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16"/>
  </bookViews>
  <sheets>
    <sheet name="区域合并" sheetId="5" r:id="rId1"/>
    <sheet name="社招合并" sheetId="2" r:id="rId2"/>
    <sheet name="渠道合并" sheetId="3" r:id="rId3"/>
    <sheet name="SZ" sheetId="6" r:id="rId4"/>
    <sheet name="QD" sheetId="7" r:id="rId5"/>
  </sheets>
  <definedNames>
    <definedName name="_xlnm._FilterDatabase" localSheetId="4" hidden="1">QD!$A$1:$AH$1</definedName>
    <definedName name="_xlnm._FilterDatabase" localSheetId="2" hidden="1">渠道合并!$A$1:$AH$1</definedName>
  </definedNames>
  <calcPr calcId="144525"/>
</workbook>
</file>

<file path=xl/comments1.xml><?xml version="1.0" encoding="utf-8"?>
<comments xmlns="http://schemas.openxmlformats.org/spreadsheetml/2006/main">
  <authors>
    <author>ppmmjjyy</author>
  </authors>
  <commentList>
    <comment ref="D146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小计包含班组长费用
</t>
        </r>
      </text>
    </comment>
  </commentList>
</comments>
</file>

<file path=xl/comments2.xml><?xml version="1.0" encoding="utf-8"?>
<comments xmlns="http://schemas.openxmlformats.org/spreadsheetml/2006/main">
  <authors>
    <author>ppmmjjyy</author>
  </authors>
  <commentList>
    <comment ref="C17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常规座位数和特色基地座位</t>
        </r>
      </text>
    </comment>
  </commentList>
</comments>
</file>

<file path=xl/comments3.xml><?xml version="1.0" encoding="utf-8"?>
<comments xmlns="http://schemas.openxmlformats.org/spreadsheetml/2006/main">
  <authors>
    <author>ppmmjjyy</author>
  </authors>
  <commentList>
    <comment ref="D146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小计包含班组长费用
</t>
        </r>
      </text>
    </comment>
  </commentList>
</comments>
</file>

<file path=xl/comments4.xml><?xml version="1.0" encoding="utf-8"?>
<comments xmlns="http://schemas.openxmlformats.org/spreadsheetml/2006/main">
  <authors>
    <author>ppmmjjyy</author>
  </authors>
  <commentList>
    <comment ref="C17" authorId="0">
      <text>
        <r>
          <rPr>
            <b/>
            <sz val="9"/>
            <rFont val="Tahoma"/>
            <charset val="134"/>
          </rPr>
          <t>ppmmjjyy: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常规座位数和特色基地座位</t>
        </r>
      </text>
    </comment>
  </commentList>
</comments>
</file>

<file path=xl/sharedStrings.xml><?xml version="1.0" encoding="utf-8"?>
<sst xmlns="http://schemas.openxmlformats.org/spreadsheetml/2006/main" count="1235" uniqueCount="184">
  <si>
    <t>分类</t>
  </si>
  <si>
    <t>项目</t>
  </si>
  <si>
    <t>占比</t>
  </si>
  <si>
    <t>合计</t>
  </si>
  <si>
    <t>月均数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</si>
  <si>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</si>
  <si>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</si>
  <si>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</si>
  <si>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</si>
  <si>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</si>
  <si>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</si>
  <si>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</si>
  <si>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</si>
  <si>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</si>
  <si>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</si>
  <si>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</si>
  <si>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</si>
  <si>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r>
      <rPr>
        <b/>
        <sz val="10"/>
        <color theme="1"/>
        <rFont val="Times New Roman"/>
        <charset val="134"/>
      </rPr>
      <t>2020</t>
    </r>
    <r>
      <rPr>
        <sz val="10"/>
        <color theme="1"/>
        <rFont val="宋体"/>
        <charset val="134"/>
      </rPr>
      <t>年累计经营月份</t>
    </r>
  </si>
  <si>
    <r>
      <rPr>
        <sz val="10"/>
        <color theme="1"/>
        <rFont val="宋体"/>
        <charset val="134"/>
      </rPr>
      <t>报送期间</t>
    </r>
  </si>
  <si>
    <t>Q1</t>
  </si>
  <si>
    <t>Q2</t>
  </si>
  <si>
    <t>Q3</t>
  </si>
  <si>
    <t>Q4</t>
  </si>
  <si>
    <t>成本总计</t>
  </si>
  <si>
    <t>人工工资</t>
  </si>
  <si>
    <t>人工奖金</t>
  </si>
  <si>
    <t>人工福利</t>
  </si>
  <si>
    <t>营销</t>
  </si>
  <si>
    <t>教学</t>
  </si>
  <si>
    <t>管理</t>
  </si>
  <si>
    <t>总计</t>
  </si>
  <si>
    <t>其中房租</t>
  </si>
  <si>
    <t>其中折旧</t>
  </si>
  <si>
    <t>其中差旅</t>
  </si>
  <si>
    <t>运营规模</t>
  </si>
  <si>
    <t>员工数</t>
  </si>
  <si>
    <t>中心数</t>
  </si>
  <si>
    <t>教室数</t>
  </si>
  <si>
    <t>自有场地面积</t>
  </si>
  <si>
    <t>中心座位数</t>
  </si>
  <si>
    <t>在校生人数</t>
  </si>
  <si>
    <t>成人-在校脱产班人数</t>
  </si>
  <si>
    <t>成人-业余班/孵化班人数</t>
  </si>
  <si>
    <t>童程-在注册人数</t>
  </si>
  <si>
    <t>座位利用率</t>
  </si>
  <si>
    <t>成人-脱产座位利用率</t>
  </si>
  <si>
    <t>成人-整体座位利用率</t>
  </si>
  <si>
    <t>童程-座位利用率</t>
  </si>
  <si>
    <t>总体分析</t>
  </si>
  <si>
    <t>汇总</t>
  </si>
  <si>
    <t>招生数</t>
  </si>
  <si>
    <t>生均成本</t>
  </si>
  <si>
    <t xml:space="preserve">    生均招生成本</t>
  </si>
  <si>
    <t xml:space="preserve">        其中：生均销售成本</t>
  </si>
  <si>
    <t xml:space="preserve">    生均教学成本</t>
  </si>
  <si>
    <t xml:space="preserve">    生均管理成本</t>
  </si>
  <si>
    <t xml:space="preserve">    生均集团成本</t>
  </si>
  <si>
    <t>-</t>
  </si>
  <si>
    <t>生均奖金</t>
  </si>
  <si>
    <t>整体人均招生</t>
  </si>
  <si>
    <t>人均工资</t>
  </si>
  <si>
    <t>人均奖金</t>
  </si>
  <si>
    <t>人均成本</t>
  </si>
  <si>
    <t>招生成本</t>
  </si>
  <si>
    <t>招生生均成本</t>
  </si>
  <si>
    <t>生均人工成本</t>
  </si>
  <si>
    <t>市场人工成本</t>
  </si>
  <si>
    <t>咨询人工成本</t>
  </si>
  <si>
    <t>生均销售成本</t>
  </si>
  <si>
    <t>人均招生-市场</t>
  </si>
  <si>
    <t>人均招生-咨询</t>
  </si>
  <si>
    <t>前端人均招生</t>
  </si>
  <si>
    <t>人均月薪</t>
  </si>
  <si>
    <t>教学成本</t>
  </si>
  <si>
    <r>
      <rPr>
        <sz val="10"/>
        <rFont val="宋体"/>
        <charset val="134"/>
      </rPr>
      <t>教学</t>
    </r>
    <r>
      <rPr>
        <sz val="10"/>
        <color theme="1"/>
        <rFont val="宋体"/>
        <charset val="134"/>
      </rPr>
      <t>生均成本</t>
    </r>
  </si>
  <si>
    <t>教学人工成本</t>
  </si>
  <si>
    <t>教管人工成本</t>
  </si>
  <si>
    <t>生均教耗成本</t>
  </si>
  <si>
    <t>人均教生-教学</t>
  </si>
  <si>
    <t>人均管生-教管</t>
  </si>
  <si>
    <t>社招营销</t>
  </si>
  <si>
    <t>每教室人数</t>
  </si>
  <si>
    <t>场地面积</t>
  </si>
  <si>
    <t>在校脱产班人数</t>
  </si>
  <si>
    <t>在校业余班人数</t>
  </si>
  <si>
    <t>整体座位利用率</t>
  </si>
  <si>
    <t>脱产座位利用率</t>
  </si>
  <si>
    <t>合同销售总值（优惠后）</t>
  </si>
  <si>
    <t>工资变动</t>
  </si>
  <si>
    <t>生均学员划转结算</t>
  </si>
  <si>
    <t>招生</t>
  </si>
  <si>
    <t>招生人员
合计</t>
  </si>
  <si>
    <t>工资</t>
  </si>
  <si>
    <t>奖金</t>
  </si>
  <si>
    <t>社保公积</t>
  </si>
  <si>
    <t>小计</t>
  </si>
  <si>
    <t>SEM人员</t>
  </si>
  <si>
    <t>电销人员</t>
  </si>
  <si>
    <t>市场其他</t>
  </si>
  <si>
    <t>技术支持</t>
  </si>
  <si>
    <t>网咨人员</t>
  </si>
  <si>
    <t>咨询顾问</t>
  </si>
  <si>
    <t>销售成本</t>
  </si>
  <si>
    <t>百度PC</t>
  </si>
  <si>
    <t>百度无线</t>
  </si>
  <si>
    <t>百度信息流</t>
  </si>
  <si>
    <t>搜狗</t>
  </si>
  <si>
    <t>神马</t>
  </si>
  <si>
    <t>腾讯信息流</t>
  </si>
  <si>
    <t>其他信息流</t>
  </si>
  <si>
    <t>智联、前程、中华英才网</t>
  </si>
  <si>
    <t>58、赶集</t>
  </si>
  <si>
    <t>本地网站</t>
  </si>
  <si>
    <t>网络优化</t>
  </si>
  <si>
    <t>淘宝天猫</t>
  </si>
  <si>
    <t>线下渠道</t>
  </si>
  <si>
    <t>其它渠道</t>
  </si>
  <si>
    <t>促销费用</t>
  </si>
  <si>
    <t>口碑推荐费</t>
  </si>
  <si>
    <t>差旅费</t>
  </si>
  <si>
    <t>宣传品费</t>
  </si>
  <si>
    <t>招待费</t>
  </si>
  <si>
    <t>员工福利费</t>
  </si>
  <si>
    <t>办公用品</t>
  </si>
  <si>
    <t>通讯费</t>
  </si>
  <si>
    <t>交通费</t>
  </si>
  <si>
    <t>信息共享费</t>
  </si>
  <si>
    <t>技术支持费</t>
  </si>
  <si>
    <t>快递费</t>
  </si>
  <si>
    <t>会议费</t>
  </si>
  <si>
    <t>其它</t>
  </si>
  <si>
    <t xml:space="preserve">小计 </t>
  </si>
  <si>
    <t>生均奖金-市场</t>
  </si>
  <si>
    <t>提成比例</t>
  </si>
  <si>
    <t>生均奖金-咨询</t>
  </si>
  <si>
    <t>教学人员
合计</t>
  </si>
  <si>
    <t>项目经理\讲师\研发人员</t>
  </si>
  <si>
    <t>班组长费用</t>
  </si>
  <si>
    <t>职业发展</t>
  </si>
  <si>
    <t>就业服务</t>
  </si>
  <si>
    <t>教耗成本</t>
  </si>
  <si>
    <t>房租物业费</t>
  </si>
  <si>
    <t>水费</t>
  </si>
  <si>
    <t>电费</t>
  </si>
  <si>
    <t>机房租赁费</t>
  </si>
  <si>
    <t>日租金</t>
  </si>
  <si>
    <t>单机电费</t>
  </si>
  <si>
    <t>折旧费</t>
  </si>
  <si>
    <t>证书费</t>
  </si>
  <si>
    <t>维修及耗材</t>
  </si>
  <si>
    <t>装修摊销</t>
  </si>
  <si>
    <t>专线费</t>
  </si>
  <si>
    <t>就业推荐费</t>
  </si>
  <si>
    <t>学员活动费</t>
  </si>
  <si>
    <t>学员退费</t>
  </si>
  <si>
    <t>学员划转结算</t>
  </si>
  <si>
    <t>划入</t>
  </si>
  <si>
    <t>划出</t>
  </si>
  <si>
    <t>生均奖金-教学</t>
  </si>
  <si>
    <t>生均奖金-教管</t>
  </si>
  <si>
    <t>管理人员
合计</t>
  </si>
  <si>
    <t>中心主任\行政\人事\信息专员\MIS</t>
  </si>
  <si>
    <t>财务</t>
  </si>
  <si>
    <t>管理成本</t>
  </si>
  <si>
    <t>财务费用</t>
  </si>
  <si>
    <t>咨询服务费</t>
  </si>
  <si>
    <t>残保金</t>
  </si>
  <si>
    <t>渠道营销</t>
  </si>
  <si>
    <t>特色基地座位数</t>
  </si>
  <si>
    <t>在校就业班人数</t>
  </si>
  <si>
    <t>在校孵化班人数</t>
  </si>
  <si>
    <t>就业班座位利用率</t>
  </si>
  <si>
    <t>孵化班座位利用率</t>
  </si>
  <si>
    <t>经理人工成本</t>
  </si>
  <si>
    <t>人均招生-经理</t>
  </si>
  <si>
    <t>渠道经理</t>
  </si>
  <si>
    <t>咨询人员</t>
  </si>
  <si>
    <t>院校拓展费</t>
  </si>
  <si>
    <t>生均奖金-经理</t>
  </si>
  <si>
    <t>其中：就业班项目经理数</t>
  </si>
  <si>
    <t>其中：孵化班项目经理数</t>
  </si>
  <si>
    <t>其中：就业班员工数</t>
  </si>
  <si>
    <t>其中：孵化班员工数</t>
  </si>
  <si>
    <t>AI实验室费用</t>
  </si>
</sst>
</file>

<file path=xl/styles.xml><?xml version="1.0" encoding="utf-8"?>
<styleSheet xmlns="http://schemas.openxmlformats.org/spreadsheetml/2006/main">
  <numFmts count="9">
    <numFmt numFmtId="176" formatCode="0_);[Red]\(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#,##0_);[Red]\(#,##0\)"/>
    <numFmt numFmtId="178" formatCode="#,##0.0_);[Red]\(#,##0.0\)"/>
    <numFmt numFmtId="179" formatCode="0.0%"/>
    <numFmt numFmtId="180" formatCode="0.0_);[Red]\(0.0\)"/>
  </numFmts>
  <fonts count="56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name val="等线"/>
      <charset val="134"/>
      <scheme val="minor"/>
    </font>
    <font>
      <b/>
      <sz val="10"/>
      <name val="宋体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0"/>
      <color theme="1"/>
      <name val="宋体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b/>
      <sz val="11"/>
      <color indexed="63"/>
      <name val="宋体"/>
      <charset val="134"/>
    </font>
    <font>
      <sz val="10"/>
      <name val="宋体"/>
      <charset val="134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indexed="52"/>
      <name val="宋体"/>
      <charset val="134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0"/>
      <color indexed="8"/>
      <name val="Calibri"/>
      <charset val="134"/>
    </font>
    <font>
      <sz val="12"/>
      <name val="Times New Roman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u/>
      <sz val="11"/>
      <color indexed="12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sz val="10"/>
      <color indexed="8"/>
      <name val="MS Sans Serif"/>
      <charset val="134"/>
    </font>
    <font>
      <sz val="10"/>
      <name val="Arial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B7DEDE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5" fillId="2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0" borderId="0" applyNumberFormat="0" applyFont="0" applyFill="0" applyBorder="0" applyProtection="0">
      <alignment vertical="top"/>
    </xf>
    <xf numFmtId="41" fontId="0" fillId="0" borderId="0" applyFon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7" fillId="29" borderId="20" applyNumberFormat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" fillId="0" borderId="0">
      <alignment vertical="top"/>
    </xf>
    <xf numFmtId="0" fontId="0" fillId="21" borderId="15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0" applyNumberFormat="0" applyFont="0" applyFill="0" applyBorder="0" applyProtection="0">
      <alignment vertical="top"/>
    </xf>
    <xf numFmtId="0" fontId="2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33" fillId="41" borderId="23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0" fillId="41" borderId="16" applyNumberFormat="0" applyAlignment="0" applyProtection="0">
      <alignment vertical="center"/>
    </xf>
    <xf numFmtId="0" fontId="16" fillId="24" borderId="17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34" fillId="0" borderId="2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4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0" fillId="52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21" fillId="29" borderId="19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12" fillId="55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56" borderId="0" applyNumberFormat="0" applyBorder="0" applyAlignment="0" applyProtection="0">
      <alignment vertical="center"/>
    </xf>
    <xf numFmtId="0" fontId="14" fillId="4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3" fillId="57" borderId="0" applyNumberFormat="0" applyBorder="0" applyAlignment="0" applyProtection="0">
      <alignment vertical="center"/>
    </xf>
    <xf numFmtId="0" fontId="14" fillId="5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51" borderId="0" applyNumberFormat="0" applyBorder="0" applyAlignment="0" applyProtection="0">
      <alignment vertical="center"/>
    </xf>
    <xf numFmtId="0" fontId="39" fillId="0" borderId="0"/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40" fillId="0" borderId="26" applyNumberFormat="0" applyFill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14" fillId="0" borderId="0" applyNumberFormat="0" applyFont="0" applyFill="0" applyBorder="0" applyProtection="0">
      <alignment vertical="top"/>
    </xf>
    <xf numFmtId="0" fontId="3" fillId="0" borderId="0">
      <alignment vertical="center"/>
    </xf>
    <xf numFmtId="0" fontId="14" fillId="0" borderId="0">
      <alignment vertical="top"/>
    </xf>
    <xf numFmtId="0" fontId="14" fillId="0" borderId="0">
      <alignment vertical="top"/>
    </xf>
    <xf numFmtId="0" fontId="45" fillId="0" borderId="29" applyNumberFormat="0" applyFill="0" applyAlignment="0" applyProtection="0">
      <alignment vertical="center"/>
    </xf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22" fillId="0" borderId="0"/>
    <xf numFmtId="0" fontId="22" fillId="0" borderId="0"/>
    <xf numFmtId="0" fontId="48" fillId="17" borderId="20" applyNumberFormat="0" applyAlignment="0" applyProtection="0">
      <alignment vertical="center"/>
    </xf>
    <xf numFmtId="0" fontId="22" fillId="0" borderId="0"/>
    <xf numFmtId="0" fontId="3" fillId="0" borderId="0">
      <alignment vertical="center"/>
    </xf>
    <xf numFmtId="0" fontId="38" fillId="0" borderId="0"/>
    <xf numFmtId="0" fontId="14" fillId="0" borderId="0">
      <alignment vertical="top"/>
    </xf>
    <xf numFmtId="0" fontId="50" fillId="0" borderId="0"/>
    <xf numFmtId="0" fontId="3" fillId="0" borderId="0"/>
    <xf numFmtId="0" fontId="14" fillId="0" borderId="0" applyNumberFormat="0" applyFont="0" applyFill="0" applyBorder="0" applyProtection="0">
      <alignment vertical="top"/>
    </xf>
    <xf numFmtId="0" fontId="14" fillId="0" borderId="0" applyNumberFormat="0" applyFont="0" applyFill="0" applyBorder="0" applyProtection="0">
      <alignment vertical="top"/>
    </xf>
    <xf numFmtId="0" fontId="46" fillId="0" borderId="0" applyNumberFormat="0" applyFill="0" applyBorder="0" applyAlignment="0" applyProtection="0">
      <alignment vertical="top"/>
      <protection locked="0"/>
    </xf>
    <xf numFmtId="0" fontId="35" fillId="4" borderId="0" applyNumberFormat="0" applyBorder="0" applyAlignment="0" applyProtection="0">
      <alignment vertical="center"/>
    </xf>
    <xf numFmtId="0" fontId="37" fillId="0" borderId="25" applyNumberFormat="0" applyFill="0" applyAlignment="0" applyProtection="0">
      <alignment vertical="center"/>
    </xf>
    <xf numFmtId="43" fontId="14" fillId="0" borderId="0" applyNumberFormat="0" applyFont="0" applyFill="0" applyBorder="0" applyAlignment="0" applyProtection="0">
      <alignment vertical="center"/>
    </xf>
    <xf numFmtId="0" fontId="51" fillId="11" borderId="31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9" fillId="0" borderId="0"/>
    <xf numFmtId="0" fontId="13" fillId="61" borderId="0" applyNumberFormat="0" applyBorder="0" applyAlignment="0" applyProtection="0">
      <alignment vertical="center"/>
    </xf>
    <xf numFmtId="0" fontId="13" fillId="59" borderId="0" applyNumberFormat="0" applyBorder="0" applyAlignment="0" applyProtection="0">
      <alignment vertical="center"/>
    </xf>
    <xf numFmtId="0" fontId="13" fillId="60" borderId="0" applyNumberFormat="0" applyBorder="0" applyAlignment="0" applyProtection="0">
      <alignment vertical="center"/>
    </xf>
    <xf numFmtId="0" fontId="14" fillId="62" borderId="30" applyNumberFormat="0" applyFont="0" applyAlignment="0" applyProtection="0">
      <alignment vertical="center"/>
    </xf>
  </cellStyleXfs>
  <cellXfs count="275">
    <xf numFmtId="0" fontId="0" fillId="0" borderId="0" xfId="0"/>
    <xf numFmtId="0" fontId="1" fillId="0" borderId="0" xfId="91" applyFont="1" applyFill="1" applyAlignment="1">
      <alignment vertical="center"/>
    </xf>
    <xf numFmtId="0" fontId="2" fillId="0" borderId="0" xfId="91" applyFont="1" applyFill="1" applyAlignment="1" applyProtection="1">
      <alignment vertical="center"/>
      <protection locked="0"/>
    </xf>
    <xf numFmtId="0" fontId="1" fillId="0" borderId="0" xfId="91" applyFont="1" applyFill="1" applyAlignment="1" applyProtection="1">
      <alignment vertical="center"/>
      <protection locked="0"/>
    </xf>
    <xf numFmtId="0" fontId="2" fillId="0" borderId="0" xfId="91" applyFont="1" applyFill="1" applyAlignment="1">
      <alignment vertical="center"/>
    </xf>
    <xf numFmtId="0" fontId="1" fillId="0" borderId="0" xfId="91" applyFont="1" applyFill="1" applyBorder="1" applyAlignment="1">
      <alignment vertical="center"/>
    </xf>
    <xf numFmtId="0" fontId="3" fillId="0" borderId="0" xfId="9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vertical="center"/>
    </xf>
    <xf numFmtId="9" fontId="2" fillId="2" borderId="1" xfId="0" applyNumberFormat="1" applyFont="1" applyFill="1" applyBorder="1" applyAlignment="1">
      <alignment horizontal="center" vertical="center"/>
    </xf>
    <xf numFmtId="176" fontId="4" fillId="2" borderId="1" xfId="91" applyNumberFormat="1" applyFont="1" applyFill="1" applyBorder="1" applyAlignment="1" applyProtection="1">
      <alignment horizontal="center" vertical="center" wrapText="1"/>
      <protection locked="0"/>
    </xf>
    <xf numFmtId="176" fontId="4" fillId="2" borderId="2" xfId="91" applyNumberFormat="1" applyFont="1" applyFill="1" applyBorder="1" applyAlignment="1" applyProtection="1">
      <alignment horizontal="center" vertical="center" wrapText="1"/>
      <protection locked="0"/>
    </xf>
    <xf numFmtId="177" fontId="2" fillId="3" borderId="1" xfId="91" applyNumberFormat="1" applyFont="1" applyFill="1" applyBorder="1" applyAlignment="1">
      <alignment horizontal="center" vertical="center" textRotation="255" wrapText="1"/>
    </xf>
    <xf numFmtId="9" fontId="2" fillId="3" borderId="1" xfId="91" applyNumberFormat="1" applyFont="1" applyFill="1" applyBorder="1" applyAlignment="1">
      <alignment horizontal="center" vertical="center"/>
    </xf>
    <xf numFmtId="9" fontId="5" fillId="3" borderId="1" xfId="91" applyNumberFormat="1" applyFont="1" applyFill="1" applyBorder="1" applyAlignment="1">
      <alignment horizontal="center"/>
    </xf>
    <xf numFmtId="177" fontId="6" fillId="3" borderId="1" xfId="91" applyNumberFormat="1" applyFont="1" applyFill="1" applyBorder="1" applyAlignment="1">
      <alignment horizontal="right"/>
    </xf>
    <xf numFmtId="177" fontId="6" fillId="4" borderId="2" xfId="91" applyNumberFormat="1" applyFont="1" applyFill="1" applyBorder="1" applyAlignment="1" applyProtection="1">
      <alignment horizontal="right" vertical="center"/>
    </xf>
    <xf numFmtId="177" fontId="6" fillId="5" borderId="2" xfId="91" applyNumberFormat="1" applyFont="1" applyFill="1" applyBorder="1" applyAlignment="1" applyProtection="1">
      <alignment horizontal="right" vertical="center"/>
    </xf>
    <xf numFmtId="0" fontId="2" fillId="6" borderId="3" xfId="91" applyFont="1" applyFill="1" applyBorder="1" applyAlignment="1" applyProtection="1">
      <alignment horizontal="center" vertical="center" textRotation="255" wrapText="1"/>
    </xf>
    <xf numFmtId="0" fontId="2" fillId="6" borderId="4" xfId="91" applyFont="1" applyFill="1" applyBorder="1" applyAlignment="1" applyProtection="1">
      <alignment horizontal="center" vertical="center" textRotation="255" wrapText="1"/>
    </xf>
    <xf numFmtId="0" fontId="1" fillId="6" borderId="1" xfId="91" applyFont="1" applyFill="1" applyBorder="1" applyAlignment="1" applyProtection="1">
      <alignment horizontal="center" vertical="center" wrapText="1"/>
    </xf>
    <xf numFmtId="0" fontId="1" fillId="6" borderId="1" xfId="91" applyFont="1" applyFill="1" applyBorder="1" applyAlignment="1" applyProtection="1">
      <alignment horizontal="left" vertical="center" wrapText="1"/>
    </xf>
    <xf numFmtId="177" fontId="6" fillId="6" borderId="1" xfId="91" applyNumberFormat="1" applyFont="1" applyFill="1" applyBorder="1" applyAlignment="1" applyProtection="1">
      <alignment horizontal="right" vertical="center"/>
    </xf>
    <xf numFmtId="0" fontId="2" fillId="6" borderId="5" xfId="91" applyFont="1" applyFill="1" applyBorder="1" applyAlignment="1" applyProtection="1">
      <alignment horizontal="center" vertical="center" textRotation="255" wrapText="1"/>
    </xf>
    <xf numFmtId="0" fontId="2" fillId="6" borderId="6" xfId="91" applyFont="1" applyFill="1" applyBorder="1" applyAlignment="1" applyProtection="1">
      <alignment horizontal="center" vertical="center" textRotation="255" wrapText="1"/>
    </xf>
    <xf numFmtId="177" fontId="6" fillId="0" borderId="2" xfId="91" applyNumberFormat="1" applyFont="1" applyFill="1" applyBorder="1" applyAlignment="1" applyProtection="1">
      <alignment horizontal="right" vertical="center"/>
    </xf>
    <xf numFmtId="0" fontId="1" fillId="6" borderId="7" xfId="91" applyFont="1" applyFill="1" applyBorder="1" applyAlignment="1" applyProtection="1">
      <alignment horizontal="center" vertical="center" wrapText="1"/>
    </xf>
    <xf numFmtId="0" fontId="1" fillId="6" borderId="8" xfId="91" applyFont="1" applyFill="1" applyBorder="1" applyAlignment="1" applyProtection="1">
      <alignment horizontal="center" vertical="center" wrapText="1"/>
    </xf>
    <xf numFmtId="0" fontId="2" fillId="6" borderId="1" xfId="91" applyFont="1" applyFill="1" applyBorder="1" applyAlignment="1" applyProtection="1">
      <alignment horizontal="left" vertical="center" wrapText="1"/>
    </xf>
    <xf numFmtId="0" fontId="1" fillId="6" borderId="9" xfId="91" applyFont="1" applyFill="1" applyBorder="1" applyAlignment="1" applyProtection="1">
      <alignment horizontal="center" vertical="center" wrapText="1"/>
    </xf>
    <xf numFmtId="0" fontId="2" fillId="6" borderId="7" xfId="91" applyNumberFormat="1" applyFont="1" applyFill="1" applyBorder="1" applyAlignment="1" applyProtection="1">
      <alignment horizontal="center" vertical="center" wrapText="1"/>
    </xf>
    <xf numFmtId="0" fontId="1" fillId="6" borderId="1" xfId="91" applyNumberFormat="1" applyFont="1" applyFill="1" applyBorder="1" applyAlignment="1" applyProtection="1">
      <alignment horizontal="left" vertical="center" wrapText="1"/>
    </xf>
    <xf numFmtId="10" fontId="6" fillId="6" borderId="1" xfId="91" applyNumberFormat="1" applyFont="1" applyFill="1" applyBorder="1" applyAlignment="1" applyProtection="1">
      <alignment horizontal="right" vertical="center"/>
    </xf>
    <xf numFmtId="10" fontId="6" fillId="4" borderId="2" xfId="91" applyNumberFormat="1" applyFont="1" applyFill="1" applyBorder="1" applyAlignment="1" applyProtection="1">
      <alignment horizontal="right" vertical="center"/>
    </xf>
    <xf numFmtId="0" fontId="2" fillId="6" borderId="10" xfId="91" applyFont="1" applyFill="1" applyBorder="1" applyAlignment="1" applyProtection="1">
      <alignment horizontal="center" vertical="center" textRotation="255" wrapText="1"/>
    </xf>
    <xf numFmtId="0" fontId="2" fillId="6" borderId="11" xfId="91" applyFont="1" applyFill="1" applyBorder="1" applyAlignment="1" applyProtection="1">
      <alignment horizontal="center" vertical="center" textRotation="255" wrapText="1"/>
    </xf>
    <xf numFmtId="0" fontId="2" fillId="6" borderId="9" xfId="91" applyNumberFormat="1" applyFont="1" applyFill="1" applyBorder="1" applyAlignment="1" applyProtection="1">
      <alignment horizontal="center" vertical="center" wrapText="1"/>
    </xf>
    <xf numFmtId="177" fontId="1" fillId="3" borderId="1" xfId="91" applyNumberFormat="1" applyFont="1" applyFill="1" applyBorder="1" applyAlignment="1">
      <alignment horizontal="center" vertical="center" wrapText="1"/>
    </xf>
    <xf numFmtId="177" fontId="1" fillId="3" borderId="1" xfId="91" applyNumberFormat="1" applyFont="1" applyFill="1" applyBorder="1" applyAlignment="1">
      <alignment horizontal="center" vertical="center"/>
    </xf>
    <xf numFmtId="177" fontId="1" fillId="3" borderId="1" xfId="91" applyNumberFormat="1" applyFont="1" applyFill="1" applyBorder="1" applyAlignment="1">
      <alignment horizontal="left" vertical="center"/>
    </xf>
    <xf numFmtId="177" fontId="2" fillId="3" borderId="1" xfId="91" applyNumberFormat="1" applyFont="1" applyFill="1" applyBorder="1" applyAlignment="1">
      <alignment horizontal="left" vertical="center"/>
    </xf>
    <xf numFmtId="178" fontId="6" fillId="3" borderId="1" xfId="91" applyNumberFormat="1" applyFont="1" applyFill="1" applyBorder="1" applyAlignment="1">
      <alignment horizontal="right"/>
    </xf>
    <xf numFmtId="178" fontId="6" fillId="4" borderId="2" xfId="91" applyNumberFormat="1" applyFont="1" applyFill="1" applyBorder="1" applyAlignment="1" applyProtection="1">
      <alignment horizontal="right" vertical="center"/>
    </xf>
    <xf numFmtId="177" fontId="1" fillId="6" borderId="1" xfId="91" applyNumberFormat="1" applyFont="1" applyFill="1" applyBorder="1" applyAlignment="1">
      <alignment horizontal="center" vertical="center"/>
    </xf>
    <xf numFmtId="177" fontId="1" fillId="6" borderId="1" xfId="91" applyNumberFormat="1" applyFont="1" applyFill="1" applyBorder="1" applyAlignment="1">
      <alignment horizontal="left" vertical="center"/>
    </xf>
    <xf numFmtId="177" fontId="6" fillId="6" borderId="1" xfId="91" applyNumberFormat="1" applyFont="1" applyFill="1" applyBorder="1" applyAlignment="1" applyProtection="1">
      <alignment horizontal="right"/>
    </xf>
    <xf numFmtId="177" fontId="1" fillId="6" borderId="1" xfId="91" applyNumberFormat="1" applyFont="1" applyFill="1" applyBorder="1" applyAlignment="1">
      <alignment horizontal="right" vertical="center"/>
    </xf>
    <xf numFmtId="177" fontId="2" fillId="6" borderId="1" xfId="91" applyNumberFormat="1" applyFont="1" applyFill="1" applyBorder="1" applyAlignment="1">
      <alignment horizontal="right" vertical="center"/>
    </xf>
    <xf numFmtId="177" fontId="6" fillId="6" borderId="1" xfId="91" applyNumberFormat="1" applyFont="1" applyFill="1" applyBorder="1" applyAlignment="1">
      <alignment horizontal="right"/>
    </xf>
    <xf numFmtId="178" fontId="6" fillId="6" borderId="1" xfId="91" applyNumberFormat="1" applyFont="1" applyFill="1" applyBorder="1" applyAlignment="1">
      <alignment horizontal="right"/>
    </xf>
    <xf numFmtId="178" fontId="6" fillId="5" borderId="2" xfId="91" applyNumberFormat="1" applyFont="1" applyFill="1" applyBorder="1" applyAlignment="1" applyProtection="1">
      <alignment horizontal="right" vertical="center"/>
    </xf>
    <xf numFmtId="177" fontId="1" fillId="3" borderId="1" xfId="91" applyNumberFormat="1" applyFont="1" applyFill="1" applyBorder="1" applyAlignment="1">
      <alignment horizontal="right" vertical="center"/>
    </xf>
    <xf numFmtId="177" fontId="1" fillId="3" borderId="1" xfId="0" applyNumberFormat="1" applyFont="1" applyFill="1" applyBorder="1" applyAlignment="1">
      <alignment horizontal="left" vertical="center"/>
    </xf>
    <xf numFmtId="177" fontId="6" fillId="3" borderId="1" xfId="0" applyNumberFormat="1" applyFont="1" applyFill="1" applyBorder="1" applyAlignment="1">
      <alignment horizontal="right"/>
    </xf>
    <xf numFmtId="177" fontId="6" fillId="4" borderId="2" xfId="0" applyNumberFormat="1" applyFont="1" applyFill="1" applyBorder="1" applyAlignment="1" applyProtection="1">
      <alignment horizontal="right" vertical="center"/>
    </xf>
    <xf numFmtId="0" fontId="1" fillId="0" borderId="0" xfId="91" applyFont="1" applyFill="1" applyBorder="1" applyAlignment="1">
      <alignment horizontal="center" vertical="center" wrapText="1"/>
    </xf>
    <xf numFmtId="0" fontId="2" fillId="0" borderId="0" xfId="91" applyFont="1" applyFill="1" applyBorder="1" applyAlignment="1">
      <alignment horizontal="right" vertical="center"/>
    </xf>
    <xf numFmtId="0" fontId="7" fillId="0" borderId="12" xfId="91" applyFont="1" applyFill="1" applyBorder="1" applyAlignment="1">
      <alignment vertical="center" wrapText="1"/>
    </xf>
    <xf numFmtId="0" fontId="7" fillId="0" borderId="12" xfId="91" applyFont="1" applyFill="1" applyBorder="1" applyAlignment="1">
      <alignment vertical="center"/>
    </xf>
    <xf numFmtId="0" fontId="7" fillId="0" borderId="12" xfId="91" applyFont="1" applyFill="1" applyBorder="1" applyAlignment="1" applyProtection="1">
      <alignment vertical="center" wrapText="1"/>
      <protection locked="0"/>
    </xf>
    <xf numFmtId="43" fontId="1" fillId="3" borderId="1" xfId="91" applyNumberFormat="1" applyFont="1" applyFill="1" applyBorder="1" applyAlignment="1">
      <alignment horizontal="center" vertical="center" textRotation="255" wrapText="1"/>
    </xf>
    <xf numFmtId="0" fontId="1" fillId="6" borderId="1" xfId="91" applyNumberFormat="1" applyFont="1" applyFill="1" applyBorder="1" applyAlignment="1">
      <alignment horizontal="center" vertical="center"/>
    </xf>
    <xf numFmtId="0" fontId="1" fillId="6" borderId="1" xfId="91" applyNumberFormat="1" applyFont="1" applyFill="1" applyBorder="1" applyAlignment="1">
      <alignment horizontal="right" vertical="center"/>
    </xf>
    <xf numFmtId="0" fontId="1" fillId="3" borderId="1" xfId="91" applyNumberFormat="1" applyFont="1" applyFill="1" applyBorder="1" applyAlignment="1">
      <alignment horizontal="center" vertical="center"/>
    </xf>
    <xf numFmtId="0" fontId="1" fillId="3" borderId="1" xfId="91" applyNumberFormat="1" applyFont="1" applyFill="1" applyBorder="1" applyAlignment="1">
      <alignment horizontal="right" vertical="center"/>
    </xf>
    <xf numFmtId="177" fontId="6" fillId="7" borderId="2" xfId="91" applyNumberFormat="1" applyFont="1" applyFill="1" applyBorder="1" applyAlignment="1" applyProtection="1">
      <alignment horizontal="right"/>
    </xf>
    <xf numFmtId="177" fontId="6" fillId="7" borderId="1" xfId="91" applyNumberFormat="1" applyFont="1" applyFill="1" applyBorder="1" applyAlignment="1" applyProtection="1">
      <alignment horizontal="right"/>
    </xf>
    <xf numFmtId="176" fontId="8" fillId="0" borderId="1" xfId="0" applyNumberFormat="1" applyFont="1" applyFill="1" applyBorder="1" applyAlignment="1" applyProtection="1">
      <alignment horizontal="center" vertical="center"/>
      <protection locked="0"/>
    </xf>
    <xf numFmtId="176" fontId="9" fillId="0" borderId="1" xfId="0" applyNumberFormat="1" applyFont="1" applyFill="1" applyBorder="1" applyAlignment="1" applyProtection="1">
      <alignment horizontal="center" vertical="center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177" fontId="6" fillId="5" borderId="1" xfId="91" applyNumberFormat="1" applyFont="1" applyFill="1" applyBorder="1" applyAlignment="1">
      <alignment horizontal="right"/>
    </xf>
    <xf numFmtId="177" fontId="6" fillId="5" borderId="1" xfId="91" applyNumberFormat="1" applyFont="1" applyFill="1" applyBorder="1" applyAlignment="1" applyProtection="1">
      <alignment horizontal="right" vertical="center"/>
    </xf>
    <xf numFmtId="10" fontId="6" fillId="5" borderId="1" xfId="91" applyNumberFormat="1" applyFont="1" applyFill="1" applyBorder="1" applyAlignment="1" applyProtection="1">
      <alignment horizontal="right" vertical="center"/>
    </xf>
    <xf numFmtId="177" fontId="6" fillId="8" borderId="2" xfId="91" applyNumberFormat="1" applyFont="1" applyFill="1" applyBorder="1" applyAlignment="1" applyProtection="1">
      <alignment horizontal="right" vertical="center"/>
    </xf>
    <xf numFmtId="0" fontId="1" fillId="6" borderId="1" xfId="91" applyNumberFormat="1" applyFont="1" applyFill="1" applyBorder="1" applyAlignment="1">
      <alignment horizontal="left" vertical="center"/>
    </xf>
    <xf numFmtId="177" fontId="2" fillId="3" borderId="1" xfId="91" applyNumberFormat="1" applyFont="1" applyFill="1" applyBorder="1" applyAlignment="1">
      <alignment horizontal="center" vertical="center"/>
    </xf>
    <xf numFmtId="177" fontId="2" fillId="3" borderId="1" xfId="91" applyNumberFormat="1" applyFont="1" applyFill="1" applyBorder="1" applyAlignment="1">
      <alignment horizontal="right" vertical="center"/>
    </xf>
    <xf numFmtId="179" fontId="2" fillId="3" borderId="1" xfId="91" applyNumberFormat="1" applyFont="1" applyFill="1" applyBorder="1" applyAlignment="1">
      <alignment horizontal="right" vertical="center"/>
    </xf>
    <xf numFmtId="10" fontId="6" fillId="3" borderId="1" xfId="26" applyNumberFormat="1" applyFont="1" applyFill="1" applyBorder="1" applyAlignment="1">
      <alignment horizontal="right"/>
    </xf>
    <xf numFmtId="10" fontId="6" fillId="4" borderId="2" xfId="26" applyNumberFormat="1" applyFont="1" applyFill="1" applyBorder="1" applyAlignment="1" applyProtection="1">
      <alignment horizontal="right" vertical="center"/>
    </xf>
    <xf numFmtId="10" fontId="6" fillId="3" borderId="1" xfId="91" applyNumberFormat="1" applyFont="1" applyFill="1" applyBorder="1" applyAlignment="1">
      <alignment horizontal="right"/>
    </xf>
    <xf numFmtId="43" fontId="1" fillId="9" borderId="1" xfId="91" applyNumberFormat="1" applyFont="1" applyFill="1" applyBorder="1" applyAlignment="1">
      <alignment horizontal="right" vertical="center"/>
    </xf>
    <xf numFmtId="0" fontId="1" fillId="9" borderId="1" xfId="91" applyFont="1" applyFill="1" applyBorder="1" applyAlignment="1">
      <alignment vertical="center"/>
    </xf>
    <xf numFmtId="177" fontId="6" fillId="9" borderId="1" xfId="91" applyNumberFormat="1" applyFont="1" applyFill="1" applyBorder="1" applyAlignment="1">
      <alignment horizontal="right"/>
    </xf>
    <xf numFmtId="177" fontId="6" fillId="9" borderId="1" xfId="91" applyNumberFormat="1" applyFont="1" applyFill="1" applyBorder="1" applyAlignment="1" applyProtection="1">
      <alignment horizontal="right"/>
    </xf>
    <xf numFmtId="43" fontId="1" fillId="6" borderId="3" xfId="91" applyNumberFormat="1" applyFont="1" applyFill="1" applyBorder="1" applyAlignment="1">
      <alignment horizontal="center" vertical="center" textRotation="255" wrapText="1"/>
    </xf>
    <xf numFmtId="43" fontId="1" fillId="6" borderId="4" xfId="91" applyNumberFormat="1" applyFont="1" applyFill="1" applyBorder="1" applyAlignment="1">
      <alignment horizontal="center" vertical="center" textRotation="255" wrapText="1"/>
    </xf>
    <xf numFmtId="0" fontId="2" fillId="3" borderId="1" xfId="91" applyNumberFormat="1" applyFont="1" applyFill="1" applyBorder="1" applyAlignment="1">
      <alignment horizontal="center" vertical="center" wrapText="1"/>
    </xf>
    <xf numFmtId="177" fontId="6" fillId="3" borderId="1" xfId="91" applyNumberFormat="1" applyFont="1" applyFill="1" applyBorder="1" applyAlignment="1" applyProtection="1">
      <alignment horizontal="right"/>
    </xf>
    <xf numFmtId="43" fontId="1" fillId="6" borderId="5" xfId="91" applyNumberFormat="1" applyFont="1" applyFill="1" applyBorder="1" applyAlignment="1">
      <alignment horizontal="center" vertical="center" textRotation="255" wrapText="1"/>
    </xf>
    <xf numFmtId="43" fontId="1" fillId="6" borderId="6" xfId="91" applyNumberFormat="1" applyFont="1" applyFill="1" applyBorder="1" applyAlignment="1">
      <alignment horizontal="center" vertical="center" textRotation="255" wrapText="1"/>
    </xf>
    <xf numFmtId="177" fontId="6" fillId="3" borderId="1" xfId="91" applyNumberFormat="1" applyFont="1" applyFill="1" applyBorder="1" applyAlignment="1" applyProtection="1">
      <alignment horizontal="right" vertical="center"/>
    </xf>
    <xf numFmtId="0" fontId="1" fillId="10" borderId="1" xfId="91" applyNumberFormat="1" applyFont="1" applyFill="1" applyBorder="1" applyAlignment="1">
      <alignment horizontal="center" vertical="center" wrapText="1"/>
    </xf>
    <xf numFmtId="0" fontId="1" fillId="10" borderId="1" xfId="91" applyNumberFormat="1" applyFont="1" applyFill="1" applyBorder="1" applyAlignment="1">
      <alignment horizontal="right" vertical="center"/>
    </xf>
    <xf numFmtId="177" fontId="6" fillId="10" borderId="1" xfId="91" applyNumberFormat="1" applyFont="1" applyFill="1" applyBorder="1" applyAlignment="1">
      <alignment horizontal="right"/>
    </xf>
    <xf numFmtId="177" fontId="6" fillId="10" borderId="1" xfId="91" applyNumberFormat="1" applyFont="1" applyFill="1" applyBorder="1" applyAlignment="1" applyProtection="1">
      <alignment horizontal="right"/>
    </xf>
    <xf numFmtId="177" fontId="6" fillId="10" borderId="1" xfId="91" applyNumberFormat="1" applyFont="1" applyFill="1" applyBorder="1" applyAlignment="1" applyProtection="1">
      <alignment horizontal="right" vertical="center"/>
    </xf>
    <xf numFmtId="0" fontId="1" fillId="10" borderId="1" xfId="91" applyNumberFormat="1" applyFont="1" applyFill="1" applyBorder="1" applyAlignment="1">
      <alignment horizontal="center" vertical="center"/>
    </xf>
    <xf numFmtId="0" fontId="1" fillId="9" borderId="1" xfId="91" applyNumberFormat="1" applyFont="1" applyFill="1" applyBorder="1" applyAlignment="1">
      <alignment horizontal="right" vertical="center"/>
    </xf>
    <xf numFmtId="177" fontId="6" fillId="4" borderId="1" xfId="91" applyNumberFormat="1" applyFont="1" applyFill="1" applyBorder="1" applyAlignment="1" applyProtection="1">
      <alignment horizontal="right" vertical="center"/>
    </xf>
    <xf numFmtId="177" fontId="6" fillId="9" borderId="1" xfId="91" applyNumberFormat="1" applyFont="1" applyFill="1" applyBorder="1" applyAlignment="1" applyProtection="1">
      <alignment horizontal="right" vertical="center"/>
    </xf>
    <xf numFmtId="177" fontId="1" fillId="9" borderId="7" xfId="91" applyNumberFormat="1" applyFont="1" applyFill="1" applyBorder="1" applyAlignment="1">
      <alignment horizontal="center" vertical="center"/>
    </xf>
    <xf numFmtId="177" fontId="6" fillId="7" borderId="2" xfId="91" applyNumberFormat="1" applyFont="1" applyFill="1" applyBorder="1" applyAlignment="1">
      <alignment horizontal="right"/>
    </xf>
    <xf numFmtId="177" fontId="1" fillId="9" borderId="8" xfId="91" applyNumberFormat="1" applyFont="1" applyFill="1" applyBorder="1" applyAlignment="1">
      <alignment horizontal="center" vertical="center"/>
    </xf>
    <xf numFmtId="177" fontId="1" fillId="9" borderId="9" xfId="91" applyNumberFormat="1" applyFont="1" applyFill="1" applyBorder="1" applyAlignment="1">
      <alignment horizontal="center" vertical="center"/>
    </xf>
    <xf numFmtId="0" fontId="2" fillId="9" borderId="1" xfId="91" applyNumberFormat="1" applyFont="1" applyFill="1" applyBorder="1" applyAlignment="1">
      <alignment horizontal="right" vertical="center"/>
    </xf>
    <xf numFmtId="10" fontId="6" fillId="3" borderId="1" xfId="91" applyNumberFormat="1" applyFont="1" applyFill="1" applyBorder="1" applyAlignment="1" applyProtection="1">
      <alignment horizontal="right" vertical="center"/>
    </xf>
    <xf numFmtId="43" fontId="1" fillId="6" borderId="10" xfId="91" applyNumberFormat="1" applyFont="1" applyFill="1" applyBorder="1" applyAlignment="1">
      <alignment horizontal="center" vertical="center" textRotation="255" wrapText="1"/>
    </xf>
    <xf numFmtId="43" fontId="1" fillId="6" borderId="11" xfId="91" applyNumberFormat="1" applyFont="1" applyFill="1" applyBorder="1" applyAlignment="1">
      <alignment horizontal="center" vertical="center" textRotation="255" wrapText="1"/>
    </xf>
    <xf numFmtId="43" fontId="1" fillId="11" borderId="3" xfId="91" applyNumberFormat="1" applyFont="1" applyFill="1" applyBorder="1" applyAlignment="1">
      <alignment horizontal="center" vertical="center" textRotation="255" wrapText="1"/>
    </xf>
    <xf numFmtId="43" fontId="1" fillId="11" borderId="4" xfId="91" applyNumberFormat="1" applyFont="1" applyFill="1" applyBorder="1" applyAlignment="1">
      <alignment horizontal="center" vertical="center" textRotation="255" wrapText="1"/>
    </xf>
    <xf numFmtId="43" fontId="1" fillId="11" borderId="5" xfId="91" applyNumberFormat="1" applyFont="1" applyFill="1" applyBorder="1" applyAlignment="1">
      <alignment horizontal="center" vertical="center" textRotation="255" wrapText="1"/>
    </xf>
    <xf numFmtId="43" fontId="1" fillId="11" borderId="6" xfId="91" applyNumberFormat="1" applyFont="1" applyFill="1" applyBorder="1" applyAlignment="1">
      <alignment horizontal="center" vertical="center" textRotation="255" wrapText="1"/>
    </xf>
    <xf numFmtId="0" fontId="1" fillId="9" borderId="1" xfId="91" applyNumberFormat="1" applyFont="1" applyFill="1" applyBorder="1" applyAlignment="1">
      <alignment horizontal="center" vertical="center" wrapText="1"/>
    </xf>
    <xf numFmtId="0" fontId="1" fillId="3" borderId="1" xfId="91" applyNumberFormat="1" applyFont="1" applyFill="1" applyBorder="1" applyAlignment="1">
      <alignment horizontal="center" vertical="center" wrapText="1"/>
    </xf>
    <xf numFmtId="177" fontId="6" fillId="7" borderId="1" xfId="91" applyNumberFormat="1" applyFont="1" applyFill="1" applyBorder="1" applyAlignment="1">
      <alignment horizontal="right"/>
    </xf>
    <xf numFmtId="10" fontId="6" fillId="4" borderId="1" xfId="91" applyNumberFormat="1" applyFont="1" applyFill="1" applyBorder="1" applyAlignment="1" applyProtection="1">
      <alignment horizontal="right" vertical="center"/>
    </xf>
    <xf numFmtId="43" fontId="1" fillId="11" borderId="10" xfId="91" applyNumberFormat="1" applyFont="1" applyFill="1" applyBorder="1" applyAlignment="1">
      <alignment horizontal="center" vertical="center" textRotation="255" wrapText="1"/>
    </xf>
    <xf numFmtId="43" fontId="1" fillId="11" borderId="11" xfId="91" applyNumberFormat="1" applyFont="1" applyFill="1" applyBorder="1" applyAlignment="1">
      <alignment horizontal="center" vertical="center" textRotation="255" wrapText="1"/>
    </xf>
    <xf numFmtId="0" fontId="1" fillId="3" borderId="1" xfId="9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176" fontId="4" fillId="2" borderId="2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1" xfId="0" applyNumberFormat="1" applyFont="1" applyFill="1" applyBorder="1" applyAlignment="1">
      <alignment horizontal="center" vertical="center" textRotation="255" wrapText="1"/>
    </xf>
    <xf numFmtId="9" fontId="2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/>
    </xf>
    <xf numFmtId="177" fontId="6" fillId="5" borderId="2" xfId="0" applyNumberFormat="1" applyFont="1" applyFill="1" applyBorder="1" applyAlignment="1" applyProtection="1">
      <alignment horizontal="right" vertical="center"/>
    </xf>
    <xf numFmtId="0" fontId="2" fillId="6" borderId="3" xfId="0" applyFont="1" applyFill="1" applyBorder="1" applyAlignment="1" applyProtection="1">
      <alignment horizontal="center" vertical="center" textRotation="255" wrapText="1"/>
    </xf>
    <xf numFmtId="0" fontId="2" fillId="6" borderId="4" xfId="0" applyFont="1" applyFill="1" applyBorder="1" applyAlignment="1" applyProtection="1">
      <alignment horizontal="center" vertical="center" textRotation="255" wrapText="1"/>
    </xf>
    <xf numFmtId="0" fontId="1" fillId="6" borderId="1" xfId="0" applyFont="1" applyFill="1" applyBorder="1" applyAlignment="1" applyProtection="1">
      <alignment horizontal="center" vertical="center" wrapText="1"/>
    </xf>
    <xf numFmtId="0" fontId="1" fillId="6" borderId="1" xfId="0" applyFont="1" applyFill="1" applyBorder="1" applyAlignment="1" applyProtection="1">
      <alignment horizontal="left" vertical="center" wrapText="1"/>
    </xf>
    <xf numFmtId="177" fontId="6" fillId="6" borderId="1" xfId="0" applyNumberFormat="1" applyFont="1" applyFill="1" applyBorder="1" applyAlignment="1" applyProtection="1">
      <alignment horizontal="right" vertical="center"/>
    </xf>
    <xf numFmtId="0" fontId="2" fillId="6" borderId="5" xfId="0" applyFont="1" applyFill="1" applyBorder="1" applyAlignment="1" applyProtection="1">
      <alignment horizontal="center" vertical="center" textRotation="255" wrapText="1"/>
    </xf>
    <xf numFmtId="0" fontId="2" fillId="6" borderId="6" xfId="0" applyFont="1" applyFill="1" applyBorder="1" applyAlignment="1" applyProtection="1">
      <alignment horizontal="center" vertical="center" textRotation="255" wrapText="1"/>
    </xf>
    <xf numFmtId="177" fontId="6" fillId="0" borderId="2" xfId="0" applyNumberFormat="1" applyFont="1" applyFill="1" applyBorder="1" applyAlignment="1" applyProtection="1">
      <alignment horizontal="right" vertical="center"/>
    </xf>
    <xf numFmtId="0" fontId="1" fillId="6" borderId="7" xfId="0" applyFont="1" applyFill="1" applyBorder="1" applyAlignment="1" applyProtection="1">
      <alignment horizontal="center" vertical="center" wrapText="1"/>
    </xf>
    <xf numFmtId="0" fontId="1" fillId="6" borderId="8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left" vertical="center" wrapText="1"/>
    </xf>
    <xf numFmtId="0" fontId="1" fillId="6" borderId="9" xfId="0" applyFont="1" applyFill="1" applyBorder="1" applyAlignment="1" applyProtection="1">
      <alignment horizontal="center" vertical="center" wrapText="1"/>
    </xf>
    <xf numFmtId="0" fontId="2" fillId="6" borderId="7" xfId="0" applyNumberFormat="1" applyFont="1" applyFill="1" applyBorder="1" applyAlignment="1" applyProtection="1">
      <alignment horizontal="center" vertical="center" wrapText="1"/>
    </xf>
    <xf numFmtId="0" fontId="1" fillId="6" borderId="1" xfId="0" applyNumberFormat="1" applyFont="1" applyFill="1" applyBorder="1" applyAlignment="1" applyProtection="1">
      <alignment horizontal="left" vertical="center" wrapText="1"/>
    </xf>
    <xf numFmtId="10" fontId="6" fillId="6" borderId="1" xfId="0" applyNumberFormat="1" applyFont="1" applyFill="1" applyBorder="1" applyAlignment="1" applyProtection="1">
      <alignment horizontal="right" vertical="center"/>
    </xf>
    <xf numFmtId="10" fontId="6" fillId="4" borderId="2" xfId="0" applyNumberFormat="1" applyFont="1" applyFill="1" applyBorder="1" applyAlignment="1" applyProtection="1">
      <alignment horizontal="right" vertical="center"/>
    </xf>
    <xf numFmtId="0" fontId="2" fillId="6" borderId="10" xfId="0" applyFont="1" applyFill="1" applyBorder="1" applyAlignment="1" applyProtection="1">
      <alignment horizontal="center" vertical="center" textRotation="255" wrapText="1"/>
    </xf>
    <xf numFmtId="0" fontId="2" fillId="6" borderId="11" xfId="0" applyFont="1" applyFill="1" applyBorder="1" applyAlignment="1" applyProtection="1">
      <alignment horizontal="center" vertical="center" textRotation="255" wrapText="1"/>
    </xf>
    <xf numFmtId="0" fontId="2" fillId="6" borderId="9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left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left" vertical="center"/>
    </xf>
    <xf numFmtId="178" fontId="6" fillId="3" borderId="1" xfId="0" applyNumberFormat="1" applyFont="1" applyFill="1" applyBorder="1" applyAlignment="1">
      <alignment horizontal="right"/>
    </xf>
    <xf numFmtId="178" fontId="6" fillId="4" borderId="2" xfId="0" applyNumberFormat="1" applyFont="1" applyFill="1" applyBorder="1" applyAlignment="1" applyProtection="1">
      <alignment horizontal="right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left" vertical="center"/>
    </xf>
    <xf numFmtId="177" fontId="6" fillId="6" borderId="1" xfId="0" applyNumberFormat="1" applyFont="1" applyFill="1" applyBorder="1" applyAlignment="1" applyProtection="1">
      <alignment horizontal="right"/>
    </xf>
    <xf numFmtId="177" fontId="1" fillId="6" borderId="1" xfId="0" applyNumberFormat="1" applyFont="1" applyFill="1" applyBorder="1" applyAlignment="1">
      <alignment horizontal="right" vertical="center"/>
    </xf>
    <xf numFmtId="177" fontId="6" fillId="6" borderId="1" xfId="0" applyNumberFormat="1" applyFont="1" applyFill="1" applyBorder="1" applyAlignment="1">
      <alignment horizontal="right"/>
    </xf>
    <xf numFmtId="177" fontId="2" fillId="6" borderId="1" xfId="0" applyNumberFormat="1" applyFont="1" applyFill="1" applyBorder="1" applyAlignment="1">
      <alignment horizontal="right" vertical="center"/>
    </xf>
    <xf numFmtId="178" fontId="6" fillId="6" borderId="1" xfId="0" applyNumberFormat="1" applyFont="1" applyFill="1" applyBorder="1" applyAlignment="1">
      <alignment horizontal="right"/>
    </xf>
    <xf numFmtId="178" fontId="6" fillId="5" borderId="2" xfId="0" applyNumberFormat="1" applyFont="1" applyFill="1" applyBorder="1" applyAlignment="1" applyProtection="1">
      <alignment horizontal="right" vertical="center"/>
    </xf>
    <xf numFmtId="177" fontId="1" fillId="3" borderId="1" xfId="0" applyNumberFormat="1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7" fillId="0" borderId="12" xfId="0" applyFont="1" applyFill="1" applyBorder="1" applyAlignment="1">
      <alignment vertical="center"/>
    </xf>
    <xf numFmtId="0" fontId="7" fillId="0" borderId="12" xfId="0" applyFont="1" applyFill="1" applyBorder="1" applyAlignment="1" applyProtection="1">
      <alignment vertical="center" wrapText="1"/>
      <protection locked="0"/>
    </xf>
    <xf numFmtId="43" fontId="1" fillId="3" borderId="1" xfId="0" applyNumberFormat="1" applyFont="1" applyFill="1" applyBorder="1" applyAlignment="1">
      <alignment horizontal="center" vertical="center" textRotation="255" wrapText="1"/>
    </xf>
    <xf numFmtId="0" fontId="1" fillId="6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righ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right" vertical="center"/>
    </xf>
    <xf numFmtId="177" fontId="6" fillId="3" borderId="1" xfId="0" applyNumberFormat="1" applyFont="1" applyFill="1" applyBorder="1" applyAlignment="1" applyProtection="1">
      <alignment horizontal="right"/>
    </xf>
    <xf numFmtId="177" fontId="6" fillId="7" borderId="2" xfId="0" applyNumberFormat="1" applyFont="1" applyFill="1" applyBorder="1" applyAlignment="1" applyProtection="1">
      <alignment horizontal="right"/>
    </xf>
    <xf numFmtId="177" fontId="6" fillId="7" borderId="1" xfId="0" applyNumberFormat="1" applyFont="1" applyFill="1" applyBorder="1" applyAlignment="1" applyProtection="1">
      <alignment horizontal="right"/>
    </xf>
    <xf numFmtId="177" fontId="6" fillId="5" borderId="1" xfId="0" applyNumberFormat="1" applyFont="1" applyFill="1" applyBorder="1" applyAlignment="1">
      <alignment horizontal="right"/>
    </xf>
    <xf numFmtId="177" fontId="6" fillId="5" borderId="1" xfId="0" applyNumberFormat="1" applyFont="1" applyFill="1" applyBorder="1" applyAlignment="1" applyProtection="1">
      <alignment horizontal="right" vertical="center"/>
    </xf>
    <xf numFmtId="10" fontId="6" fillId="5" borderId="1" xfId="0" applyNumberFormat="1" applyFont="1" applyFill="1" applyBorder="1" applyAlignment="1" applyProtection="1">
      <alignment horizontal="right" vertical="center"/>
    </xf>
    <xf numFmtId="0" fontId="1" fillId="3" borderId="1" xfId="0" applyNumberFormat="1" applyFont="1" applyFill="1" applyBorder="1" applyAlignment="1">
      <alignment horizontal="left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left" vertical="center"/>
    </xf>
    <xf numFmtId="179" fontId="2" fillId="6" borderId="1" xfId="0" applyNumberFormat="1" applyFont="1" applyFill="1" applyBorder="1" applyAlignment="1">
      <alignment horizontal="right" vertical="center"/>
    </xf>
    <xf numFmtId="43" fontId="1" fillId="3" borderId="1" xfId="0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vertical="center"/>
    </xf>
    <xf numFmtId="43" fontId="1" fillId="6" borderId="13" xfId="0" applyNumberFormat="1" applyFont="1" applyFill="1" applyBorder="1" applyAlignment="1">
      <alignment horizontal="center" vertical="center" textRotation="255" wrapText="1"/>
    </xf>
    <xf numFmtId="43" fontId="1" fillId="6" borderId="4" xfId="0" applyNumberFormat="1" applyFont="1" applyFill="1" applyBorder="1" applyAlignment="1">
      <alignment horizontal="center" vertical="center" textRotation="255" wrapText="1"/>
    </xf>
    <xf numFmtId="0" fontId="2" fillId="9" borderId="1" xfId="0" applyNumberFormat="1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right" vertical="center"/>
    </xf>
    <xf numFmtId="177" fontId="6" fillId="9" borderId="1" xfId="0" applyNumberFormat="1" applyFont="1" applyFill="1" applyBorder="1" applyAlignment="1">
      <alignment horizontal="right"/>
    </xf>
    <xf numFmtId="43" fontId="1" fillId="6" borderId="0" xfId="0" applyNumberFormat="1" applyFont="1" applyFill="1" applyBorder="1" applyAlignment="1">
      <alignment horizontal="center" vertical="center" textRotation="255" wrapText="1"/>
    </xf>
    <xf numFmtId="43" fontId="1" fillId="6" borderId="6" xfId="0" applyNumberFormat="1" applyFont="1" applyFill="1" applyBorder="1" applyAlignment="1">
      <alignment horizontal="center" vertical="center" textRotation="255" wrapText="1"/>
    </xf>
    <xf numFmtId="0" fontId="2" fillId="9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177" fontId="6" fillId="3" borderId="1" xfId="0" applyNumberFormat="1" applyFont="1" applyFill="1" applyBorder="1" applyAlignment="1" applyProtection="1">
      <alignment horizontal="right" vertical="center"/>
    </xf>
    <xf numFmtId="0" fontId="1" fillId="9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right" vertical="center"/>
    </xf>
    <xf numFmtId="178" fontId="6" fillId="9" borderId="1" xfId="0" applyNumberFormat="1" applyFont="1" applyFill="1" applyBorder="1" applyAlignment="1">
      <alignment horizontal="right"/>
    </xf>
    <xf numFmtId="177" fontId="1" fillId="3" borderId="7" xfId="0" applyNumberFormat="1" applyFont="1" applyFill="1" applyBorder="1" applyAlignment="1">
      <alignment horizontal="center" vertical="center"/>
    </xf>
    <xf numFmtId="177" fontId="6" fillId="7" borderId="2" xfId="0" applyNumberFormat="1" applyFont="1" applyFill="1" applyBorder="1" applyAlignment="1">
      <alignment horizontal="right"/>
    </xf>
    <xf numFmtId="177" fontId="1" fillId="3" borderId="8" xfId="0" applyNumberFormat="1" applyFont="1" applyFill="1" applyBorder="1" applyAlignment="1">
      <alignment horizontal="center" vertical="center"/>
    </xf>
    <xf numFmtId="177" fontId="1" fillId="3" borderId="9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right" vertical="center"/>
    </xf>
    <xf numFmtId="177" fontId="2" fillId="9" borderId="1" xfId="0" applyNumberFormat="1" applyFont="1" applyFill="1" applyBorder="1" applyAlignment="1">
      <alignment horizontal="center" vertical="center"/>
    </xf>
    <xf numFmtId="177" fontId="2" fillId="9" borderId="1" xfId="0" applyNumberFormat="1" applyFont="1" applyFill="1" applyBorder="1" applyAlignment="1">
      <alignment horizontal="left" vertical="center"/>
    </xf>
    <xf numFmtId="177" fontId="6" fillId="9" borderId="1" xfId="0" applyNumberFormat="1" applyFont="1" applyFill="1" applyBorder="1" applyAlignment="1" applyProtection="1">
      <alignment horizontal="right" vertical="center"/>
    </xf>
    <xf numFmtId="179" fontId="2" fillId="9" borderId="1" xfId="0" applyNumberFormat="1" applyFont="1" applyFill="1" applyBorder="1" applyAlignment="1">
      <alignment horizontal="right" vertical="center"/>
    </xf>
    <xf numFmtId="10" fontId="6" fillId="9" borderId="1" xfId="0" applyNumberFormat="1" applyFont="1" applyFill="1" applyBorder="1" applyAlignment="1">
      <alignment horizontal="right"/>
    </xf>
    <xf numFmtId="10" fontId="6" fillId="9" borderId="1" xfId="0" applyNumberFormat="1" applyFont="1" applyFill="1" applyBorder="1" applyAlignment="1" applyProtection="1">
      <alignment horizontal="right" vertical="center"/>
    </xf>
    <xf numFmtId="43" fontId="1" fillId="6" borderId="14" xfId="0" applyNumberFormat="1" applyFont="1" applyFill="1" applyBorder="1" applyAlignment="1">
      <alignment horizontal="center" vertical="center" textRotation="255" wrapText="1"/>
    </xf>
    <xf numFmtId="43" fontId="1" fillId="6" borderId="11" xfId="0" applyNumberFormat="1" applyFont="1" applyFill="1" applyBorder="1" applyAlignment="1">
      <alignment horizontal="center" vertical="center" textRotation="255" wrapText="1"/>
    </xf>
    <xf numFmtId="43" fontId="1" fillId="11" borderId="13" xfId="0" applyNumberFormat="1" applyFont="1" applyFill="1" applyBorder="1" applyAlignment="1">
      <alignment horizontal="center" vertical="center" textRotation="255" wrapText="1"/>
    </xf>
    <xf numFmtId="43" fontId="1" fillId="11" borderId="4" xfId="0" applyNumberFormat="1" applyFont="1" applyFill="1" applyBorder="1" applyAlignment="1">
      <alignment horizontal="center" vertical="center" textRotation="255" wrapText="1"/>
    </xf>
    <xf numFmtId="0" fontId="2" fillId="6" borderId="1" xfId="0" applyNumberFormat="1" applyFont="1" applyFill="1" applyBorder="1" applyAlignment="1">
      <alignment horizontal="center" vertical="center" wrapText="1"/>
    </xf>
    <xf numFmtId="43" fontId="1" fillId="11" borderId="0" xfId="0" applyNumberFormat="1" applyFont="1" applyFill="1" applyBorder="1" applyAlignment="1">
      <alignment horizontal="center" vertical="center" textRotation="255" wrapText="1"/>
    </xf>
    <xf numFmtId="43" fontId="1" fillId="11" borderId="6" xfId="0" applyNumberFormat="1" applyFont="1" applyFill="1" applyBorder="1" applyAlignment="1">
      <alignment horizontal="center" vertical="center" textRotation="255" wrapText="1"/>
    </xf>
    <xf numFmtId="177" fontId="6" fillId="4" borderId="1" xfId="0" applyNumberFormat="1" applyFont="1" applyFill="1" applyBorder="1" applyAlignment="1" applyProtection="1">
      <alignment horizontal="right" vertical="center"/>
    </xf>
    <xf numFmtId="177" fontId="6" fillId="7" borderId="1" xfId="0" applyNumberFormat="1" applyFont="1" applyFill="1" applyBorder="1" applyAlignment="1">
      <alignment horizontal="right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NumberFormat="1" applyFont="1" applyFill="1" applyBorder="1" applyAlignment="1">
      <alignment horizontal="center" vertical="center" wrapText="1"/>
    </xf>
    <xf numFmtId="0" fontId="1" fillId="6" borderId="1" xfId="0" applyNumberFormat="1" applyFont="1" applyFill="1" applyBorder="1" applyAlignment="1">
      <alignment horizontal="center" vertical="center" wrapText="1"/>
    </xf>
    <xf numFmtId="43" fontId="1" fillId="11" borderId="14" xfId="0" applyNumberFormat="1" applyFont="1" applyFill="1" applyBorder="1" applyAlignment="1">
      <alignment horizontal="center" vertical="center" textRotation="255" wrapText="1"/>
    </xf>
    <xf numFmtId="43" fontId="1" fillId="11" borderId="11" xfId="0" applyNumberFormat="1" applyFont="1" applyFill="1" applyBorder="1" applyAlignment="1">
      <alignment horizontal="center" vertical="center" textRotation="255" wrapText="1"/>
    </xf>
    <xf numFmtId="0" fontId="1" fillId="9" borderId="1" xfId="0" applyFont="1" applyFill="1" applyBorder="1" applyAlignment="1">
      <alignment horizontal="right" vertical="center"/>
    </xf>
    <xf numFmtId="0" fontId="0" fillId="0" borderId="0" xfId="0" applyAlignment="1"/>
    <xf numFmtId="0" fontId="0" fillId="0" borderId="0" xfId="0" applyFill="1" applyAlignment="1"/>
    <xf numFmtId="177" fontId="2" fillId="2" borderId="1" xfId="89" applyNumberFormat="1" applyFont="1" applyFill="1" applyBorder="1" applyAlignment="1">
      <alignment horizontal="center" vertical="center"/>
    </xf>
    <xf numFmtId="177" fontId="2" fillId="2" borderId="1" xfId="89" applyNumberFormat="1" applyFont="1" applyFill="1" applyBorder="1" applyAlignment="1">
      <alignment vertical="center"/>
    </xf>
    <xf numFmtId="9" fontId="2" fillId="2" borderId="1" xfId="89" applyNumberFormat="1" applyFont="1" applyFill="1" applyBorder="1" applyAlignment="1">
      <alignment horizontal="center" vertical="center"/>
    </xf>
    <xf numFmtId="176" fontId="4" fillId="2" borderId="1" xfId="89" applyNumberFormat="1" applyFont="1" applyFill="1" applyBorder="1" applyAlignment="1" applyProtection="1">
      <alignment horizontal="center" vertical="center"/>
      <protection locked="0"/>
    </xf>
    <xf numFmtId="176" fontId="4" fillId="2" borderId="2" xfId="89" applyNumberFormat="1" applyFont="1" applyFill="1" applyBorder="1" applyAlignment="1" applyProtection="1">
      <alignment horizontal="center" vertical="center"/>
      <protection locked="0"/>
    </xf>
    <xf numFmtId="177" fontId="2" fillId="3" borderId="1" xfId="89" applyNumberFormat="1" applyFont="1" applyFill="1" applyBorder="1" applyAlignment="1">
      <alignment horizontal="center" vertical="center" textRotation="255"/>
    </xf>
    <xf numFmtId="9" fontId="2" fillId="3" borderId="1" xfId="89" applyNumberFormat="1" applyFont="1" applyFill="1" applyBorder="1" applyAlignment="1">
      <alignment horizontal="center" vertical="center"/>
    </xf>
    <xf numFmtId="9" fontId="5" fillId="3" borderId="1" xfId="89" applyNumberFormat="1" applyFont="1" applyFill="1" applyBorder="1" applyAlignment="1">
      <alignment horizontal="center"/>
    </xf>
    <xf numFmtId="177" fontId="6" fillId="3" borderId="1" xfId="89" applyNumberFormat="1" applyFont="1" applyFill="1" applyBorder="1" applyAlignment="1">
      <alignment horizontal="right"/>
    </xf>
    <xf numFmtId="177" fontId="6" fillId="5" borderId="2" xfId="89" applyNumberFormat="1" applyFont="1" applyFill="1" applyBorder="1" applyAlignment="1" applyProtection="1">
      <alignment horizontal="right" vertical="center"/>
    </xf>
    <xf numFmtId="0" fontId="2" fillId="3" borderId="3" xfId="89" applyFont="1" applyFill="1" applyBorder="1" applyAlignment="1" applyProtection="1">
      <alignment horizontal="center" vertical="center" textRotation="255"/>
    </xf>
    <xf numFmtId="0" fontId="2" fillId="3" borderId="4" xfId="89" applyFont="1" applyFill="1" applyBorder="1" applyAlignment="1" applyProtection="1">
      <alignment horizontal="center" vertical="center" textRotation="255"/>
    </xf>
    <xf numFmtId="0" fontId="1" fillId="3" borderId="1" xfId="89" applyFont="1" applyFill="1" applyBorder="1" applyAlignment="1" applyProtection="1">
      <alignment horizontal="center" vertical="center"/>
    </xf>
    <xf numFmtId="0" fontId="1" fillId="3" borderId="1" xfId="89" applyFont="1" applyFill="1" applyBorder="1" applyAlignment="1" applyProtection="1">
      <alignment horizontal="left" vertical="center"/>
    </xf>
    <xf numFmtId="177" fontId="6" fillId="3" borderId="1" xfId="89" applyNumberFormat="1" applyFont="1" applyFill="1" applyBorder="1" applyAlignment="1" applyProtection="1">
      <alignment horizontal="right" vertical="center"/>
    </xf>
    <xf numFmtId="0" fontId="2" fillId="3" borderId="5" xfId="89" applyFont="1" applyFill="1" applyBorder="1" applyAlignment="1" applyProtection="1">
      <alignment horizontal="center" vertical="center" textRotation="255"/>
    </xf>
    <xf numFmtId="0" fontId="2" fillId="3" borderId="6" xfId="89" applyFont="1" applyFill="1" applyBorder="1" applyAlignment="1" applyProtection="1">
      <alignment horizontal="center" vertical="center" textRotation="255"/>
    </xf>
    <xf numFmtId="0" fontId="1" fillId="3" borderId="8" xfId="89" applyFont="1" applyFill="1" applyBorder="1" applyAlignment="1" applyProtection="1">
      <alignment horizontal="center" vertical="center"/>
    </xf>
    <xf numFmtId="0" fontId="2" fillId="3" borderId="1" xfId="89" applyFont="1" applyFill="1" applyBorder="1" applyAlignment="1" applyProtection="1">
      <alignment horizontal="left" vertical="center"/>
    </xf>
    <xf numFmtId="0" fontId="1" fillId="3" borderId="9" xfId="89" applyFont="1" applyFill="1" applyBorder="1" applyAlignment="1" applyProtection="1">
      <alignment horizontal="center" vertical="center"/>
    </xf>
    <xf numFmtId="0" fontId="2" fillId="3" borderId="8" xfId="89" applyNumberFormat="1" applyFont="1" applyFill="1" applyBorder="1" applyAlignment="1" applyProtection="1">
      <alignment horizontal="center" vertical="center"/>
    </xf>
    <xf numFmtId="0" fontId="2" fillId="3" borderId="1" xfId="89" applyNumberFormat="1" applyFont="1" applyFill="1" applyBorder="1" applyAlignment="1" applyProtection="1">
      <alignment horizontal="left" vertical="center"/>
    </xf>
    <xf numFmtId="10" fontId="6" fillId="3" borderId="1" xfId="89" applyNumberFormat="1" applyFont="1" applyFill="1" applyBorder="1" applyAlignment="1" applyProtection="1">
      <alignment horizontal="right" vertical="center"/>
    </xf>
    <xf numFmtId="10" fontId="6" fillId="5" borderId="2" xfId="89" applyNumberFormat="1" applyFont="1" applyFill="1" applyBorder="1" applyAlignment="1" applyProtection="1">
      <alignment horizontal="right" vertical="center"/>
    </xf>
    <xf numFmtId="0" fontId="1" fillId="3" borderId="1" xfId="89" applyNumberFormat="1" applyFont="1" applyFill="1" applyBorder="1" applyAlignment="1" applyProtection="1">
      <alignment horizontal="left" vertical="center"/>
    </xf>
    <xf numFmtId="10" fontId="6" fillId="3" borderId="1" xfId="0" applyNumberFormat="1" applyFont="1" applyFill="1" applyBorder="1" applyAlignment="1" applyProtection="1">
      <alignment horizontal="right" vertical="center"/>
    </xf>
    <xf numFmtId="0" fontId="2" fillId="3" borderId="10" xfId="89" applyFont="1" applyFill="1" applyBorder="1" applyAlignment="1" applyProtection="1">
      <alignment horizontal="center" vertical="center" textRotation="255"/>
    </xf>
    <xf numFmtId="0" fontId="2" fillId="3" borderId="11" xfId="89" applyFont="1" applyFill="1" applyBorder="1" applyAlignment="1" applyProtection="1">
      <alignment horizontal="center" vertical="center" textRotation="255"/>
    </xf>
    <xf numFmtId="0" fontId="2" fillId="3" borderId="9" xfId="89" applyNumberFormat="1" applyFont="1" applyFill="1" applyBorder="1" applyAlignment="1" applyProtection="1">
      <alignment horizontal="center" vertical="center"/>
    </xf>
    <xf numFmtId="10" fontId="6" fillId="5" borderId="1" xfId="89" applyNumberFormat="1" applyFont="1" applyFill="1" applyBorder="1" applyAlignment="1" applyProtection="1">
      <alignment horizontal="right" vertical="center"/>
    </xf>
    <xf numFmtId="177" fontId="1" fillId="3" borderId="1" xfId="89" applyNumberFormat="1" applyFont="1" applyFill="1" applyBorder="1" applyAlignment="1">
      <alignment horizontal="center" vertical="center" wrapText="1"/>
    </xf>
    <xf numFmtId="177" fontId="1" fillId="3" borderId="1" xfId="89" applyNumberFormat="1" applyFont="1" applyFill="1" applyBorder="1" applyAlignment="1">
      <alignment horizontal="center" vertical="center"/>
    </xf>
    <xf numFmtId="177" fontId="1" fillId="3" borderId="1" xfId="89" applyNumberFormat="1" applyFont="1" applyFill="1" applyBorder="1" applyAlignment="1">
      <alignment horizontal="left" vertical="center"/>
    </xf>
    <xf numFmtId="177" fontId="2" fillId="3" borderId="1" xfId="89" applyNumberFormat="1" applyFont="1" applyFill="1" applyBorder="1" applyAlignment="1">
      <alignment horizontal="left" vertical="center"/>
    </xf>
    <xf numFmtId="177" fontId="6" fillId="5" borderId="1" xfId="89" applyNumberFormat="1" applyFont="1" applyFill="1" applyBorder="1" applyAlignment="1">
      <alignment horizontal="right"/>
    </xf>
    <xf numFmtId="178" fontId="6" fillId="3" borderId="1" xfId="89" applyNumberFormat="1" applyFont="1" applyFill="1" applyBorder="1" applyAlignment="1">
      <alignment horizontal="right"/>
    </xf>
    <xf numFmtId="178" fontId="6" fillId="5" borderId="2" xfId="89" applyNumberFormat="1" applyFont="1" applyFill="1" applyBorder="1" applyAlignment="1" applyProtection="1">
      <alignment horizontal="right" vertical="center"/>
    </xf>
    <xf numFmtId="177" fontId="1" fillId="6" borderId="1" xfId="89" applyNumberFormat="1" applyFont="1" applyFill="1" applyBorder="1" applyAlignment="1">
      <alignment horizontal="center" vertical="center"/>
    </xf>
    <xf numFmtId="177" fontId="1" fillId="6" borderId="1" xfId="89" applyNumberFormat="1" applyFont="1" applyFill="1" applyBorder="1" applyAlignment="1">
      <alignment horizontal="left" vertical="center"/>
    </xf>
    <xf numFmtId="177" fontId="6" fillId="6" borderId="1" xfId="89" applyNumberFormat="1" applyFont="1" applyFill="1" applyBorder="1" applyAlignment="1" applyProtection="1">
      <alignment horizontal="right"/>
    </xf>
    <xf numFmtId="177" fontId="6" fillId="5" borderId="1" xfId="89" applyNumberFormat="1" applyFont="1" applyFill="1" applyBorder="1" applyAlignment="1" applyProtection="1">
      <alignment horizontal="right"/>
    </xf>
    <xf numFmtId="177" fontId="1" fillId="6" borderId="1" xfId="89" applyNumberFormat="1" applyFont="1" applyFill="1" applyBorder="1" applyAlignment="1">
      <alignment horizontal="right" vertical="center"/>
    </xf>
    <xf numFmtId="177" fontId="6" fillId="6" borderId="1" xfId="89" applyNumberFormat="1" applyFont="1" applyFill="1" applyBorder="1" applyAlignment="1">
      <alignment horizontal="right"/>
    </xf>
    <xf numFmtId="177" fontId="2" fillId="6" borderId="1" xfId="89" applyNumberFormat="1" applyFont="1" applyFill="1" applyBorder="1" applyAlignment="1">
      <alignment horizontal="right" vertical="center"/>
    </xf>
    <xf numFmtId="178" fontId="6" fillId="6" borderId="1" xfId="89" applyNumberFormat="1" applyFont="1" applyFill="1" applyBorder="1" applyAlignment="1">
      <alignment horizontal="right"/>
    </xf>
    <xf numFmtId="178" fontId="6" fillId="5" borderId="1" xfId="89" applyNumberFormat="1" applyFont="1" applyFill="1" applyBorder="1" applyAlignment="1">
      <alignment horizontal="right"/>
    </xf>
    <xf numFmtId="180" fontId="6" fillId="6" borderId="1" xfId="13" applyNumberFormat="1" applyFont="1" applyFill="1" applyBorder="1" applyAlignment="1">
      <alignment horizontal="right"/>
    </xf>
    <xf numFmtId="180" fontId="6" fillId="5" borderId="1" xfId="13" applyNumberFormat="1" applyFont="1" applyFill="1" applyBorder="1" applyAlignment="1">
      <alignment horizontal="right"/>
    </xf>
    <xf numFmtId="177" fontId="1" fillId="3" borderId="1" xfId="89" applyNumberFormat="1" applyFont="1" applyFill="1" applyBorder="1" applyAlignment="1">
      <alignment horizontal="right" vertical="center"/>
    </xf>
  </cellXfs>
  <cellStyles count="12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着色 2 2" xfId="5"/>
    <cellStyle name="20% - 着色 6 2" xfId="6"/>
    <cellStyle name="常规 2 31" xfId="7"/>
    <cellStyle name="千位分隔[0]" xfId="8" builtinId="6"/>
    <cellStyle name="40% - 着色 4 2" xfId="9"/>
    <cellStyle name="计算 2" xfId="10"/>
    <cellStyle name="40% - 强调文字颜色 3" xfId="11" builtinId="39"/>
    <cellStyle name="差" xfId="12" builtinId="27"/>
    <cellStyle name="千位分隔" xfId="13" builtinId="3"/>
    <cellStyle name="60% - 强调文字颜色 3" xfId="14" builtinId="40"/>
    <cellStyle name="超链接" xfId="15" builtinId="8"/>
    <cellStyle name="百分比" xfId="16" builtinId="5"/>
    <cellStyle name="已访问的超链接" xfId="17" builtinId="9"/>
    <cellStyle name="常规 6" xfId="18"/>
    <cellStyle name="注释" xfId="19" builtinId="10"/>
    <cellStyle name="60% - 强调文字颜色 2" xfId="20" builtinId="36"/>
    <cellStyle name="标题 4" xfId="21" builtinId="19"/>
    <cellStyle name="警告文本" xfId="22" builtinId="11"/>
    <cellStyle name="常规 5 2" xfId="23"/>
    <cellStyle name="标题" xfId="24" builtinId="15"/>
    <cellStyle name="解释性文本" xfId="25" builtinId="53"/>
    <cellStyle name="百分比 4" xfId="26"/>
    <cellStyle name="标题 1" xfId="27" builtinId="16"/>
    <cellStyle name="40% - 着色 3 2" xfId="28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40% - 着色 2 2" xfId="34"/>
    <cellStyle name="计算" xfId="35" builtinId="22"/>
    <cellStyle name="检查单元格" xfId="36" builtinId="23"/>
    <cellStyle name="20% - 着色 1 2" xfId="37"/>
    <cellStyle name="链接单元格" xfId="38" builtinId="24"/>
    <cellStyle name="40% - 着色 5 2" xfId="39"/>
    <cellStyle name="20% - 强调文字颜色 6" xfId="40" builtinId="50"/>
    <cellStyle name="强调文字颜色 2" xfId="41" builtinId="33"/>
    <cellStyle name="汇总" xfId="42" builtinId="25"/>
    <cellStyle name="好" xfId="43" builtinId="26"/>
    <cellStyle name="适中" xfId="44" builtinId="28"/>
    <cellStyle name="20% - 强调文字颜色 5" xfId="45" builtinId="46"/>
    <cellStyle name="强调文字颜色 1" xfId="46" builtinId="29"/>
    <cellStyle name="20% - 着色 2 2" xfId="47"/>
    <cellStyle name="20% - 强调文字颜色 1" xfId="48" builtinId="30"/>
    <cellStyle name="40% - 强调文字颜色 1" xfId="49" builtinId="31"/>
    <cellStyle name="输出 2" xfId="50"/>
    <cellStyle name="20% - 强调文字颜色 2" xfId="51" builtinId="34"/>
    <cellStyle name="40% - 强调文字颜色 2" xfId="52" builtinId="35"/>
    <cellStyle name="千位分隔[0] 2" xfId="53"/>
    <cellStyle name="强调文字颜色 3" xfId="54" builtinId="37"/>
    <cellStyle name="强调文字颜色 4" xfId="55" builtinId="41"/>
    <cellStyle name="20% - 强调文字颜色 4" xfId="56" builtinId="42"/>
    <cellStyle name="40% - 强调文字颜色 4" xfId="57" builtinId="43"/>
    <cellStyle name="强调文字颜色 5" xfId="58" builtinId="45"/>
    <cellStyle name="40% - 强调文字颜色 5" xfId="59" builtinId="47"/>
    <cellStyle name="60% - 着色 6 2" xfId="60"/>
    <cellStyle name="60% - 强调文字颜色 5" xfId="61" builtinId="48"/>
    <cellStyle name="强调文字颜色 6" xfId="62" builtinId="49"/>
    <cellStyle name="着色 5 2" xfId="63"/>
    <cellStyle name="适中 2" xfId="64"/>
    <cellStyle name="40% - 强调文字颜色 6" xfId="65" builtinId="51"/>
    <cellStyle name="20% - 着色 3 2" xfId="66"/>
    <cellStyle name="60% - 强调文字颜色 6" xfId="67" builtinId="52"/>
    <cellStyle name="60% - 着色 1 2" xfId="68"/>
    <cellStyle name="20% - 强调文字颜色 2 2" xfId="69"/>
    <cellStyle name="20% - 着色 4 2" xfId="70"/>
    <cellStyle name="着色 1 2" xfId="71"/>
    <cellStyle name="20% - 着色 5 2" xfId="72"/>
    <cellStyle name="40% - 着色 1 2" xfId="73"/>
    <cellStyle name="40% - 着色 6 2" xfId="74"/>
    <cellStyle name="60% - 着色 2 2" xfId="75"/>
    <cellStyle name="60% - 着色 3 2" xfId="76"/>
    <cellStyle name="60% - 着色 4 2" xfId="77"/>
    <cellStyle name="60% - 着色 5 2" xfId="78"/>
    <cellStyle name="Normal_analytical review" xfId="79"/>
    <cellStyle name="百分比 2" xfId="80"/>
    <cellStyle name="百分比 3" xfId="81"/>
    <cellStyle name="标题 1 2" xfId="82"/>
    <cellStyle name="标题 2 2" xfId="83"/>
    <cellStyle name="标题 3 2" xfId="84"/>
    <cellStyle name="千位分隔 3" xfId="85"/>
    <cellStyle name="标题 4 2" xfId="86"/>
    <cellStyle name="标题 5" xfId="87"/>
    <cellStyle name="差 2" xfId="88"/>
    <cellStyle name="常规 2" xfId="89"/>
    <cellStyle name="常规 2 12" xfId="90"/>
    <cellStyle name="常规 2 2" xfId="91"/>
    <cellStyle name="常规 2 2 10" xfId="92"/>
    <cellStyle name="常规 2 2 2" xfId="93"/>
    <cellStyle name="链接单元格 2" xfId="94"/>
    <cellStyle name="常规 2 2 27" xfId="95"/>
    <cellStyle name="常规 2 2_%e5%b9%b4%e6%8a%a5(1)" xfId="96"/>
    <cellStyle name="常规 2 3" xfId="97"/>
    <cellStyle name="常规 2 4" xfId="98"/>
    <cellStyle name="常规 2 5" xfId="99"/>
    <cellStyle name="常规 2 6" xfId="100"/>
    <cellStyle name="常规 2 7" xfId="101"/>
    <cellStyle name="输入 2" xfId="102"/>
    <cellStyle name="常规 2 8" xfId="103"/>
    <cellStyle name="常规 3" xfId="104"/>
    <cellStyle name="常规 3 2" xfId="105"/>
    <cellStyle name="常规 4" xfId="106"/>
    <cellStyle name="常规 4 2" xfId="107"/>
    <cellStyle name="常规 5" xfId="108"/>
    <cellStyle name="常规 8" xfId="109"/>
    <cellStyle name="常规 9" xfId="110"/>
    <cellStyle name="超链接 2" xfId="111"/>
    <cellStyle name="好 2" xfId="112"/>
    <cellStyle name="汇总 2" xfId="113"/>
    <cellStyle name="千位分隔 5" xfId="114"/>
    <cellStyle name="检查单元格 2" xfId="115"/>
    <cellStyle name="解释性文本 2" xfId="116"/>
    <cellStyle name="警告文本 2" xfId="117"/>
    <cellStyle name="千位分隔 2" xfId="118"/>
    <cellStyle name="千位分隔 2 10" xfId="119"/>
    <cellStyle name="千位分隔 2 2" xfId="120"/>
    <cellStyle name="千位分隔 4" xfId="121"/>
    <cellStyle name="千位分隔 6" xfId="122"/>
    <cellStyle name="样式 1" xfId="123"/>
    <cellStyle name="着色 3 2" xfId="124"/>
    <cellStyle name="着色 4 2" xfId="125"/>
    <cellStyle name="着色 6 2" xfId="126"/>
    <cellStyle name="注释 2" xfId="127"/>
  </cellStyles>
  <tableStyles count="0" defaultTableStyle="TableStyleMedium2"/>
  <colors>
    <mruColors>
      <color rgb="00CCFFCC"/>
      <color rgb="00B7DEDE"/>
      <color rgb="00B7E8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51"/>
  <sheetViews>
    <sheetView tabSelected="1"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8"/>
  <cols>
    <col min="1" max="1" width="4.12962962962963" style="224" customWidth="1"/>
    <col min="2" max="2" width="5.62962962962963" style="224" customWidth="1"/>
    <col min="3" max="3" width="13.1296296296296" style="224" customWidth="1"/>
    <col min="4" max="4" width="20.25" style="224" customWidth="1"/>
    <col min="5" max="5" width="14" style="224" customWidth="1"/>
    <col min="6" max="18" width="12.25" style="224" customWidth="1"/>
    <col min="19" max="19" width="17.75" style="225" customWidth="1"/>
    <col min="20" max="20" width="3.25" style="224" customWidth="1"/>
    <col min="21" max="21" width="8.25" style="224" customWidth="1"/>
    <col min="22" max="22" width="3.25" style="224" customWidth="1"/>
    <col min="23" max="24" width="9" style="224"/>
    <col min="25" max="28" width="10.6296296296296" style="224" hidden="1" customWidth="1"/>
    <col min="29" max="16384" width="9" style="224"/>
  </cols>
  <sheetData>
    <row r="1" spans="1:28">
      <c r="A1" s="226" t="s">
        <v>0</v>
      </c>
      <c r="B1" s="226"/>
      <c r="C1" s="227" t="s">
        <v>1</v>
      </c>
      <c r="D1" s="228" t="s">
        <v>2</v>
      </c>
      <c r="E1" s="229" t="s">
        <v>3</v>
      </c>
      <c r="F1" s="229" t="s">
        <v>4</v>
      </c>
      <c r="G1" s="230" t="s">
        <v>5</v>
      </c>
      <c r="H1" s="230" t="s">
        <v>6</v>
      </c>
      <c r="I1" s="230" t="s">
        <v>7</v>
      </c>
      <c r="J1" s="230" t="s">
        <v>8</v>
      </c>
      <c r="K1" s="230" t="s">
        <v>9</v>
      </c>
      <c r="L1" s="230" t="s">
        <v>10</v>
      </c>
      <c r="M1" s="230" t="s">
        <v>11</v>
      </c>
      <c r="N1" s="230" t="s">
        <v>12</v>
      </c>
      <c r="O1" s="230" t="s">
        <v>13</v>
      </c>
      <c r="P1" s="230" t="s">
        <v>14</v>
      </c>
      <c r="Q1" s="230" t="s">
        <v>15</v>
      </c>
      <c r="R1" s="230" t="s">
        <v>16</v>
      </c>
      <c r="S1" s="67" t="s">
        <v>17</v>
      </c>
      <c r="T1" s="67"/>
      <c r="U1" s="67" t="s">
        <v>18</v>
      </c>
      <c r="V1" s="67"/>
      <c r="W1" s="68"/>
      <c r="Y1" s="69" t="s">
        <v>19</v>
      </c>
      <c r="Z1" s="69" t="s">
        <v>20</v>
      </c>
      <c r="AA1" s="69" t="s">
        <v>21</v>
      </c>
      <c r="AB1" s="69" t="s">
        <v>22</v>
      </c>
    </row>
    <row r="2" spans="1:28">
      <c r="A2" s="231" t="s">
        <v>23</v>
      </c>
      <c r="B2" s="231"/>
      <c r="C2" s="232" t="s">
        <v>24</v>
      </c>
      <c r="D2" s="233">
        <f t="shared" ref="D2:D7" si="0">IF($E$8&lt;&gt;0,E2/$E$8,)</f>
        <v>0</v>
      </c>
      <c r="E2" s="234">
        <f t="shared" ref="E2:E11" si="1">SUM(G2:R2)</f>
        <v>0</v>
      </c>
      <c r="F2" s="234">
        <f t="shared" ref="F2:F11" si="2">IF($T$1=0,0,E2/$T$1)</f>
        <v>0</v>
      </c>
      <c r="G2" s="235">
        <f>社招合并!G2+渠道合并!G2</f>
        <v>0</v>
      </c>
      <c r="H2" s="235">
        <f>社招合并!H2+渠道合并!H2</f>
        <v>0</v>
      </c>
      <c r="I2" s="235">
        <f>社招合并!I2+渠道合并!I2</f>
        <v>0</v>
      </c>
      <c r="J2" s="235">
        <f>社招合并!J2+渠道合并!J2</f>
        <v>0</v>
      </c>
      <c r="K2" s="235">
        <f>社招合并!K2+渠道合并!K2</f>
        <v>0</v>
      </c>
      <c r="L2" s="235">
        <f>社招合并!L2+渠道合并!L2</f>
        <v>0</v>
      </c>
      <c r="M2" s="235">
        <f>社招合并!M2+渠道合并!M2</f>
        <v>0</v>
      </c>
      <c r="N2" s="235">
        <f>社招合并!N2+渠道合并!N2</f>
        <v>0</v>
      </c>
      <c r="O2" s="235">
        <f>社招合并!O2+渠道合并!O2</f>
        <v>0</v>
      </c>
      <c r="P2" s="235">
        <f>社招合并!P2+渠道合并!P2</f>
        <v>0</v>
      </c>
      <c r="Q2" s="235">
        <f>社招合并!Q2+渠道合并!Q2</f>
        <v>0</v>
      </c>
      <c r="R2" s="235">
        <f>社招合并!R2+渠道合并!R2</f>
        <v>0</v>
      </c>
      <c r="Y2" s="234">
        <f t="shared" ref="Y2:Y11" si="3">SUM(G2:I2)</f>
        <v>0</v>
      </c>
      <c r="Z2" s="234">
        <f t="shared" ref="Z2:Z11" si="4">SUM(J2:L2)</f>
        <v>0</v>
      </c>
      <c r="AA2" s="234">
        <f t="shared" ref="AA2:AA11" si="5">SUM(M2:O2)</f>
        <v>0</v>
      </c>
      <c r="AB2" s="234">
        <f t="shared" ref="AB2:AB11" si="6">SUM(P2:R2)</f>
        <v>0</v>
      </c>
    </row>
    <row r="3" spans="1:28">
      <c r="A3" s="231"/>
      <c r="B3" s="231"/>
      <c r="C3" s="232" t="s">
        <v>25</v>
      </c>
      <c r="D3" s="233">
        <f t="shared" si="0"/>
        <v>0</v>
      </c>
      <c r="E3" s="234">
        <f t="shared" si="1"/>
        <v>0</v>
      </c>
      <c r="F3" s="234">
        <f t="shared" si="2"/>
        <v>0</v>
      </c>
      <c r="G3" s="235">
        <f>社招合并!G3+渠道合并!G3</f>
        <v>0</v>
      </c>
      <c r="H3" s="235">
        <f>社招合并!H3+渠道合并!H3</f>
        <v>0</v>
      </c>
      <c r="I3" s="235">
        <f>社招合并!I3+渠道合并!I3</f>
        <v>0</v>
      </c>
      <c r="J3" s="235">
        <f>社招合并!J3+渠道合并!J3</f>
        <v>0</v>
      </c>
      <c r="K3" s="235">
        <f>社招合并!K3+渠道合并!K3</f>
        <v>0</v>
      </c>
      <c r="L3" s="235">
        <f>社招合并!L3+渠道合并!L3</f>
        <v>0</v>
      </c>
      <c r="M3" s="235">
        <f>社招合并!M3+渠道合并!M3</f>
        <v>0</v>
      </c>
      <c r="N3" s="235">
        <f>社招合并!N3+渠道合并!N3</f>
        <v>0</v>
      </c>
      <c r="O3" s="235">
        <f>社招合并!O3+渠道合并!O3</f>
        <v>0</v>
      </c>
      <c r="P3" s="235">
        <f>社招合并!P3+渠道合并!P3</f>
        <v>0</v>
      </c>
      <c r="Q3" s="235">
        <f>社招合并!Q3+渠道合并!Q3</f>
        <v>0</v>
      </c>
      <c r="R3" s="235">
        <f>社招合并!R3+渠道合并!R3</f>
        <v>0</v>
      </c>
      <c r="Y3" s="234">
        <f t="shared" si="3"/>
        <v>0</v>
      </c>
      <c r="Z3" s="234">
        <f t="shared" si="4"/>
        <v>0</v>
      </c>
      <c r="AA3" s="234">
        <f t="shared" si="5"/>
        <v>0</v>
      </c>
      <c r="AB3" s="234">
        <f t="shared" si="6"/>
        <v>0</v>
      </c>
    </row>
    <row r="4" spans="1:28">
      <c r="A4" s="231"/>
      <c r="B4" s="231"/>
      <c r="C4" s="232" t="s">
        <v>26</v>
      </c>
      <c r="D4" s="233">
        <f t="shared" si="0"/>
        <v>0</v>
      </c>
      <c r="E4" s="234">
        <f t="shared" si="1"/>
        <v>0</v>
      </c>
      <c r="F4" s="234">
        <f t="shared" si="2"/>
        <v>0</v>
      </c>
      <c r="G4" s="235">
        <f>社招合并!G4+渠道合并!G4</f>
        <v>0</v>
      </c>
      <c r="H4" s="235">
        <f>社招合并!H4+渠道合并!H4</f>
        <v>0</v>
      </c>
      <c r="I4" s="235">
        <f>社招合并!I4+渠道合并!I4</f>
        <v>0</v>
      </c>
      <c r="J4" s="235">
        <f>社招合并!J4+渠道合并!J4</f>
        <v>0</v>
      </c>
      <c r="K4" s="235">
        <f>社招合并!K4+渠道合并!K4</f>
        <v>0</v>
      </c>
      <c r="L4" s="235">
        <f>社招合并!L4+渠道合并!L4</f>
        <v>0</v>
      </c>
      <c r="M4" s="235">
        <f>社招合并!M4+渠道合并!M4</f>
        <v>0</v>
      </c>
      <c r="N4" s="235">
        <f>社招合并!N4+渠道合并!N4</f>
        <v>0</v>
      </c>
      <c r="O4" s="235">
        <f>社招合并!O4+渠道合并!O4</f>
        <v>0</v>
      </c>
      <c r="P4" s="235">
        <f>社招合并!P4+渠道合并!P4</f>
        <v>0</v>
      </c>
      <c r="Q4" s="235">
        <f>社招合并!Q4+渠道合并!Q4</f>
        <v>0</v>
      </c>
      <c r="R4" s="235">
        <f>社招合并!R4+渠道合并!R4</f>
        <v>0</v>
      </c>
      <c r="Y4" s="234">
        <f t="shared" si="3"/>
        <v>0</v>
      </c>
      <c r="Z4" s="234">
        <f t="shared" si="4"/>
        <v>0</v>
      </c>
      <c r="AA4" s="234">
        <f t="shared" si="5"/>
        <v>0</v>
      </c>
      <c r="AB4" s="234">
        <f t="shared" si="6"/>
        <v>0</v>
      </c>
    </row>
    <row r="5" spans="1:28">
      <c r="A5" s="231"/>
      <c r="B5" s="231"/>
      <c r="C5" s="232" t="s">
        <v>27</v>
      </c>
      <c r="D5" s="233">
        <f t="shared" si="0"/>
        <v>0</v>
      </c>
      <c r="E5" s="234">
        <f t="shared" si="1"/>
        <v>0</v>
      </c>
      <c r="F5" s="234">
        <f t="shared" si="2"/>
        <v>0</v>
      </c>
      <c r="G5" s="235">
        <f>社招合并!G5+渠道合并!G5</f>
        <v>0</v>
      </c>
      <c r="H5" s="235">
        <f>社招合并!H5+渠道合并!H5</f>
        <v>0</v>
      </c>
      <c r="I5" s="235">
        <f>社招合并!I5+渠道合并!I5</f>
        <v>0</v>
      </c>
      <c r="J5" s="235">
        <f>社招合并!J5+渠道合并!J5</f>
        <v>0</v>
      </c>
      <c r="K5" s="235">
        <f>社招合并!K5+渠道合并!K5</f>
        <v>0</v>
      </c>
      <c r="L5" s="235">
        <f>社招合并!L5+渠道合并!L5</f>
        <v>0</v>
      </c>
      <c r="M5" s="235">
        <f>社招合并!M5+渠道合并!M5</f>
        <v>0</v>
      </c>
      <c r="N5" s="235">
        <f>社招合并!N5+渠道合并!N5</f>
        <v>0</v>
      </c>
      <c r="O5" s="235">
        <f>社招合并!O5+渠道合并!O5</f>
        <v>0</v>
      </c>
      <c r="P5" s="235">
        <f>社招合并!P5+渠道合并!P5</f>
        <v>0</v>
      </c>
      <c r="Q5" s="235">
        <f>社招合并!Q5+渠道合并!Q5</f>
        <v>0</v>
      </c>
      <c r="R5" s="235">
        <f>社招合并!R5+渠道合并!R5</f>
        <v>0</v>
      </c>
      <c r="Y5" s="234">
        <f t="shared" si="3"/>
        <v>0</v>
      </c>
      <c r="Z5" s="234">
        <f t="shared" si="4"/>
        <v>0</v>
      </c>
      <c r="AA5" s="234">
        <f t="shared" si="5"/>
        <v>0</v>
      </c>
      <c r="AB5" s="234">
        <f t="shared" si="6"/>
        <v>0</v>
      </c>
    </row>
    <row r="6" spans="1:28">
      <c r="A6" s="231"/>
      <c r="B6" s="231"/>
      <c r="C6" s="232" t="s">
        <v>28</v>
      </c>
      <c r="D6" s="233">
        <f t="shared" si="0"/>
        <v>0</v>
      </c>
      <c r="E6" s="234">
        <f t="shared" si="1"/>
        <v>0</v>
      </c>
      <c r="F6" s="234">
        <f t="shared" si="2"/>
        <v>0</v>
      </c>
      <c r="G6" s="235">
        <f>社招合并!G6+渠道合并!G6</f>
        <v>0</v>
      </c>
      <c r="H6" s="235">
        <f>社招合并!H6+渠道合并!H6</f>
        <v>0</v>
      </c>
      <c r="I6" s="235">
        <f>社招合并!I6+渠道合并!I6</f>
        <v>0</v>
      </c>
      <c r="J6" s="235">
        <f>社招合并!J6+渠道合并!J6</f>
        <v>0</v>
      </c>
      <c r="K6" s="235">
        <f>社招合并!K6+渠道合并!K6</f>
        <v>0</v>
      </c>
      <c r="L6" s="235">
        <f>社招合并!L6+渠道合并!L6</f>
        <v>0</v>
      </c>
      <c r="M6" s="235">
        <f>社招合并!M6+渠道合并!M6</f>
        <v>0</v>
      </c>
      <c r="N6" s="235">
        <f>社招合并!N6+渠道合并!N6</f>
        <v>0</v>
      </c>
      <c r="O6" s="235">
        <f>社招合并!O6+渠道合并!O6</f>
        <v>0</v>
      </c>
      <c r="P6" s="235">
        <f>社招合并!P6+渠道合并!P6</f>
        <v>0</v>
      </c>
      <c r="Q6" s="235">
        <f>社招合并!Q6+渠道合并!Q6</f>
        <v>0</v>
      </c>
      <c r="R6" s="235">
        <f>社招合并!R6+渠道合并!R6</f>
        <v>0</v>
      </c>
      <c r="Y6" s="234">
        <f t="shared" si="3"/>
        <v>0</v>
      </c>
      <c r="Z6" s="234">
        <f t="shared" si="4"/>
        <v>0</v>
      </c>
      <c r="AA6" s="234">
        <f t="shared" si="5"/>
        <v>0</v>
      </c>
      <c r="AB6" s="234">
        <f t="shared" si="6"/>
        <v>0</v>
      </c>
    </row>
    <row r="7" spans="1:28">
      <c r="A7" s="231"/>
      <c r="B7" s="231"/>
      <c r="C7" s="232" t="s">
        <v>29</v>
      </c>
      <c r="D7" s="233">
        <f t="shared" si="0"/>
        <v>0</v>
      </c>
      <c r="E7" s="234">
        <f t="shared" si="1"/>
        <v>0</v>
      </c>
      <c r="F7" s="234">
        <f t="shared" si="2"/>
        <v>0</v>
      </c>
      <c r="G7" s="235">
        <f>社招合并!G7+渠道合并!G7</f>
        <v>0</v>
      </c>
      <c r="H7" s="235">
        <f>社招合并!H7+渠道合并!H7</f>
        <v>0</v>
      </c>
      <c r="I7" s="235">
        <f>社招合并!I7+渠道合并!I7</f>
        <v>0</v>
      </c>
      <c r="J7" s="235">
        <f>社招合并!J7+渠道合并!J7</f>
        <v>0</v>
      </c>
      <c r="K7" s="235">
        <f>社招合并!K7+渠道合并!K7</f>
        <v>0</v>
      </c>
      <c r="L7" s="235">
        <f>社招合并!L7+渠道合并!L7</f>
        <v>0</v>
      </c>
      <c r="M7" s="235">
        <f>社招合并!M7+渠道合并!M7</f>
        <v>0</v>
      </c>
      <c r="N7" s="235">
        <f>社招合并!N7+渠道合并!N7</f>
        <v>0</v>
      </c>
      <c r="O7" s="235">
        <f>社招合并!O7+渠道合并!O7</f>
        <v>0</v>
      </c>
      <c r="P7" s="235">
        <f>社招合并!P7+渠道合并!P7</f>
        <v>0</v>
      </c>
      <c r="Q7" s="235">
        <f>社招合并!Q7+渠道合并!Q7</f>
        <v>0</v>
      </c>
      <c r="R7" s="235">
        <f>社招合并!R7+渠道合并!R7</f>
        <v>0</v>
      </c>
      <c r="Y7" s="234">
        <f t="shared" si="3"/>
        <v>0</v>
      </c>
      <c r="Z7" s="234">
        <f t="shared" si="4"/>
        <v>0</v>
      </c>
      <c r="AA7" s="234">
        <f t="shared" si="5"/>
        <v>0</v>
      </c>
      <c r="AB7" s="234">
        <f t="shared" si="6"/>
        <v>0</v>
      </c>
    </row>
    <row r="8" spans="1:28">
      <c r="A8" s="231"/>
      <c r="B8" s="231"/>
      <c r="C8" s="232" t="s">
        <v>30</v>
      </c>
      <c r="D8" s="233">
        <f>SUM(D2:D7)</f>
        <v>0</v>
      </c>
      <c r="E8" s="234">
        <f t="shared" si="1"/>
        <v>0</v>
      </c>
      <c r="F8" s="234">
        <f t="shared" si="2"/>
        <v>0</v>
      </c>
      <c r="G8" s="235">
        <f>社招合并!G8+渠道合并!G8</f>
        <v>0</v>
      </c>
      <c r="H8" s="235">
        <f>社招合并!H8+渠道合并!H8</f>
        <v>0</v>
      </c>
      <c r="I8" s="235">
        <f>社招合并!I8+渠道合并!I8</f>
        <v>0</v>
      </c>
      <c r="J8" s="235">
        <f>社招合并!J8+渠道合并!J8</f>
        <v>0</v>
      </c>
      <c r="K8" s="235">
        <f>社招合并!K8+渠道合并!K8</f>
        <v>0</v>
      </c>
      <c r="L8" s="235">
        <f>社招合并!L8+渠道合并!L8</f>
        <v>0</v>
      </c>
      <c r="M8" s="235">
        <f>社招合并!M8+渠道合并!M8</f>
        <v>0</v>
      </c>
      <c r="N8" s="235">
        <f>社招合并!N8+渠道合并!N8</f>
        <v>0</v>
      </c>
      <c r="O8" s="235">
        <f>社招合并!O8+渠道合并!O8</f>
        <v>0</v>
      </c>
      <c r="P8" s="235">
        <f>社招合并!P8+渠道合并!P8</f>
        <v>0</v>
      </c>
      <c r="Q8" s="235">
        <f>社招合并!Q8+渠道合并!Q8</f>
        <v>0</v>
      </c>
      <c r="R8" s="235">
        <f>社招合并!R8+渠道合并!R8</f>
        <v>0</v>
      </c>
      <c r="Y8" s="234">
        <f t="shared" si="3"/>
        <v>0</v>
      </c>
      <c r="Z8" s="234">
        <f t="shared" si="4"/>
        <v>0</v>
      </c>
      <c r="AA8" s="234">
        <f t="shared" si="5"/>
        <v>0</v>
      </c>
      <c r="AB8" s="234">
        <f t="shared" si="6"/>
        <v>0</v>
      </c>
    </row>
    <row r="9" spans="1:28">
      <c r="A9" s="231"/>
      <c r="B9" s="231"/>
      <c r="C9" s="232" t="s">
        <v>31</v>
      </c>
      <c r="D9" s="233">
        <f>IF($E$8&lt;&gt;0,E9/$E$8,)</f>
        <v>0</v>
      </c>
      <c r="E9" s="234">
        <f t="shared" si="1"/>
        <v>0</v>
      </c>
      <c r="F9" s="234">
        <f t="shared" si="2"/>
        <v>0</v>
      </c>
      <c r="G9" s="235">
        <f>社招合并!G9+渠道合并!G9</f>
        <v>0</v>
      </c>
      <c r="H9" s="235">
        <f>社招合并!H9+渠道合并!H9</f>
        <v>0</v>
      </c>
      <c r="I9" s="235">
        <f>社招合并!I9+渠道合并!I9</f>
        <v>0</v>
      </c>
      <c r="J9" s="235">
        <f>社招合并!J9+渠道合并!J9</f>
        <v>0</v>
      </c>
      <c r="K9" s="235">
        <f>社招合并!K9+渠道合并!K9</f>
        <v>0</v>
      </c>
      <c r="L9" s="235">
        <f>社招合并!L9+渠道合并!L9</f>
        <v>0</v>
      </c>
      <c r="M9" s="235">
        <f>社招合并!M9+渠道合并!M9</f>
        <v>0</v>
      </c>
      <c r="N9" s="235">
        <f>社招合并!N9+渠道合并!N9</f>
        <v>0</v>
      </c>
      <c r="O9" s="235">
        <f>社招合并!O9+渠道合并!O9</f>
        <v>0</v>
      </c>
      <c r="P9" s="235">
        <f>社招合并!P9+渠道合并!P9</f>
        <v>0</v>
      </c>
      <c r="Q9" s="235">
        <f>社招合并!Q9+渠道合并!Q9</f>
        <v>0</v>
      </c>
      <c r="R9" s="235">
        <f>社招合并!R9+渠道合并!R9</f>
        <v>0</v>
      </c>
      <c r="Y9" s="234">
        <f t="shared" si="3"/>
        <v>0</v>
      </c>
      <c r="Z9" s="234">
        <f t="shared" si="4"/>
        <v>0</v>
      </c>
      <c r="AA9" s="234">
        <f t="shared" si="5"/>
        <v>0</v>
      </c>
      <c r="AB9" s="234">
        <f t="shared" si="6"/>
        <v>0</v>
      </c>
    </row>
    <row r="10" spans="1:28">
      <c r="A10" s="231"/>
      <c r="B10" s="231"/>
      <c r="C10" s="232" t="s">
        <v>32</v>
      </c>
      <c r="D10" s="233">
        <f>IF($E$8&lt;&gt;0,E10/$E$8,)</f>
        <v>0</v>
      </c>
      <c r="E10" s="234">
        <f t="shared" si="1"/>
        <v>0</v>
      </c>
      <c r="F10" s="234">
        <f t="shared" si="2"/>
        <v>0</v>
      </c>
      <c r="G10" s="235">
        <f>社招合并!G10+渠道合并!G10</f>
        <v>0</v>
      </c>
      <c r="H10" s="235">
        <f>社招合并!H10+渠道合并!H10</f>
        <v>0</v>
      </c>
      <c r="I10" s="235">
        <f>社招合并!I10+渠道合并!I10</f>
        <v>0</v>
      </c>
      <c r="J10" s="235">
        <f>社招合并!J10+渠道合并!J10</f>
        <v>0</v>
      </c>
      <c r="K10" s="235">
        <f>社招合并!K10+渠道合并!K10</f>
        <v>0</v>
      </c>
      <c r="L10" s="235">
        <f>社招合并!L10+渠道合并!L10</f>
        <v>0</v>
      </c>
      <c r="M10" s="235">
        <f>社招合并!M10+渠道合并!M10</f>
        <v>0</v>
      </c>
      <c r="N10" s="235">
        <f>社招合并!N10+渠道合并!N10</f>
        <v>0</v>
      </c>
      <c r="O10" s="235">
        <f>社招合并!O10+渠道合并!O10</f>
        <v>0</v>
      </c>
      <c r="P10" s="235">
        <f>社招合并!P10+渠道合并!P10</f>
        <v>0</v>
      </c>
      <c r="Q10" s="235">
        <f>社招合并!Q10+渠道合并!Q10</f>
        <v>0</v>
      </c>
      <c r="R10" s="235">
        <f>社招合并!R10+渠道合并!R10</f>
        <v>0</v>
      </c>
      <c r="Y10" s="234">
        <f t="shared" si="3"/>
        <v>0</v>
      </c>
      <c r="Z10" s="234">
        <f t="shared" si="4"/>
        <v>0</v>
      </c>
      <c r="AA10" s="234">
        <f t="shared" si="5"/>
        <v>0</v>
      </c>
      <c r="AB10" s="234">
        <f t="shared" si="6"/>
        <v>0</v>
      </c>
    </row>
    <row r="11" spans="1:28">
      <c r="A11" s="231"/>
      <c r="B11" s="231"/>
      <c r="C11" s="232" t="s">
        <v>33</v>
      </c>
      <c r="D11" s="233">
        <f>IF($E$8&lt;&gt;0,E11/$E$8,)</f>
        <v>0</v>
      </c>
      <c r="E11" s="234">
        <f t="shared" si="1"/>
        <v>0</v>
      </c>
      <c r="F11" s="234">
        <f t="shared" si="2"/>
        <v>0</v>
      </c>
      <c r="G11" s="235">
        <f>社招合并!G11+渠道合并!G11</f>
        <v>0</v>
      </c>
      <c r="H11" s="235">
        <f>社招合并!H11+渠道合并!H11</f>
        <v>0</v>
      </c>
      <c r="I11" s="235">
        <f>社招合并!I11+渠道合并!I11</f>
        <v>0</v>
      </c>
      <c r="J11" s="235">
        <f>社招合并!J11+渠道合并!J11</f>
        <v>0</v>
      </c>
      <c r="K11" s="235">
        <f>社招合并!K11+渠道合并!K11</f>
        <v>0</v>
      </c>
      <c r="L11" s="235">
        <f>社招合并!L11+渠道合并!L11</f>
        <v>0</v>
      </c>
      <c r="M11" s="235">
        <f>社招合并!M11+渠道合并!M11</f>
        <v>0</v>
      </c>
      <c r="N11" s="235">
        <f>社招合并!N11+渠道合并!N11</f>
        <v>0</v>
      </c>
      <c r="O11" s="235">
        <f>社招合并!O11+渠道合并!O11</f>
        <v>0</v>
      </c>
      <c r="P11" s="235">
        <f>社招合并!P11+渠道合并!P11</f>
        <v>0</v>
      </c>
      <c r="Q11" s="235">
        <f>社招合并!Q11+渠道合并!Q11</f>
        <v>0</v>
      </c>
      <c r="R11" s="235">
        <f>社招合并!R11+渠道合并!R11</f>
        <v>0</v>
      </c>
      <c r="Y11" s="234">
        <f t="shared" si="3"/>
        <v>0</v>
      </c>
      <c r="Z11" s="234">
        <f t="shared" si="4"/>
        <v>0</v>
      </c>
      <c r="AA11" s="234">
        <f t="shared" si="5"/>
        <v>0</v>
      </c>
      <c r="AB11" s="234">
        <f t="shared" si="6"/>
        <v>0</v>
      </c>
    </row>
    <row r="12" ht="14.25" customHeight="1" spans="1:28">
      <c r="A12" s="236" t="s">
        <v>34</v>
      </c>
      <c r="B12" s="237"/>
      <c r="C12" s="238" t="s">
        <v>35</v>
      </c>
      <c r="D12" s="239"/>
      <c r="E12" s="240">
        <f ca="1" t="shared" ref="E12:E18" si="7">INDIRECT(ADDRESS(ROW(),$T$1+6))</f>
        <v>0</v>
      </c>
      <c r="F12" s="240">
        <f t="shared" ref="F12:F18" si="8">IF($T$1=0,,SUM(G12:R12)/$T$1)</f>
        <v>0</v>
      </c>
      <c r="G12" s="235">
        <f>社招合并!G12+渠道合并!G12</f>
        <v>0</v>
      </c>
      <c r="H12" s="235">
        <f>社招合并!H12+渠道合并!H12</f>
        <v>0</v>
      </c>
      <c r="I12" s="235">
        <f>社招合并!I12+渠道合并!I12</f>
        <v>0</v>
      </c>
      <c r="J12" s="235">
        <f>社招合并!J12+渠道合并!J12</f>
        <v>0</v>
      </c>
      <c r="K12" s="235">
        <f>社招合并!K12+渠道合并!K12</f>
        <v>0</v>
      </c>
      <c r="L12" s="235">
        <f>社招合并!L12+渠道合并!L12</f>
        <v>0</v>
      </c>
      <c r="M12" s="235">
        <f>社招合并!M12+渠道合并!M12</f>
        <v>0</v>
      </c>
      <c r="N12" s="235">
        <f>社招合并!N12+渠道合并!N12</f>
        <v>0</v>
      </c>
      <c r="O12" s="235">
        <f>社招合并!O12+渠道合并!O12</f>
        <v>0</v>
      </c>
      <c r="P12" s="235">
        <f>社招合并!P12+渠道合并!P12</f>
        <v>0</v>
      </c>
      <c r="Q12" s="235">
        <f>社招合并!Q12+渠道合并!Q12</f>
        <v>0</v>
      </c>
      <c r="R12" s="235">
        <f>社招合并!R12+渠道合并!R12</f>
        <v>0</v>
      </c>
      <c r="Y12" s="260">
        <f t="shared" ref="Y12:Y18" si="9">SUM(G12:I12)</f>
        <v>0</v>
      </c>
      <c r="Z12" s="260">
        <f t="shared" ref="Z12:Z18" si="10">SUM(J12:L12)</f>
        <v>0</v>
      </c>
      <c r="AA12" s="260">
        <f t="shared" ref="AA12:AA18" si="11">SUM(M12:O12)</f>
        <v>0</v>
      </c>
      <c r="AB12" s="260">
        <f t="shared" ref="AB12:AB18" si="12">SUM(P12:R12)</f>
        <v>0</v>
      </c>
    </row>
    <row r="13" spans="1:28">
      <c r="A13" s="241"/>
      <c r="B13" s="242"/>
      <c r="C13" s="238" t="s">
        <v>36</v>
      </c>
      <c r="D13" s="239"/>
      <c r="E13" s="240">
        <f ca="1" t="shared" si="7"/>
        <v>0</v>
      </c>
      <c r="F13" s="240">
        <f t="shared" si="8"/>
        <v>0</v>
      </c>
      <c r="G13" s="235">
        <f>社招合并!G13+渠道合并!G13</f>
        <v>0</v>
      </c>
      <c r="H13" s="235">
        <f>社招合并!H13+渠道合并!H13</f>
        <v>0</v>
      </c>
      <c r="I13" s="235">
        <f>社招合并!I13+渠道合并!I13</f>
        <v>0</v>
      </c>
      <c r="J13" s="235">
        <f>社招合并!J13+渠道合并!J13</f>
        <v>0</v>
      </c>
      <c r="K13" s="235">
        <f>社招合并!K13+渠道合并!K13</f>
        <v>0</v>
      </c>
      <c r="L13" s="235">
        <f>社招合并!L13+渠道合并!L13</f>
        <v>0</v>
      </c>
      <c r="M13" s="235">
        <f>社招合并!M13+渠道合并!M13</f>
        <v>0</v>
      </c>
      <c r="N13" s="235">
        <f>社招合并!N13+渠道合并!N13</f>
        <v>0</v>
      </c>
      <c r="O13" s="235">
        <f>社招合并!O13+渠道合并!O13</f>
        <v>0</v>
      </c>
      <c r="P13" s="235">
        <f>社招合并!P13+渠道合并!P13</f>
        <v>0</v>
      </c>
      <c r="Q13" s="235">
        <f>社招合并!Q13+渠道合并!Q13</f>
        <v>0</v>
      </c>
      <c r="R13" s="235">
        <f>社招合并!R13+渠道合并!R13</f>
        <v>0</v>
      </c>
      <c r="Y13" s="260">
        <f t="shared" si="9"/>
        <v>0</v>
      </c>
      <c r="Z13" s="260">
        <f t="shared" si="10"/>
        <v>0</v>
      </c>
      <c r="AA13" s="260">
        <f t="shared" si="11"/>
        <v>0</v>
      </c>
      <c r="AB13" s="260">
        <f t="shared" si="12"/>
        <v>0</v>
      </c>
    </row>
    <row r="14" spans="1:28">
      <c r="A14" s="241"/>
      <c r="B14" s="242"/>
      <c r="C14" s="238" t="s">
        <v>37</v>
      </c>
      <c r="D14" s="239"/>
      <c r="E14" s="240">
        <f ca="1" t="shared" si="7"/>
        <v>0</v>
      </c>
      <c r="F14" s="240">
        <f t="shared" si="8"/>
        <v>0</v>
      </c>
      <c r="G14" s="235">
        <f>社招合并!G14+渠道合并!G14</f>
        <v>0</v>
      </c>
      <c r="H14" s="235">
        <f>社招合并!H14+渠道合并!H14</f>
        <v>0</v>
      </c>
      <c r="I14" s="235">
        <f>社招合并!I14+渠道合并!I14</f>
        <v>0</v>
      </c>
      <c r="J14" s="235">
        <f>社招合并!J14+渠道合并!J14</f>
        <v>0</v>
      </c>
      <c r="K14" s="235">
        <f>社招合并!K14+渠道合并!K14</f>
        <v>0</v>
      </c>
      <c r="L14" s="235">
        <f>社招合并!L14+渠道合并!L14</f>
        <v>0</v>
      </c>
      <c r="M14" s="235">
        <f>社招合并!M14+渠道合并!M14</f>
        <v>0</v>
      </c>
      <c r="N14" s="235">
        <f>社招合并!N14+渠道合并!N14</f>
        <v>0</v>
      </c>
      <c r="O14" s="235">
        <f>社招合并!O14+渠道合并!O14</f>
        <v>0</v>
      </c>
      <c r="P14" s="235">
        <f>社招合并!P14+渠道合并!P14</f>
        <v>0</v>
      </c>
      <c r="Q14" s="235">
        <f>社招合并!Q14+渠道合并!Q14</f>
        <v>0</v>
      </c>
      <c r="R14" s="235">
        <f>社招合并!R14+渠道合并!R14</f>
        <v>0</v>
      </c>
      <c r="Y14" s="260">
        <f t="shared" si="9"/>
        <v>0</v>
      </c>
      <c r="Z14" s="260">
        <f t="shared" si="10"/>
        <v>0</v>
      </c>
      <c r="AA14" s="260">
        <f t="shared" si="11"/>
        <v>0</v>
      </c>
      <c r="AB14" s="260">
        <f t="shared" si="12"/>
        <v>0</v>
      </c>
    </row>
    <row r="15" spans="1:28">
      <c r="A15" s="241"/>
      <c r="B15" s="242"/>
      <c r="C15" s="238" t="s">
        <v>38</v>
      </c>
      <c r="D15" s="239"/>
      <c r="E15" s="240">
        <f ca="1" t="shared" si="7"/>
        <v>0</v>
      </c>
      <c r="F15" s="240">
        <f t="shared" si="8"/>
        <v>0</v>
      </c>
      <c r="G15" s="235">
        <f>社招合并!G16+渠道合并!G16</f>
        <v>0</v>
      </c>
      <c r="H15" s="235">
        <f>社招合并!H16+渠道合并!H16</f>
        <v>0</v>
      </c>
      <c r="I15" s="235">
        <f>社招合并!I16+渠道合并!I16</f>
        <v>0</v>
      </c>
      <c r="J15" s="235">
        <f>社招合并!J16+渠道合并!J16</f>
        <v>0</v>
      </c>
      <c r="K15" s="235">
        <f>社招合并!K16+渠道合并!K16</f>
        <v>0</v>
      </c>
      <c r="L15" s="235">
        <f>社招合并!L16+渠道合并!L16</f>
        <v>0</v>
      </c>
      <c r="M15" s="235">
        <f>社招合并!M16+渠道合并!M16</f>
        <v>0</v>
      </c>
      <c r="N15" s="235">
        <f>社招合并!N16+渠道合并!N16</f>
        <v>0</v>
      </c>
      <c r="O15" s="235">
        <f>社招合并!O16+渠道合并!O16</f>
        <v>0</v>
      </c>
      <c r="P15" s="235">
        <f>社招合并!P16+渠道合并!P16</f>
        <v>0</v>
      </c>
      <c r="Q15" s="235">
        <f>社招合并!Q16+渠道合并!Q16</f>
        <v>0</v>
      </c>
      <c r="R15" s="235">
        <f>社招合并!R16+渠道合并!R16</f>
        <v>0</v>
      </c>
      <c r="Y15" s="260">
        <f t="shared" si="9"/>
        <v>0</v>
      </c>
      <c r="Z15" s="260">
        <f t="shared" si="10"/>
        <v>0</v>
      </c>
      <c r="AA15" s="260">
        <f t="shared" si="11"/>
        <v>0</v>
      </c>
      <c r="AB15" s="260">
        <f t="shared" si="12"/>
        <v>0</v>
      </c>
    </row>
    <row r="16" spans="1:28">
      <c r="A16" s="241"/>
      <c r="B16" s="242"/>
      <c r="C16" s="238" t="s">
        <v>39</v>
      </c>
      <c r="D16" s="239"/>
      <c r="E16" s="240">
        <f ca="1" t="shared" si="7"/>
        <v>0</v>
      </c>
      <c r="F16" s="240">
        <f t="shared" si="8"/>
        <v>0</v>
      </c>
      <c r="G16" s="235">
        <f>社招合并!G17+渠道合并!G17</f>
        <v>0</v>
      </c>
      <c r="H16" s="235">
        <f>社招合并!H17+渠道合并!H17</f>
        <v>0</v>
      </c>
      <c r="I16" s="235">
        <f>社招合并!I17+渠道合并!I17</f>
        <v>0</v>
      </c>
      <c r="J16" s="235">
        <f>社招合并!J17+渠道合并!J17</f>
        <v>0</v>
      </c>
      <c r="K16" s="235">
        <f>社招合并!K17+渠道合并!K17</f>
        <v>0</v>
      </c>
      <c r="L16" s="235">
        <f>社招合并!L17+渠道合并!L17</f>
        <v>0</v>
      </c>
      <c r="M16" s="235">
        <f>社招合并!M17+渠道合并!M17</f>
        <v>0</v>
      </c>
      <c r="N16" s="235">
        <f>社招合并!N17+渠道合并!N17</f>
        <v>0</v>
      </c>
      <c r="O16" s="235">
        <f>社招合并!O17+渠道合并!O17</f>
        <v>0</v>
      </c>
      <c r="P16" s="235">
        <f>社招合并!P17+渠道合并!P17</f>
        <v>0</v>
      </c>
      <c r="Q16" s="235">
        <f>社招合并!Q17+渠道合并!Q17</f>
        <v>0</v>
      </c>
      <c r="R16" s="235">
        <f>社招合并!R17+渠道合并!R17</f>
        <v>0</v>
      </c>
      <c r="Y16" s="260">
        <f t="shared" si="9"/>
        <v>0</v>
      </c>
      <c r="Z16" s="260">
        <f t="shared" si="10"/>
        <v>0</v>
      </c>
      <c r="AA16" s="260">
        <f t="shared" si="11"/>
        <v>0</v>
      </c>
      <c r="AB16" s="260">
        <f t="shared" si="12"/>
        <v>0</v>
      </c>
    </row>
    <row r="17" spans="1:28">
      <c r="A17" s="241"/>
      <c r="B17" s="242"/>
      <c r="C17" s="243" t="s">
        <v>40</v>
      </c>
      <c r="D17" s="244" t="s">
        <v>41</v>
      </c>
      <c r="E17" s="240">
        <f ca="1" t="shared" si="7"/>
        <v>0</v>
      </c>
      <c r="F17" s="240">
        <f t="shared" si="8"/>
        <v>0</v>
      </c>
      <c r="G17" s="235">
        <f>社招合并!G19+渠道合并!G20</f>
        <v>0</v>
      </c>
      <c r="H17" s="235">
        <f>社招合并!H19+渠道合并!H20</f>
        <v>0</v>
      </c>
      <c r="I17" s="235">
        <f>社招合并!I19+渠道合并!I20</f>
        <v>0</v>
      </c>
      <c r="J17" s="235">
        <f>社招合并!J19+渠道合并!J20</f>
        <v>0</v>
      </c>
      <c r="K17" s="235">
        <f>社招合并!K19+渠道合并!K20</f>
        <v>0</v>
      </c>
      <c r="L17" s="235">
        <f>社招合并!L19+渠道合并!L20</f>
        <v>0</v>
      </c>
      <c r="M17" s="235">
        <f>社招合并!M19+渠道合并!M20</f>
        <v>0</v>
      </c>
      <c r="N17" s="235">
        <f>社招合并!N19+渠道合并!N20</f>
        <v>0</v>
      </c>
      <c r="O17" s="235">
        <f>社招合并!O19+渠道合并!O20</f>
        <v>0</v>
      </c>
      <c r="P17" s="235">
        <f>社招合并!P19+渠道合并!P20</f>
        <v>0</v>
      </c>
      <c r="Q17" s="235">
        <f>社招合并!Q19+渠道合并!Q20</f>
        <v>0</v>
      </c>
      <c r="R17" s="235">
        <f>社招合并!R19+渠道合并!R20</f>
        <v>0</v>
      </c>
      <c r="Y17" s="260">
        <f t="shared" si="9"/>
        <v>0</v>
      </c>
      <c r="Z17" s="260">
        <f t="shared" si="10"/>
        <v>0</v>
      </c>
      <c r="AA17" s="260">
        <f t="shared" si="11"/>
        <v>0</v>
      </c>
      <c r="AB17" s="260">
        <f t="shared" si="12"/>
        <v>0</v>
      </c>
    </row>
    <row r="18" spans="1:28">
      <c r="A18" s="241"/>
      <c r="B18" s="242"/>
      <c r="C18" s="243"/>
      <c r="D18" s="239" t="s">
        <v>42</v>
      </c>
      <c r="E18" s="240">
        <f ca="1" t="shared" si="7"/>
        <v>0</v>
      </c>
      <c r="F18" s="240">
        <f t="shared" si="8"/>
        <v>0</v>
      </c>
      <c r="G18" s="235">
        <f>社招合并!G20+渠道合并!G21</f>
        <v>0</v>
      </c>
      <c r="H18" s="235">
        <f>社招合并!H20+渠道合并!H21</f>
        <v>0</v>
      </c>
      <c r="I18" s="235">
        <f>社招合并!I20+渠道合并!I21</f>
        <v>0</v>
      </c>
      <c r="J18" s="235">
        <f>社招合并!J20+渠道合并!J21</f>
        <v>0</v>
      </c>
      <c r="K18" s="235">
        <f>社招合并!K20+渠道合并!K21</f>
        <v>0</v>
      </c>
      <c r="L18" s="235">
        <f>社招合并!L20+渠道合并!L21</f>
        <v>0</v>
      </c>
      <c r="M18" s="235">
        <f>社招合并!M20+渠道合并!M21</f>
        <v>0</v>
      </c>
      <c r="N18" s="235">
        <f>社招合并!N20+渠道合并!N21</f>
        <v>0</v>
      </c>
      <c r="O18" s="235">
        <f>社招合并!O20+渠道合并!O21</f>
        <v>0</v>
      </c>
      <c r="P18" s="235">
        <f>社招合并!P20+渠道合并!P21</f>
        <v>0</v>
      </c>
      <c r="Q18" s="235">
        <f>社招合并!Q20+渠道合并!Q21</f>
        <v>0</v>
      </c>
      <c r="R18" s="235">
        <f>社招合并!R20+渠道合并!R21</f>
        <v>0</v>
      </c>
      <c r="Y18" s="260">
        <f t="shared" si="9"/>
        <v>0</v>
      </c>
      <c r="Z18" s="260">
        <f t="shared" si="10"/>
        <v>0</v>
      </c>
      <c r="AA18" s="260">
        <f t="shared" si="11"/>
        <v>0</v>
      </c>
      <c r="AB18" s="260">
        <f t="shared" si="12"/>
        <v>0</v>
      </c>
    </row>
    <row r="19" spans="1:28">
      <c r="A19" s="241"/>
      <c r="B19" s="242"/>
      <c r="C19" s="245"/>
      <c r="D19" s="239" t="s">
        <v>43</v>
      </c>
      <c r="E19" s="240"/>
      <c r="F19" s="240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35"/>
      <c r="R19" s="235"/>
      <c r="Y19" s="260"/>
      <c r="Z19" s="260"/>
      <c r="AA19" s="260"/>
      <c r="AB19" s="260"/>
    </row>
    <row r="20" spans="1:28">
      <c r="A20" s="241"/>
      <c r="B20" s="242"/>
      <c r="C20" s="246" t="s">
        <v>44</v>
      </c>
      <c r="D20" s="247" t="s">
        <v>45</v>
      </c>
      <c r="E20" s="248">
        <f ca="1">INDIRECT(ADDRESS(ROW(),$T$1+6))</f>
        <v>0</v>
      </c>
      <c r="F20" s="248">
        <f>IF((社招合并!F17+渠道合并!F17)=0,,(社招合并!F19+渠道合并!F20)/(社招合并!F17+渠道合并!F17))</f>
        <v>0</v>
      </c>
      <c r="G20" s="249">
        <f>IF((社招合并!G17+渠道合并!G17)=0,,(社招合并!G19+渠道合并!G20)/(社招合并!G17+渠道合并!G17))</f>
        <v>0</v>
      </c>
      <c r="H20" s="249">
        <f>IF((社招合并!H17+渠道合并!H17)=0,,(社招合并!H19+渠道合并!H20)/(社招合并!H17+渠道合并!H17))</f>
        <v>0</v>
      </c>
      <c r="I20" s="249">
        <f>IF((社招合并!I17+渠道合并!I17)=0,,(社招合并!I19+渠道合并!I20)/(社招合并!I17+渠道合并!I17))</f>
        <v>0</v>
      </c>
      <c r="J20" s="249">
        <f>IF((社招合并!J17+渠道合并!J17)=0,,(社招合并!J19+渠道合并!J20)/(社招合并!J17+渠道合并!J17))</f>
        <v>0</v>
      </c>
      <c r="K20" s="249">
        <f>IF((社招合并!K17+渠道合并!K17)=0,,(社招合并!K19+渠道合并!K20)/(社招合并!K17+渠道合并!K17))</f>
        <v>0</v>
      </c>
      <c r="L20" s="249">
        <f>IF((社招合并!L17+渠道合并!L17)=0,,(社招合并!L19+渠道合并!L20)/(社招合并!L17+渠道合并!L17))</f>
        <v>0</v>
      </c>
      <c r="M20" s="249">
        <f>IF((社招合并!M17+渠道合并!M17)=0,,(社招合并!M19+渠道合并!M20)/(社招合并!M17+渠道合并!M17))</f>
        <v>0</v>
      </c>
      <c r="N20" s="249">
        <f>IF((社招合并!N17+渠道合并!N17)=0,,(社招合并!N19+渠道合并!N20)/(社招合并!N17+渠道合并!N17))</f>
        <v>0</v>
      </c>
      <c r="O20" s="249">
        <f>IF((社招合并!O17+渠道合并!O17)=0,,(社招合并!O19+渠道合并!O20)/(社招合并!O17+渠道合并!O17))</f>
        <v>0</v>
      </c>
      <c r="P20" s="249">
        <f>IF((社招合并!P17+渠道合并!P17)=0,,(社招合并!P19+渠道合并!P20)/(社招合并!P17+渠道合并!P17))</f>
        <v>0</v>
      </c>
      <c r="Q20" s="249">
        <f>IF((社招合并!Q17+渠道合并!Q17)=0,,(社招合并!Q19+渠道合并!Q20)/(社招合并!Q17+渠道合并!Q17))</f>
        <v>0</v>
      </c>
      <c r="R20" s="249">
        <f>IF((社招合并!R17+渠道合并!R17)=0,,(社招合并!R19+渠道合并!R20)/(社招合并!R17+渠道合并!R17))</f>
        <v>0</v>
      </c>
      <c r="Y20" s="255">
        <f>IF((社招合并!Y17+渠道合并!Y17)=0,,(社招合并!Y19+渠道合并!Y20)/(社招合并!Y17+渠道合并!Y17))</f>
        <v>0</v>
      </c>
      <c r="Z20" s="255">
        <f>IF((社招合并!Z17+渠道合并!Z17)=0,,(社招合并!Z19+渠道合并!Z20)/(社招合并!Z17+渠道合并!Z17))</f>
        <v>0</v>
      </c>
      <c r="AA20" s="255">
        <f>IF((社招合并!AA17+渠道合并!AA17)=0,,(社招合并!AA19+渠道合并!AA20)/(社招合并!AA17+渠道合并!AA17))</f>
        <v>0</v>
      </c>
      <c r="AB20" s="255">
        <f>IF((社招合并!AB17+渠道合并!AB17)=0,,(社招合并!AB19+渠道合并!AB20)/(社招合并!AB17+渠道合并!AB17))</f>
        <v>0</v>
      </c>
    </row>
    <row r="21" spans="1:28">
      <c r="A21" s="241"/>
      <c r="B21" s="242"/>
      <c r="C21" s="246"/>
      <c r="D21" s="250" t="s">
        <v>46</v>
      </c>
      <c r="E21" s="248">
        <f ca="1">INDIRECT(ADDRESS(ROW(),$T$1+6))</f>
        <v>0</v>
      </c>
      <c r="F21" s="251">
        <f>IF((社招合并!F17+渠道合并!F17)=0,,(社招合并!F18+渠道合并!F19)/(社招合并!F17+渠道合并!F17))</f>
        <v>0</v>
      </c>
      <c r="G21" s="249">
        <f>IF((社招合并!G17+渠道合并!G17)=0,,(社招合并!G18+渠道合并!G19)/(社招合并!G17+渠道合并!G17))</f>
        <v>0</v>
      </c>
      <c r="H21" s="249">
        <f>IF((社招合并!H17+渠道合并!H17)=0,,(社招合并!H18+渠道合并!H19)/(社招合并!H17+渠道合并!H17))</f>
        <v>0</v>
      </c>
      <c r="I21" s="249">
        <f>IF((社招合并!I17+渠道合并!I17)=0,,(社招合并!I18+渠道合并!I19)/(社招合并!I17+渠道合并!I17))</f>
        <v>0</v>
      </c>
      <c r="J21" s="249">
        <f>IF((社招合并!J17+渠道合并!J17)=0,,(社招合并!J18+渠道合并!J19)/(社招合并!J17+渠道合并!J17))</f>
        <v>0</v>
      </c>
      <c r="K21" s="249">
        <f>IF((社招合并!K17+渠道合并!K17)=0,,(社招合并!K18+渠道合并!K19)/(社招合并!K17+渠道合并!K17))</f>
        <v>0</v>
      </c>
      <c r="L21" s="249">
        <f>IF((社招合并!L17+渠道合并!L17)=0,,(社招合并!L18+渠道合并!L19)/(社招合并!L17+渠道合并!L17))</f>
        <v>0</v>
      </c>
      <c r="M21" s="249">
        <f>IF((社招合并!M17+渠道合并!M17)=0,,(社招合并!M18+渠道合并!M19)/(社招合并!M17+渠道合并!M17))</f>
        <v>0</v>
      </c>
      <c r="N21" s="249">
        <f>IF((社招合并!N17+渠道合并!N17)=0,,(社招合并!N18+渠道合并!N19)/(社招合并!N17+渠道合并!N17))</f>
        <v>0</v>
      </c>
      <c r="O21" s="249">
        <f>IF((社招合并!O17+渠道合并!O17)=0,,(社招合并!O18+渠道合并!O19)/(社招合并!O17+渠道合并!O17))</f>
        <v>0</v>
      </c>
      <c r="P21" s="249">
        <f>IF((社招合并!P17+渠道合并!P17)=0,,(社招合并!P18+渠道合并!P19)/(社招合并!P17+渠道合并!P17))</f>
        <v>0</v>
      </c>
      <c r="Q21" s="249">
        <f>IF((社招合并!Q17+渠道合并!Q17)=0,,(社招合并!Q18+渠道合并!Q19)/(社招合并!Q17+渠道合并!Q17))</f>
        <v>0</v>
      </c>
      <c r="R21" s="249">
        <f>IF((社招合并!R17+渠道合并!R17)=0,,(社招合并!R18+渠道合并!R19)/(社招合并!R17+渠道合并!R17))</f>
        <v>0</v>
      </c>
      <c r="Y21" s="176">
        <f>IF((社招合并!Y17+渠道合并!Y17)=0,,(社招合并!Y18+渠道合并!Y19)/(社招合并!Y17+渠道合并!Y17))</f>
        <v>0</v>
      </c>
      <c r="Z21" s="176">
        <f>IF((社招合并!Z17+渠道合并!Z17)=0,,(社招合并!Z18+渠道合并!Z19)/(社招合并!Z17+渠道合并!Z17))</f>
        <v>0</v>
      </c>
      <c r="AA21" s="176">
        <f>IF((社招合并!AA17+渠道合并!AA17)=0,,(社招合并!AA18+渠道合并!AA19)/(社招合并!AA17+渠道合并!AA17))</f>
        <v>0</v>
      </c>
      <c r="AB21" s="176">
        <f>IF((社招合并!AB17+渠道合并!AB17)=0,,(社招合并!AB18+渠道合并!AB19)/(社招合并!AB17+渠道合并!AB17))</f>
        <v>0</v>
      </c>
    </row>
    <row r="22" spans="1:28">
      <c r="A22" s="252"/>
      <c r="B22" s="253"/>
      <c r="C22" s="254"/>
      <c r="D22" s="250" t="s">
        <v>47</v>
      </c>
      <c r="E22" s="248"/>
      <c r="F22" s="248"/>
      <c r="G22" s="255"/>
      <c r="H22" s="255"/>
      <c r="I22" s="255"/>
      <c r="J22" s="255"/>
      <c r="K22" s="255"/>
      <c r="L22" s="255"/>
      <c r="M22" s="255"/>
      <c r="N22" s="255"/>
      <c r="O22" s="255"/>
      <c r="P22" s="255"/>
      <c r="Q22" s="255"/>
      <c r="R22" s="255"/>
      <c r="Y22" s="255"/>
      <c r="Z22" s="255"/>
      <c r="AA22" s="255"/>
      <c r="AB22" s="255"/>
    </row>
    <row r="23" spans="1:28">
      <c r="A23" s="256" t="s">
        <v>48</v>
      </c>
      <c r="B23" s="256"/>
      <c r="C23" s="257" t="s">
        <v>49</v>
      </c>
      <c r="D23" s="258" t="s">
        <v>50</v>
      </c>
      <c r="E23" s="234">
        <f>SUM(G23:R23)</f>
        <v>0</v>
      </c>
      <c r="F23" s="234">
        <f>IF($T$1=0,0,E23/$T$1)</f>
        <v>0</v>
      </c>
      <c r="G23" s="235">
        <f>社招合并!G23+渠道合并!G24</f>
        <v>0</v>
      </c>
      <c r="H23" s="235">
        <f>社招合并!H23+渠道合并!H24</f>
        <v>0</v>
      </c>
      <c r="I23" s="235">
        <f>社招合并!I23+渠道合并!I24</f>
        <v>0</v>
      </c>
      <c r="J23" s="235">
        <f>社招合并!J23+渠道合并!J24</f>
        <v>0</v>
      </c>
      <c r="K23" s="235">
        <f>社招合并!K23+渠道合并!K24</f>
        <v>0</v>
      </c>
      <c r="L23" s="235">
        <f>社招合并!L23+渠道合并!L24</f>
        <v>0</v>
      </c>
      <c r="M23" s="235">
        <f>社招合并!M23+渠道合并!M24</f>
        <v>0</v>
      </c>
      <c r="N23" s="235">
        <f>社招合并!N23+渠道合并!N24</f>
        <v>0</v>
      </c>
      <c r="O23" s="235">
        <f>社招合并!O23+渠道合并!O24</f>
        <v>0</v>
      </c>
      <c r="P23" s="235">
        <f>社招合并!P23+渠道合并!P24</f>
        <v>0</v>
      </c>
      <c r="Q23" s="235">
        <f>社招合并!Q23+渠道合并!Q24</f>
        <v>0</v>
      </c>
      <c r="R23" s="235">
        <f>社招合并!R23+渠道合并!R24</f>
        <v>0</v>
      </c>
      <c r="Y23" s="234">
        <f>SUM(G23:I23)</f>
        <v>0</v>
      </c>
      <c r="Z23" s="234">
        <f>SUM(J23:L23)</f>
        <v>0</v>
      </c>
      <c r="AA23" s="234">
        <f>SUM(M23:O23)</f>
        <v>0</v>
      </c>
      <c r="AB23" s="234">
        <f>SUM(P23:R23)</f>
        <v>0</v>
      </c>
    </row>
    <row r="24" spans="1:28">
      <c r="A24" s="256"/>
      <c r="B24" s="256"/>
      <c r="C24" s="257"/>
      <c r="D24" s="259" t="s">
        <v>51</v>
      </c>
      <c r="E24" s="234">
        <f>IF(E23&lt;&gt;0,E8/E23,)</f>
        <v>0</v>
      </c>
      <c r="F24" s="234">
        <f>IF(F23&lt;&gt;0,F8/F23,)</f>
        <v>0</v>
      </c>
      <c r="G24" s="235">
        <f>IF(G23&lt;&gt;0,G8/G23,)</f>
        <v>0</v>
      </c>
      <c r="H24" s="235">
        <f t="shared" ref="H24:R24" si="13">IF(H23&lt;&gt;0,H8/H23,)</f>
        <v>0</v>
      </c>
      <c r="I24" s="235">
        <f t="shared" si="13"/>
        <v>0</v>
      </c>
      <c r="J24" s="235">
        <f t="shared" si="13"/>
        <v>0</v>
      </c>
      <c r="K24" s="235">
        <f t="shared" si="13"/>
        <v>0</v>
      </c>
      <c r="L24" s="235">
        <f t="shared" si="13"/>
        <v>0</v>
      </c>
      <c r="M24" s="235">
        <f t="shared" si="13"/>
        <v>0</v>
      </c>
      <c r="N24" s="235">
        <f t="shared" si="13"/>
        <v>0</v>
      </c>
      <c r="O24" s="235">
        <f t="shared" si="13"/>
        <v>0</v>
      </c>
      <c r="P24" s="235">
        <f t="shared" si="13"/>
        <v>0</v>
      </c>
      <c r="Q24" s="235">
        <f t="shared" si="13"/>
        <v>0</v>
      </c>
      <c r="R24" s="235">
        <f t="shared" si="13"/>
        <v>0</v>
      </c>
      <c r="Y24" s="234">
        <f t="shared" ref="Y24:AB24" si="14">IF(Y23&lt;&gt;0,Y8/Y23,)</f>
        <v>0</v>
      </c>
      <c r="Z24" s="234">
        <f t="shared" si="14"/>
        <v>0</v>
      </c>
      <c r="AA24" s="234">
        <f t="shared" si="14"/>
        <v>0</v>
      </c>
      <c r="AB24" s="234">
        <f t="shared" si="14"/>
        <v>0</v>
      </c>
    </row>
    <row r="25" spans="1:28">
      <c r="A25" s="256"/>
      <c r="B25" s="256"/>
      <c r="C25" s="257"/>
      <c r="D25" s="258" t="s">
        <v>52</v>
      </c>
      <c r="E25" s="234">
        <f>IF(E23&lt;&gt;0,(社招合并!E133+渠道合并!E102)/E23,)</f>
        <v>0</v>
      </c>
      <c r="F25" s="234">
        <f>IF(F23&lt;&gt;0,(社招合并!F133+渠道合并!F102)/F23,)</f>
        <v>0</v>
      </c>
      <c r="G25" s="260">
        <f>IF(G23&lt;&gt;0,(社招合并!G133+渠道合并!G102)/G23,)</f>
        <v>0</v>
      </c>
      <c r="H25" s="260">
        <f>IF(H23&lt;&gt;0,(社招合并!H133+渠道合并!H102)/H23,)</f>
        <v>0</v>
      </c>
      <c r="I25" s="260">
        <f>IF(I23&lt;&gt;0,(社招合并!I133+渠道合并!I102)/I23,)</f>
        <v>0</v>
      </c>
      <c r="J25" s="260">
        <f>IF(J23&lt;&gt;0,(社招合并!J133+渠道合并!J102)/J23,)</f>
        <v>0</v>
      </c>
      <c r="K25" s="260">
        <f>IF(K23&lt;&gt;0,(社招合并!K133+渠道合并!K102)/K23,)</f>
        <v>0</v>
      </c>
      <c r="L25" s="260">
        <f>IF(L23&lt;&gt;0,(社招合并!L133+渠道合并!L102)/L23,)</f>
        <v>0</v>
      </c>
      <c r="M25" s="260">
        <f>IF(M23&lt;&gt;0,(社招合并!M133+渠道合并!M102)/M23,)</f>
        <v>0</v>
      </c>
      <c r="N25" s="260">
        <f>IF(N23&lt;&gt;0,(社招合并!N133+渠道合并!N102)/N23,)</f>
        <v>0</v>
      </c>
      <c r="O25" s="260">
        <f>IF(O23&lt;&gt;0,(社招合并!O133+渠道合并!O102)/O23,)</f>
        <v>0</v>
      </c>
      <c r="P25" s="260">
        <f>IF(P23&lt;&gt;0,(社招合并!P133+渠道合并!P102)/P23,)</f>
        <v>0</v>
      </c>
      <c r="Q25" s="260">
        <f>IF(Q23&lt;&gt;0,(社招合并!Q133+渠道合并!Q102)/Q23,)</f>
        <v>0</v>
      </c>
      <c r="R25" s="260">
        <f>IF(R23&lt;&gt;0,(社招合并!R133+渠道合并!R102)/R23,)</f>
        <v>0</v>
      </c>
      <c r="Y25" s="234">
        <f>IF(Y23&lt;&gt;0,(社招合并!Y133+渠道合并!Y102)/Y23,)</f>
        <v>0</v>
      </c>
      <c r="Z25" s="234">
        <f>IF(Z23&lt;&gt;0,(社招合并!Z133+渠道合并!Z102)/Z23,)</f>
        <v>0</v>
      </c>
      <c r="AA25" s="234">
        <f>IF(AA23&lt;&gt;0,(社招合并!AA133+渠道合并!AA102)/AA23,)</f>
        <v>0</v>
      </c>
      <c r="AB25" s="234">
        <f>IF(AB23&lt;&gt;0,(社招合并!AB133+渠道合并!AB102)/AB23,)</f>
        <v>0</v>
      </c>
    </row>
    <row r="26" spans="1:28">
      <c r="A26" s="256"/>
      <c r="B26" s="256"/>
      <c r="C26" s="257"/>
      <c r="D26" s="259" t="s">
        <v>53</v>
      </c>
      <c r="E26" s="234">
        <f>IF(E23&lt;&gt;0,(社招合并!E128+渠道合并!E97)/E23,)</f>
        <v>0</v>
      </c>
      <c r="F26" s="234">
        <f>IF(F23&lt;&gt;0,(社招合并!F128+渠道合并!F97)/F23,)</f>
        <v>0</v>
      </c>
      <c r="G26" s="260">
        <f>IF(G23&lt;&gt;0,(社招合并!G128+渠道合并!G97)/G23,)</f>
        <v>0</v>
      </c>
      <c r="H26" s="260">
        <f>IF(H23&lt;&gt;0,(社招合并!H128+渠道合并!H97)/H23,)</f>
        <v>0</v>
      </c>
      <c r="I26" s="260">
        <f>IF(I23&lt;&gt;0,(社招合并!I128+渠道合并!I97)/I23,)</f>
        <v>0</v>
      </c>
      <c r="J26" s="260">
        <f>IF(J23&lt;&gt;0,(社招合并!J128+渠道合并!J97)/J23,)</f>
        <v>0</v>
      </c>
      <c r="K26" s="260">
        <f>IF(K23&lt;&gt;0,(社招合并!K128+渠道合并!K97)/K23,)</f>
        <v>0</v>
      </c>
      <c r="L26" s="260">
        <f>IF(L23&lt;&gt;0,(社招合并!L128+渠道合并!L97)/L23,)</f>
        <v>0</v>
      </c>
      <c r="M26" s="260">
        <f>IF(M23&lt;&gt;0,(社招合并!M128+渠道合并!M97)/M23,)</f>
        <v>0</v>
      </c>
      <c r="N26" s="260">
        <f>IF(N23&lt;&gt;0,(社招合并!N128+渠道合并!N97)/N23,)</f>
        <v>0</v>
      </c>
      <c r="O26" s="260">
        <f>IF(O23&lt;&gt;0,(社招合并!O128+渠道合并!O97)/O23,)</f>
        <v>0</v>
      </c>
      <c r="P26" s="260">
        <f>IF(P23&lt;&gt;0,(社招合并!P128+渠道合并!P97)/P23,)</f>
        <v>0</v>
      </c>
      <c r="Q26" s="260">
        <f>IF(Q23&lt;&gt;0,(社招合并!Q128+渠道合并!Q97)/Q23,)</f>
        <v>0</v>
      </c>
      <c r="R26" s="260">
        <f>IF(R23&lt;&gt;0,(社招合并!R128+渠道合并!R97)/R23,)</f>
        <v>0</v>
      </c>
      <c r="Y26" s="234">
        <f>IF(Y23&lt;&gt;0,(社招合并!Y128+渠道合并!Y97)/Y23,)</f>
        <v>0</v>
      </c>
      <c r="Z26" s="234">
        <f>IF(Z23&lt;&gt;0,(社招合并!Z128+渠道合并!Z97)/Z23,)</f>
        <v>0</v>
      </c>
      <c r="AA26" s="234">
        <f>IF(AA23&lt;&gt;0,(社招合并!AA128+渠道合并!AA97)/AA23,)</f>
        <v>0</v>
      </c>
      <c r="AB26" s="234">
        <f>IF(AB23&lt;&gt;0,(社招合并!AB128+渠道合并!AB97)/AB23,)</f>
        <v>0</v>
      </c>
    </row>
    <row r="27" spans="1:28">
      <c r="A27" s="256"/>
      <c r="B27" s="256"/>
      <c r="C27" s="257"/>
      <c r="D27" s="258" t="s">
        <v>54</v>
      </c>
      <c r="E27" s="234">
        <f>IF(E23&lt;&gt;0,(社招合并!E190+渠道合并!E164)/E23,)</f>
        <v>0</v>
      </c>
      <c r="F27" s="234">
        <f>IF(F23&lt;&gt;0,(社招合并!F190+渠道合并!F164)/F23,)</f>
        <v>0</v>
      </c>
      <c r="G27" s="260">
        <f>IF(G23&lt;&gt;0,(社招合并!G190+渠道合并!G164)/G23,)</f>
        <v>0</v>
      </c>
      <c r="H27" s="260">
        <f>IF(H23&lt;&gt;0,(社招合并!H190+渠道合并!H164)/H23,)</f>
        <v>0</v>
      </c>
      <c r="I27" s="260">
        <f>IF(I23&lt;&gt;0,(社招合并!I190+渠道合并!I164)/I23,)</f>
        <v>0</v>
      </c>
      <c r="J27" s="260">
        <f>IF(J23&lt;&gt;0,(社招合并!J190+渠道合并!J164)/J23,)</f>
        <v>0</v>
      </c>
      <c r="K27" s="260">
        <f>IF(K23&lt;&gt;0,(社招合并!K190+渠道合并!K164)/K23,)</f>
        <v>0</v>
      </c>
      <c r="L27" s="260">
        <f>IF(L23&lt;&gt;0,(社招合并!L190+渠道合并!L164)/L23,)</f>
        <v>0</v>
      </c>
      <c r="M27" s="260">
        <f>IF(M23&lt;&gt;0,(社招合并!M190+渠道合并!M164)/M23,)</f>
        <v>0</v>
      </c>
      <c r="N27" s="260">
        <f>IF(N23&lt;&gt;0,(社招合并!N190+渠道合并!N164)/N23,)</f>
        <v>0</v>
      </c>
      <c r="O27" s="260">
        <f>IF(O23&lt;&gt;0,(社招合并!O190+渠道合并!O164)/O23,)</f>
        <v>0</v>
      </c>
      <c r="P27" s="260">
        <f>IF(P23&lt;&gt;0,(社招合并!P190+渠道合并!P164)/P23,)</f>
        <v>0</v>
      </c>
      <c r="Q27" s="260">
        <f>IF(Q23&lt;&gt;0,(社招合并!Q190+渠道合并!Q164)/Q23,)</f>
        <v>0</v>
      </c>
      <c r="R27" s="260">
        <f>IF(R23&lt;&gt;0,(社招合并!R190+渠道合并!R164)/R23,)</f>
        <v>0</v>
      </c>
      <c r="Y27" s="234">
        <f>IF(Y23&lt;&gt;0,(社招合并!Y190+渠道合并!Y164)/Y23,)</f>
        <v>0</v>
      </c>
      <c r="Z27" s="234">
        <f>IF(Z23&lt;&gt;0,(社招合并!Z190+渠道合并!Z164)/Z23,)</f>
        <v>0</v>
      </c>
      <c r="AA27" s="234">
        <f>IF(AA23&lt;&gt;0,(社招合并!AA190+渠道合并!AA164)/AA23,)</f>
        <v>0</v>
      </c>
      <c r="AB27" s="234">
        <f>IF(AB23&lt;&gt;0,(社招合并!AB190+渠道合并!AB164)/AB23,)</f>
        <v>0</v>
      </c>
    </row>
    <row r="28" spans="1:28">
      <c r="A28" s="256"/>
      <c r="B28" s="256"/>
      <c r="C28" s="257"/>
      <c r="D28" s="258" t="s">
        <v>55</v>
      </c>
      <c r="E28" s="234">
        <f>IF(E23&lt;&gt;0,(社招合并!E223+渠道合并!E197)/E23,)</f>
        <v>0</v>
      </c>
      <c r="F28" s="234">
        <f>IF(F23&lt;&gt;0,(社招合并!F223+渠道合并!F197)/F23,)</f>
        <v>0</v>
      </c>
      <c r="G28" s="260">
        <f>IF(G23&lt;&gt;0,(社招合并!G223+渠道合并!G197)/G23,)</f>
        <v>0</v>
      </c>
      <c r="H28" s="260">
        <f>IF(H23&lt;&gt;0,(社招合并!H223+渠道合并!H197)/H23,)</f>
        <v>0</v>
      </c>
      <c r="I28" s="260">
        <f>IF(I23&lt;&gt;0,(社招合并!I223+渠道合并!I197)/I23,)</f>
        <v>0</v>
      </c>
      <c r="J28" s="260">
        <f>IF(J23&lt;&gt;0,(社招合并!J223+渠道合并!J197)/J23,)</f>
        <v>0</v>
      </c>
      <c r="K28" s="260">
        <f>IF(K23&lt;&gt;0,(社招合并!K223+渠道合并!K197)/K23,)</f>
        <v>0</v>
      </c>
      <c r="L28" s="260">
        <f>IF(L23&lt;&gt;0,(社招合并!L223+渠道合并!L197)/L23,)</f>
        <v>0</v>
      </c>
      <c r="M28" s="260">
        <f>IF(M23&lt;&gt;0,(社招合并!M223+渠道合并!M197)/M23,)</f>
        <v>0</v>
      </c>
      <c r="N28" s="260">
        <f>IF(N23&lt;&gt;0,(社招合并!N223+渠道合并!N197)/N23,)</f>
        <v>0</v>
      </c>
      <c r="O28" s="260">
        <f>IF(O23&lt;&gt;0,(社招合并!O223+渠道合并!O197)/O23,)</f>
        <v>0</v>
      </c>
      <c r="P28" s="260">
        <f>IF(P23&lt;&gt;0,(社招合并!P223+渠道合并!P197)/P23,)</f>
        <v>0</v>
      </c>
      <c r="Q28" s="260">
        <f>IF(Q23&lt;&gt;0,(社招合并!Q223+渠道合并!Q197)/Q23,)</f>
        <v>0</v>
      </c>
      <c r="R28" s="260">
        <f>IF(R23&lt;&gt;0,(社招合并!R223+渠道合并!R197)/R23,)</f>
        <v>0</v>
      </c>
      <c r="Y28" s="234">
        <f>IF(Y23&lt;&gt;0,(社招合并!Y223+渠道合并!Y197)/Y23,)</f>
        <v>0</v>
      </c>
      <c r="Z28" s="234">
        <f>IF(Z23&lt;&gt;0,(社招合并!Z223+渠道合并!Z197)/Z23,)</f>
        <v>0</v>
      </c>
      <c r="AA28" s="234">
        <f>IF(AA23&lt;&gt;0,(社招合并!AA223+渠道合并!AA197)/AA23,)</f>
        <v>0</v>
      </c>
      <c r="AB28" s="234">
        <f>IF(AB23&lt;&gt;0,(社招合并!AB223+渠道合并!AB197)/AB23,)</f>
        <v>0</v>
      </c>
    </row>
    <row r="29" spans="1:28">
      <c r="A29" s="256"/>
      <c r="B29" s="256"/>
      <c r="C29" s="257"/>
      <c r="D29" s="258" t="s">
        <v>56</v>
      </c>
      <c r="E29" s="234" t="s">
        <v>57</v>
      </c>
      <c r="F29" s="234" t="s">
        <v>57</v>
      </c>
      <c r="G29" s="235" t="s">
        <v>57</v>
      </c>
      <c r="H29" s="235" t="s">
        <v>57</v>
      </c>
      <c r="I29" s="235" t="s">
        <v>57</v>
      </c>
      <c r="J29" s="235" t="s">
        <v>57</v>
      </c>
      <c r="K29" s="235" t="s">
        <v>57</v>
      </c>
      <c r="L29" s="235" t="s">
        <v>57</v>
      </c>
      <c r="M29" s="235" t="s">
        <v>57</v>
      </c>
      <c r="N29" s="235" t="s">
        <v>57</v>
      </c>
      <c r="O29" s="235" t="s">
        <v>57</v>
      </c>
      <c r="P29" s="235" t="s">
        <v>57</v>
      </c>
      <c r="Q29" s="235" t="s">
        <v>57</v>
      </c>
      <c r="R29" s="235" t="s">
        <v>57</v>
      </c>
      <c r="Y29" s="234" t="s">
        <v>57</v>
      </c>
      <c r="Z29" s="234" t="s">
        <v>57</v>
      </c>
      <c r="AA29" s="234" t="s">
        <v>57</v>
      </c>
      <c r="AB29" s="234" t="s">
        <v>57</v>
      </c>
    </row>
    <row r="30" spans="1:28">
      <c r="A30" s="256"/>
      <c r="B30" s="256"/>
      <c r="C30" s="257"/>
      <c r="D30" s="258" t="s">
        <v>58</v>
      </c>
      <c r="E30" s="234">
        <f>IF(E23&lt;&gt;0,E3/E23,)</f>
        <v>0</v>
      </c>
      <c r="F30" s="234">
        <f>IF(F23&lt;&gt;0,F3/F23,)</f>
        <v>0</v>
      </c>
      <c r="G30" s="235">
        <f>IF(G23&lt;&gt;0,G3/G23,)</f>
        <v>0</v>
      </c>
      <c r="H30" s="235">
        <f t="shared" ref="H30:R30" si="15">IF(H23&lt;&gt;0,H3/H23,)</f>
        <v>0</v>
      </c>
      <c r="I30" s="235">
        <f t="shared" si="15"/>
        <v>0</v>
      </c>
      <c r="J30" s="235">
        <f t="shared" si="15"/>
        <v>0</v>
      </c>
      <c r="K30" s="235">
        <f t="shared" si="15"/>
        <v>0</v>
      </c>
      <c r="L30" s="235">
        <f t="shared" si="15"/>
        <v>0</v>
      </c>
      <c r="M30" s="235">
        <f t="shared" si="15"/>
        <v>0</v>
      </c>
      <c r="N30" s="235">
        <f t="shared" si="15"/>
        <v>0</v>
      </c>
      <c r="O30" s="235">
        <f t="shared" si="15"/>
        <v>0</v>
      </c>
      <c r="P30" s="235">
        <f t="shared" si="15"/>
        <v>0</v>
      </c>
      <c r="Q30" s="235">
        <f t="shared" si="15"/>
        <v>0</v>
      </c>
      <c r="R30" s="235">
        <f t="shared" si="15"/>
        <v>0</v>
      </c>
      <c r="Y30" s="234">
        <f t="shared" ref="Y30:AB30" si="16">IF(Y23&lt;&gt;0,Y3/Y23,)</f>
        <v>0</v>
      </c>
      <c r="Z30" s="234">
        <f t="shared" si="16"/>
        <v>0</v>
      </c>
      <c r="AA30" s="234">
        <f t="shared" si="16"/>
        <v>0</v>
      </c>
      <c r="AB30" s="234">
        <f t="shared" si="16"/>
        <v>0</v>
      </c>
    </row>
    <row r="31" spans="1:28">
      <c r="A31" s="256"/>
      <c r="B31" s="256"/>
      <c r="C31" s="257"/>
      <c r="D31" s="258" t="s">
        <v>59</v>
      </c>
      <c r="E31" s="261">
        <f ca="1">IF(E12&lt;&gt;0,E23/E12,)</f>
        <v>0</v>
      </c>
      <c r="F31" s="261">
        <f>IF(F12&lt;&gt;0,F23/F12,)</f>
        <v>0</v>
      </c>
      <c r="G31" s="262">
        <f>IF(G12&lt;&gt;0,G23/G12,)</f>
        <v>0</v>
      </c>
      <c r="H31" s="262">
        <f t="shared" ref="H31:R31" si="17">IF(H12&lt;&gt;0,H23/H12,)</f>
        <v>0</v>
      </c>
      <c r="I31" s="262">
        <f t="shared" si="17"/>
        <v>0</v>
      </c>
      <c r="J31" s="262">
        <f t="shared" si="17"/>
        <v>0</v>
      </c>
      <c r="K31" s="262">
        <f t="shared" si="17"/>
        <v>0</v>
      </c>
      <c r="L31" s="262">
        <f t="shared" si="17"/>
        <v>0</v>
      </c>
      <c r="M31" s="262">
        <f t="shared" si="17"/>
        <v>0</v>
      </c>
      <c r="N31" s="262">
        <f t="shared" si="17"/>
        <v>0</v>
      </c>
      <c r="O31" s="262">
        <f t="shared" si="17"/>
        <v>0</v>
      </c>
      <c r="P31" s="262">
        <f t="shared" si="17"/>
        <v>0</v>
      </c>
      <c r="Q31" s="262">
        <f t="shared" si="17"/>
        <v>0</v>
      </c>
      <c r="R31" s="262">
        <f t="shared" si="17"/>
        <v>0</v>
      </c>
      <c r="Y31" s="261">
        <f t="shared" ref="Y31:AB31" si="18">IF(Y12&lt;&gt;0,Y23/Y12,)</f>
        <v>0</v>
      </c>
      <c r="Z31" s="261">
        <f t="shared" si="18"/>
        <v>0</v>
      </c>
      <c r="AA31" s="261">
        <f t="shared" si="18"/>
        <v>0</v>
      </c>
      <c r="AB31" s="261">
        <f t="shared" si="18"/>
        <v>0</v>
      </c>
    </row>
    <row r="32" spans="1:28">
      <c r="A32" s="256"/>
      <c r="B32" s="256"/>
      <c r="C32" s="257"/>
      <c r="D32" s="258" t="s">
        <v>60</v>
      </c>
      <c r="E32" s="234">
        <f ca="1">IF(E12&lt;&gt;0,E2/E12,)</f>
        <v>0</v>
      </c>
      <c r="F32" s="234">
        <f>IF(F12&lt;&gt;0,F2/F12,)</f>
        <v>0</v>
      </c>
      <c r="G32" s="235">
        <f>IF(G12&lt;&gt;0,G2/G12,)</f>
        <v>0</v>
      </c>
      <c r="H32" s="235">
        <f t="shared" ref="H32:R32" si="19">IF(H12&lt;&gt;0,H2/H12,)</f>
        <v>0</v>
      </c>
      <c r="I32" s="235">
        <f t="shared" si="19"/>
        <v>0</v>
      </c>
      <c r="J32" s="235">
        <f t="shared" si="19"/>
        <v>0</v>
      </c>
      <c r="K32" s="235">
        <f t="shared" si="19"/>
        <v>0</v>
      </c>
      <c r="L32" s="235">
        <f t="shared" si="19"/>
        <v>0</v>
      </c>
      <c r="M32" s="235">
        <f t="shared" si="19"/>
        <v>0</v>
      </c>
      <c r="N32" s="235">
        <f t="shared" si="19"/>
        <v>0</v>
      </c>
      <c r="O32" s="235">
        <f t="shared" si="19"/>
        <v>0</v>
      </c>
      <c r="P32" s="235">
        <f t="shared" si="19"/>
        <v>0</v>
      </c>
      <c r="Q32" s="235">
        <f t="shared" si="19"/>
        <v>0</v>
      </c>
      <c r="R32" s="235">
        <f t="shared" si="19"/>
        <v>0</v>
      </c>
      <c r="Y32" s="234">
        <f t="shared" ref="Y32:AB32" si="20">IF(Y12&lt;&gt;0,Y2/Y12,)</f>
        <v>0</v>
      </c>
      <c r="Z32" s="234">
        <f t="shared" si="20"/>
        <v>0</v>
      </c>
      <c r="AA32" s="234">
        <f t="shared" si="20"/>
        <v>0</v>
      </c>
      <c r="AB32" s="234">
        <f t="shared" si="20"/>
        <v>0</v>
      </c>
    </row>
    <row r="33" spans="1:28">
      <c r="A33" s="256"/>
      <c r="B33" s="256"/>
      <c r="C33" s="257"/>
      <c r="D33" s="258" t="s">
        <v>61</v>
      </c>
      <c r="E33" s="234">
        <f ca="1">IF(E12&lt;&gt;0,E3/E12,)</f>
        <v>0</v>
      </c>
      <c r="F33" s="234">
        <f>IF(F12&lt;&gt;0,F3/F12,)</f>
        <v>0</v>
      </c>
      <c r="G33" s="235">
        <f>IF(G12&lt;&gt;0,G3/G12,)</f>
        <v>0</v>
      </c>
      <c r="H33" s="235">
        <f t="shared" ref="H33:R33" si="21">IF(H12&lt;&gt;0,H3/H12,)</f>
        <v>0</v>
      </c>
      <c r="I33" s="235">
        <f t="shared" si="21"/>
        <v>0</v>
      </c>
      <c r="J33" s="235">
        <f t="shared" si="21"/>
        <v>0</v>
      </c>
      <c r="K33" s="235">
        <f t="shared" si="21"/>
        <v>0</v>
      </c>
      <c r="L33" s="235">
        <f t="shared" si="21"/>
        <v>0</v>
      </c>
      <c r="M33" s="235">
        <f t="shared" si="21"/>
        <v>0</v>
      </c>
      <c r="N33" s="235">
        <f t="shared" si="21"/>
        <v>0</v>
      </c>
      <c r="O33" s="235">
        <f t="shared" si="21"/>
        <v>0</v>
      </c>
      <c r="P33" s="235">
        <f t="shared" si="21"/>
        <v>0</v>
      </c>
      <c r="Q33" s="235">
        <f t="shared" si="21"/>
        <v>0</v>
      </c>
      <c r="R33" s="235">
        <f t="shared" si="21"/>
        <v>0</v>
      </c>
      <c r="Y33" s="234">
        <f t="shared" ref="Y33:AB33" si="22">IF(Y12&lt;&gt;0,Y3/Y12,)</f>
        <v>0</v>
      </c>
      <c r="Z33" s="234">
        <f t="shared" si="22"/>
        <v>0</v>
      </c>
      <c r="AA33" s="234">
        <f t="shared" si="22"/>
        <v>0</v>
      </c>
      <c r="AB33" s="234">
        <f t="shared" si="22"/>
        <v>0</v>
      </c>
    </row>
    <row r="34" spans="1:28">
      <c r="A34" s="256"/>
      <c r="B34" s="256"/>
      <c r="C34" s="257"/>
      <c r="D34" s="258" t="s">
        <v>62</v>
      </c>
      <c r="E34" s="234">
        <f ca="1">IF(E12&lt;&gt;0,E8/E12,)</f>
        <v>0</v>
      </c>
      <c r="F34" s="234">
        <f>IF(F12&lt;&gt;0,F8/F12,)</f>
        <v>0</v>
      </c>
      <c r="G34" s="235">
        <f>IF(G12&lt;&gt;0,G8/G12,)</f>
        <v>0</v>
      </c>
      <c r="H34" s="235">
        <f t="shared" ref="H34:R34" si="23">IF(H12&lt;&gt;0,H8/H12,)</f>
        <v>0</v>
      </c>
      <c r="I34" s="235">
        <f t="shared" si="23"/>
        <v>0</v>
      </c>
      <c r="J34" s="235">
        <f t="shared" si="23"/>
        <v>0</v>
      </c>
      <c r="K34" s="235">
        <f t="shared" si="23"/>
        <v>0</v>
      </c>
      <c r="L34" s="235">
        <f t="shared" si="23"/>
        <v>0</v>
      </c>
      <c r="M34" s="235">
        <f t="shared" si="23"/>
        <v>0</v>
      </c>
      <c r="N34" s="235">
        <f t="shared" si="23"/>
        <v>0</v>
      </c>
      <c r="O34" s="235">
        <f t="shared" si="23"/>
        <v>0</v>
      </c>
      <c r="P34" s="235">
        <f t="shared" si="23"/>
        <v>0</v>
      </c>
      <c r="Q34" s="235">
        <f t="shared" si="23"/>
        <v>0</v>
      </c>
      <c r="R34" s="235">
        <f t="shared" si="23"/>
        <v>0</v>
      </c>
      <c r="Y34" s="234">
        <f t="shared" ref="Y34:AB34" si="24">IF(Y12&lt;&gt;0,Y8/Y12,)</f>
        <v>0</v>
      </c>
      <c r="Z34" s="234">
        <f t="shared" si="24"/>
        <v>0</v>
      </c>
      <c r="AA34" s="234">
        <f t="shared" si="24"/>
        <v>0</v>
      </c>
      <c r="AB34" s="234">
        <f t="shared" si="24"/>
        <v>0</v>
      </c>
    </row>
    <row r="35" spans="1:28">
      <c r="A35" s="256"/>
      <c r="B35" s="256"/>
      <c r="C35" s="263" t="s">
        <v>63</v>
      </c>
      <c r="D35" s="264" t="s">
        <v>64</v>
      </c>
      <c r="E35" s="265">
        <f>IF(E$23&lt;&gt;0,(社招合并!E133+渠道合并!E102)/E$23,)</f>
        <v>0</v>
      </c>
      <c r="F35" s="265">
        <f>IF(F$23&lt;&gt;0,(社招合并!F133+渠道合并!F102)/F$23,)</f>
        <v>0</v>
      </c>
      <c r="G35" s="266">
        <f>IF(G$23&lt;&gt;0,(社招合并!G133+渠道合并!G102)/G$23,)</f>
        <v>0</v>
      </c>
      <c r="H35" s="266">
        <f>IF(H$23&lt;&gt;0,(社招合并!H133+渠道合并!H102)/H$23,)</f>
        <v>0</v>
      </c>
      <c r="I35" s="266">
        <f>IF(I$23&lt;&gt;0,(社招合并!I133+渠道合并!I102)/I$23,)</f>
        <v>0</v>
      </c>
      <c r="J35" s="266">
        <f>IF(J$23&lt;&gt;0,(社招合并!J133+渠道合并!J102)/J$23,)</f>
        <v>0</v>
      </c>
      <c r="K35" s="266">
        <f>IF(K$23&lt;&gt;0,(社招合并!K133+渠道合并!K102)/K$23,)</f>
        <v>0</v>
      </c>
      <c r="L35" s="266">
        <f>IF(L$23&lt;&gt;0,(社招合并!L133+渠道合并!L102)/L$23,)</f>
        <v>0</v>
      </c>
      <c r="M35" s="266">
        <f>IF(M$23&lt;&gt;0,(社招合并!M133+渠道合并!M102)/M$23,)</f>
        <v>0</v>
      </c>
      <c r="N35" s="266">
        <f>IF(N$23&lt;&gt;0,(社招合并!N133+渠道合并!N102)/N$23,)</f>
        <v>0</v>
      </c>
      <c r="O35" s="266">
        <f>IF(O$23&lt;&gt;0,(社招合并!O133+渠道合并!O102)/O$23,)</f>
        <v>0</v>
      </c>
      <c r="P35" s="266">
        <f>IF(P$23&lt;&gt;0,(社招合并!P133+渠道合并!P102)/P$23,)</f>
        <v>0</v>
      </c>
      <c r="Q35" s="266">
        <f>IF(Q$23&lt;&gt;0,(社招合并!Q133+渠道合并!Q102)/Q$23,)</f>
        <v>0</v>
      </c>
      <c r="R35" s="266">
        <f>IF(R$23&lt;&gt;0,(社招合并!R133+渠道合并!R102)/R$23,)</f>
        <v>0</v>
      </c>
      <c r="Y35" s="265">
        <f>IF(Y$23&lt;&gt;0,(社招合并!Y133+渠道合并!Y102)/Y$23,)</f>
        <v>0</v>
      </c>
      <c r="Z35" s="265">
        <f>IF(Z$23&lt;&gt;0,(社招合并!Z133+渠道合并!Z102)/Z$23,)</f>
        <v>0</v>
      </c>
      <c r="AA35" s="265">
        <f>IF(AA$23&lt;&gt;0,(社招合并!AA133+渠道合并!AA102)/AA$23,)</f>
        <v>0</v>
      </c>
      <c r="AB35" s="265">
        <f>IF(AB$23&lt;&gt;0,(社招合并!AB133+渠道合并!AB102)/AB$23,)</f>
        <v>0</v>
      </c>
    </row>
    <row r="36" spans="1:28">
      <c r="A36" s="256"/>
      <c r="B36" s="256"/>
      <c r="C36" s="263"/>
      <c r="D36" s="267" t="s">
        <v>65</v>
      </c>
      <c r="E36" s="268">
        <f>IF(E$23&lt;&gt;0,(社招合并!E58+社招合并!E59+渠道合并!E59+渠道合并!E60)/E$23,)</f>
        <v>0</v>
      </c>
      <c r="F36" s="268">
        <f>IF(F$23&lt;&gt;0,(社招合并!F58+社招合并!F59+渠道合并!F59+渠道合并!F60)/F$23,)</f>
        <v>0</v>
      </c>
      <c r="G36" s="260">
        <f>IF(G$23&lt;&gt;0,(社招合并!G58+社招合并!G59+渠道合并!G59+渠道合并!G60)/G$23,)</f>
        <v>0</v>
      </c>
      <c r="H36" s="260">
        <f>IF(H$23&lt;&gt;0,(社招合并!H58+社招合并!H59+渠道合并!H59+渠道合并!H60)/H$23,)</f>
        <v>0</v>
      </c>
      <c r="I36" s="260">
        <f>IF(I$23&lt;&gt;0,(社招合并!I58+社招合并!I59+渠道合并!I59+渠道合并!I60)/I$23,)</f>
        <v>0</v>
      </c>
      <c r="J36" s="260">
        <f>IF(J$23&lt;&gt;0,(社招合并!J58+社招合并!J59+渠道合并!J59+渠道合并!J60)/J$23,)</f>
        <v>0</v>
      </c>
      <c r="K36" s="260">
        <f>IF(K$23&lt;&gt;0,(社招合并!K58+社招合并!K59+渠道合并!K59+渠道合并!K60)/K$23,)</f>
        <v>0</v>
      </c>
      <c r="L36" s="260">
        <f>IF(L$23&lt;&gt;0,(社招合并!L58+社招合并!L59+渠道合并!L59+渠道合并!L60)/L$23,)</f>
        <v>0</v>
      </c>
      <c r="M36" s="260">
        <f>IF(M$23&lt;&gt;0,(社招合并!M58+社招合并!M59+渠道合并!M59+渠道合并!M60)/M$23,)</f>
        <v>0</v>
      </c>
      <c r="N36" s="260">
        <f>IF(N$23&lt;&gt;0,(社招合并!N58+社招合并!N59+渠道合并!N59+渠道合并!N60)/N$23,)</f>
        <v>0</v>
      </c>
      <c r="O36" s="260">
        <f>IF(O$23&lt;&gt;0,(社招合并!O58+社招合并!O59+渠道合并!O59+渠道合并!O60)/O$23,)</f>
        <v>0</v>
      </c>
      <c r="P36" s="260">
        <f>IF(P$23&lt;&gt;0,(社招合并!P58+社招合并!P59+渠道合并!P59+渠道合并!P60)/P$23,)</f>
        <v>0</v>
      </c>
      <c r="Q36" s="260">
        <f>IF(Q$23&lt;&gt;0,(社招合并!Q58+社招合并!Q59+渠道合并!Q59+渠道合并!Q60)/Q$23,)</f>
        <v>0</v>
      </c>
      <c r="R36" s="260">
        <f>IF(R$23&lt;&gt;0,(社招合并!R58+社招合并!R59+渠道合并!R59+渠道合并!R60)/R$23,)</f>
        <v>0</v>
      </c>
      <c r="Y36" s="268">
        <f>IF(Y$23&lt;&gt;0,(社招合并!Y58+社招合并!Y59+渠道合并!Y59+渠道合并!Y60)/Y$23,)</f>
        <v>0</v>
      </c>
      <c r="Z36" s="268">
        <f>IF(Z$23&lt;&gt;0,(社招合并!Z58+社招合并!Z59+渠道合并!Z59+渠道合并!Z60)/Z$23,)</f>
        <v>0</v>
      </c>
      <c r="AA36" s="268">
        <f>IF(AA$23&lt;&gt;0,(社招合并!AA58+社招合并!AA59+渠道合并!AA59+渠道合并!AA60)/AA$23,)</f>
        <v>0</v>
      </c>
      <c r="AB36" s="268">
        <f>IF(AB$23&lt;&gt;0,(社招合并!AB58+社招合并!AB59+渠道合并!AB59+渠道合并!AB60)/AB$23,)</f>
        <v>0</v>
      </c>
    </row>
    <row r="37" spans="1:28">
      <c r="A37" s="256"/>
      <c r="B37" s="256"/>
      <c r="C37" s="263"/>
      <c r="D37" s="267" t="s">
        <v>66</v>
      </c>
      <c r="E37" s="265">
        <f>IF(E$23&lt;&gt;0,(社招合并!E64+社招合并!E65+社招合并!E70+社招合并!E71+社招合并!E76+社招合并!E77+社招合并!E88+社招合并!E89+社招合并!E82+社招合并!E8)/E$23,)</f>
        <v>0</v>
      </c>
      <c r="F37" s="265">
        <f>IF(F$23&lt;&gt;0,(社招合并!F64+社招合并!F65+社招合并!F70+社招合并!F71+社招合并!F76+社招合并!F77+社招合并!F88+社招合并!F89+社招合并!F82+社招合并!F8)/F$23,)</f>
        <v>0</v>
      </c>
      <c r="G37" s="266">
        <f>IF(G$23&lt;&gt;0,(社招合并!G64+社招合并!G65+社招合并!G70+社招合并!G71+社招合并!G76+社招合并!G77+社招合并!G88+社招合并!G89+社招合并!G82+社招合并!G8)/G$23,)</f>
        <v>0</v>
      </c>
      <c r="H37" s="266">
        <f>IF(H$23&lt;&gt;0,(社招合并!H64+社招合并!H65+社招合并!H70+社招合并!H71+社招合并!H76+社招合并!H77+社招合并!H88+社招合并!H89+社招合并!H82+社招合并!H8)/H$23,)</f>
        <v>0</v>
      </c>
      <c r="I37" s="266">
        <f>IF(I$23&lt;&gt;0,(社招合并!I64+社招合并!I65+社招合并!I70+社招合并!I71+社招合并!I76+社招合并!I77+社招合并!I88+社招合并!I89+社招合并!I82+社招合并!I8)/I$23,)</f>
        <v>0</v>
      </c>
      <c r="J37" s="266">
        <f>IF(J$23&lt;&gt;0,(社招合并!J64+社招合并!J65+社招合并!J70+社招合并!J71+社招合并!J76+社招合并!J77+社招合并!J88+社招合并!J89+社招合并!J82+社招合并!J8)/J$23,)</f>
        <v>0</v>
      </c>
      <c r="K37" s="266">
        <f>IF(K$23&lt;&gt;0,(社招合并!K64+社招合并!K65+社招合并!K70+社招合并!K71+社招合并!K76+社招合并!K77+社招合并!K88+社招合并!K89+社招合并!K82+社招合并!K8)/K$23,)</f>
        <v>0</v>
      </c>
      <c r="L37" s="266">
        <f>IF(L$23&lt;&gt;0,(社招合并!L64+社招合并!L65+社招合并!L70+社招合并!L71+社招合并!L76+社招合并!L77+社招合并!L88+社招合并!L89+社招合并!L82+社招合并!L8)/L$23,)</f>
        <v>0</v>
      </c>
      <c r="M37" s="266">
        <f>IF(M$23&lt;&gt;0,(社招合并!M64+社招合并!M65+社招合并!M70+社招合并!M71+社招合并!M76+社招合并!M77+社招合并!M88+社招合并!M89+社招合并!M82+社招合并!M8)/M$23,)</f>
        <v>0</v>
      </c>
      <c r="N37" s="266">
        <f>IF(N$23&lt;&gt;0,(社招合并!N64+社招合并!N65+社招合并!N70+社招合并!N71+社招合并!N76+社招合并!N77+社招合并!N88+社招合并!N89+社招合并!N82+社招合并!N8)/N$23,)</f>
        <v>0</v>
      </c>
      <c r="O37" s="266">
        <f>IF(O$23&lt;&gt;0,(社招合并!O64+社招合并!O65+社招合并!O70+社招合并!O71+社招合并!O76+社招合并!O77+社招合并!O88+社招合并!O89+社招合并!O82+社招合并!O8)/O$23,)</f>
        <v>0</v>
      </c>
      <c r="P37" s="266">
        <f>IF(P$23&lt;&gt;0,(社招合并!P64+社招合并!P65+社招合并!P70+社招合并!P71+社招合并!P76+社招合并!P77+社招合并!P88+社招合并!P89+社招合并!P82+社招合并!P8)/P$23,)</f>
        <v>0</v>
      </c>
      <c r="Q37" s="266">
        <f>IF(Q$23&lt;&gt;0,(社招合并!Q64+社招合并!Q65+社招合并!Q70+社招合并!Q71+社招合并!Q76+社招合并!Q77+社招合并!Q88+社招合并!Q89+社招合并!Q82+社招合并!Q8)/Q$23,)</f>
        <v>0</v>
      </c>
      <c r="R37" s="266">
        <f>IF(R$23&lt;&gt;0,(社招合并!R64+社招合并!R65+社招合并!R70+社招合并!R71+社招合并!R76+社招合并!R77+社招合并!R88+社招合并!R89+社招合并!R82+社招合并!R8)/R$23,)</f>
        <v>0</v>
      </c>
      <c r="Y37" s="265">
        <f>IF(Y$23&lt;&gt;0,(社招合并!Y64+社招合并!Y65+社招合并!Y70+社招合并!Y71+社招合并!Y76+社招合并!Y77+社招合并!Y88+社招合并!Y89+社招合并!Y82+社招合并!Y8)/Y$23,)</f>
        <v>0</v>
      </c>
      <c r="Z37" s="265">
        <f>IF(Z$23&lt;&gt;0,(社招合并!Z64+社招合并!Z65+社招合并!Z70+社招合并!Z71+社招合并!Z76+社招合并!Z77+社招合并!Z88+社招合并!Z89+社招合并!Z82+社招合并!Z8)/Z$23,)</f>
        <v>0</v>
      </c>
      <c r="AA37" s="265">
        <f>IF(AA$23&lt;&gt;0,(社招合并!AA64+社招合并!AA65+社招合并!AA70+社招合并!AA71+社招合并!AA76+社招合并!AA77+社招合并!AA88+社招合并!AA89+社招合并!AA82+社招合并!AA8)/AA$23,)</f>
        <v>0</v>
      </c>
      <c r="AB37" s="265">
        <f>IF(AB$23&lt;&gt;0,(社招合并!AB64+社招合并!AB65+社招合并!AB70+社招合并!AB71+社招合并!AB76+社招合并!AB77+社招合并!AB88+社招合并!AB89+社招合并!AB82+社招合并!AB8)/AB$23,)</f>
        <v>0</v>
      </c>
    </row>
    <row r="38" spans="1:28">
      <c r="A38" s="256"/>
      <c r="B38" s="256"/>
      <c r="C38" s="263"/>
      <c r="D38" s="267" t="s">
        <v>67</v>
      </c>
      <c r="E38" s="268">
        <f>IF(E$23&lt;&gt;0,(社招合并!E94+社招合并!E95+渠道合并!E65+渠道合并!E66+渠道合并!E77+渠道合并!E78)/E$23,)</f>
        <v>0</v>
      </c>
      <c r="F38" s="268">
        <f>IF(F$23&lt;&gt;0,(社招合并!F94+社招合并!F95+渠道合并!F65+渠道合并!F66+渠道合并!F77+渠道合并!F78)/F$23,)</f>
        <v>0</v>
      </c>
      <c r="G38" s="260">
        <f>IF(G$23&lt;&gt;0,(社招合并!G94+社招合并!G95+渠道合并!G65+渠道合并!G66+渠道合并!G77+渠道合并!G78)/G$23,)</f>
        <v>0</v>
      </c>
      <c r="H38" s="260">
        <f>IF(H$23&lt;&gt;0,(社招合并!H94+社招合并!H95+渠道合并!H65+渠道合并!H66+渠道合并!H77+渠道合并!H78)/H$23,)</f>
        <v>0</v>
      </c>
      <c r="I38" s="260">
        <f>IF(I$23&lt;&gt;0,(社招合并!I94+社招合并!I95+渠道合并!I65+渠道合并!I66+渠道合并!I77+渠道合并!I78)/I$23,)</f>
        <v>0</v>
      </c>
      <c r="J38" s="260">
        <f>IF(J$23&lt;&gt;0,(社招合并!J94+社招合并!J95+渠道合并!J65+渠道合并!J66+渠道合并!J77+渠道合并!J78)/J$23,)</f>
        <v>0</v>
      </c>
      <c r="K38" s="260">
        <f>IF(K$23&lt;&gt;0,(社招合并!K94+社招合并!K95+渠道合并!K65+渠道合并!K66+渠道合并!K77+渠道合并!K78)/K$23,)</f>
        <v>0</v>
      </c>
      <c r="L38" s="260">
        <f>IF(L$23&lt;&gt;0,(社招合并!L94+社招合并!L95+渠道合并!L65+渠道合并!L66+渠道合并!L77+渠道合并!L78)/L$23,)</f>
        <v>0</v>
      </c>
      <c r="M38" s="260">
        <f>IF(M$23&lt;&gt;0,(社招合并!M94+社招合并!M95+渠道合并!M65+渠道合并!M66+渠道合并!M77+渠道合并!M78)/M$23,)</f>
        <v>0</v>
      </c>
      <c r="N38" s="260">
        <f>IF(N$23&lt;&gt;0,(社招合并!N94+社招合并!N95+渠道合并!N65+渠道合并!N66+渠道合并!N77+渠道合并!N78)/N$23,)</f>
        <v>0</v>
      </c>
      <c r="O38" s="260">
        <f>IF(O$23&lt;&gt;0,(社招合并!O94+社招合并!O95+渠道合并!O65+渠道合并!O66+渠道合并!O77+渠道合并!O78)/O$23,)</f>
        <v>0</v>
      </c>
      <c r="P38" s="260">
        <f>IF(P$23&lt;&gt;0,(社招合并!P94+社招合并!P95+渠道合并!P65+渠道合并!P66+渠道合并!P77+渠道合并!P78)/P$23,)</f>
        <v>0</v>
      </c>
      <c r="Q38" s="260">
        <f>IF(Q$23&lt;&gt;0,(社招合并!Q94+社招合并!Q95+渠道合并!Q65+渠道合并!Q66+渠道合并!Q77+渠道合并!Q78)/Q$23,)</f>
        <v>0</v>
      </c>
      <c r="R38" s="260">
        <f>IF(R$23&lt;&gt;0,(社招合并!R94+社招合并!R95+渠道合并!R65+渠道合并!R66+渠道合并!R77+渠道合并!R78)/R$23,)</f>
        <v>0</v>
      </c>
      <c r="Y38" s="268">
        <f>IF(Y$23&lt;&gt;0,(社招合并!Y94+社招合并!Y95+渠道合并!Y65+渠道合并!Y66+渠道合并!Y77+渠道合并!Y78)/Y$23,)</f>
        <v>0</v>
      </c>
      <c r="Z38" s="268">
        <f>IF(Z$23&lt;&gt;0,(社招合并!Z94+社招合并!Z95+渠道合并!Z65+渠道合并!Z66+渠道合并!Z77+渠道合并!Z78)/Z$23,)</f>
        <v>0</v>
      </c>
      <c r="AA38" s="268">
        <f>IF(AA$23&lt;&gt;0,(社招合并!AA94+社招合并!AA95+渠道合并!AA65+渠道合并!AA66+渠道合并!AA77+渠道合并!AA78)/AA$23,)</f>
        <v>0</v>
      </c>
      <c r="AB38" s="268">
        <f>IF(AB$23&lt;&gt;0,(社招合并!AB94+社招合并!AB95+渠道合并!AB65+渠道合并!AB66+渠道合并!AB77+渠道合并!AB78)/AB$23,)</f>
        <v>0</v>
      </c>
    </row>
    <row r="39" spans="1:28">
      <c r="A39" s="256"/>
      <c r="B39" s="256"/>
      <c r="C39" s="263"/>
      <c r="D39" s="269" t="s">
        <v>68</v>
      </c>
      <c r="E39" s="268">
        <f>IF(E$23&lt;&gt;0,E5/E$23,)</f>
        <v>0</v>
      </c>
      <c r="F39" s="268">
        <f>IF(F$23&lt;&gt;0,F5/F$23,)</f>
        <v>0</v>
      </c>
      <c r="G39" s="235">
        <f>IF(G$23&lt;&gt;0,G5/G$23,)</f>
        <v>0</v>
      </c>
      <c r="H39" s="235">
        <f t="shared" ref="H39:R39" si="25">IF(H$23&lt;&gt;0,H5/H$23,)</f>
        <v>0</v>
      </c>
      <c r="I39" s="235">
        <f t="shared" si="25"/>
        <v>0</v>
      </c>
      <c r="J39" s="235">
        <f t="shared" si="25"/>
        <v>0</v>
      </c>
      <c r="K39" s="235">
        <f t="shared" si="25"/>
        <v>0</v>
      </c>
      <c r="L39" s="235">
        <f t="shared" si="25"/>
        <v>0</v>
      </c>
      <c r="M39" s="235">
        <f t="shared" si="25"/>
        <v>0</v>
      </c>
      <c r="N39" s="235">
        <f t="shared" si="25"/>
        <v>0</v>
      </c>
      <c r="O39" s="235">
        <f t="shared" si="25"/>
        <v>0</v>
      </c>
      <c r="P39" s="235">
        <f t="shared" si="25"/>
        <v>0</v>
      </c>
      <c r="Q39" s="235">
        <f t="shared" si="25"/>
        <v>0</v>
      </c>
      <c r="R39" s="235">
        <f t="shared" si="25"/>
        <v>0</v>
      </c>
      <c r="Y39" s="268">
        <f t="shared" ref="Y39:AB39" si="26">IF(Y$23&lt;&gt;0,Y5/Y$23,)</f>
        <v>0</v>
      </c>
      <c r="Z39" s="268">
        <f t="shared" si="26"/>
        <v>0</v>
      </c>
      <c r="AA39" s="268">
        <f t="shared" si="26"/>
        <v>0</v>
      </c>
      <c r="AB39" s="268">
        <f t="shared" si="26"/>
        <v>0</v>
      </c>
    </row>
    <row r="40" spans="1:28">
      <c r="A40" s="256"/>
      <c r="B40" s="256"/>
      <c r="C40" s="263"/>
      <c r="D40" s="264" t="s">
        <v>69</v>
      </c>
      <c r="E40" s="270">
        <f>IF((社招合并!E63+社招合并!E69+社招合并!E75+社招合并!E87+社招合并!E81)&lt;&gt;0,E$23/(社招合并!E63+社招合并!E69+社招合并!E75+社招合并!E87+社招合并!E8),0)</f>
        <v>0</v>
      </c>
      <c r="F40" s="270">
        <f>IF((社招合并!F63+社招合并!F69+社招合并!F75+社招合并!F87+社招合并!F81)&lt;&gt;0,F$23/(社招合并!F63+社招合并!F69+社招合并!F75+社招合并!F87+社招合并!F8),0)</f>
        <v>0</v>
      </c>
      <c r="G40" s="271">
        <f>IF((社招合并!G63+社招合并!G69+社招合并!G75+社招合并!G87+社招合并!G81)&lt;&gt;0,G$23/(社招合并!G63+社招合并!G69+社招合并!G75+社招合并!G87+社招合并!G8),0)</f>
        <v>0</v>
      </c>
      <c r="H40" s="271">
        <f>IF((社招合并!H63+社招合并!H69+社招合并!H75+社招合并!H87+社招合并!H81)&lt;&gt;0,H$23/(社招合并!H63+社招合并!H69+社招合并!H75+社招合并!H87+社招合并!H8),0)</f>
        <v>0</v>
      </c>
      <c r="I40" s="271">
        <f>IF((社招合并!I63+社招合并!I69+社招合并!I75+社招合并!I87+社招合并!I81)&lt;&gt;0,I$23/(社招合并!I63+社招合并!I69+社招合并!I75+社招合并!I87+社招合并!I8),0)</f>
        <v>0</v>
      </c>
      <c r="J40" s="271">
        <f>IF((社招合并!J63+社招合并!J69+社招合并!J75+社招合并!J87+社招合并!J81)&lt;&gt;0,J$23/(社招合并!J63+社招合并!J69+社招合并!J75+社招合并!J87+社招合并!J8),0)</f>
        <v>0</v>
      </c>
      <c r="K40" s="271">
        <f>IF((社招合并!K63+社招合并!K69+社招合并!K75+社招合并!K87+社招合并!K81)&lt;&gt;0,K$23/(社招合并!K63+社招合并!K69+社招合并!K75+社招合并!K87+社招合并!K8),0)</f>
        <v>0</v>
      </c>
      <c r="L40" s="271">
        <f>IF((社招合并!L63+社招合并!L69+社招合并!L75+社招合并!L87+社招合并!L81)&lt;&gt;0,L$23/(社招合并!L63+社招合并!L69+社招合并!L75+社招合并!L87+社招合并!L8),0)</f>
        <v>0</v>
      </c>
      <c r="M40" s="271">
        <f>IF((社招合并!M63+社招合并!M69+社招合并!M75+社招合并!M87+社招合并!M81)&lt;&gt;0,M$23/(社招合并!M63+社招合并!M69+社招合并!M75+社招合并!M87+社招合并!M8),0)</f>
        <v>0</v>
      </c>
      <c r="N40" s="271">
        <f>IF((社招合并!N63+社招合并!N69+社招合并!N75+社招合并!N87+社招合并!N81)&lt;&gt;0,N$23/(社招合并!N63+社招合并!N69+社招合并!N75+社招合并!N87+社招合并!N8),0)</f>
        <v>0</v>
      </c>
      <c r="O40" s="271">
        <f>IF((社招合并!O63+社招合并!O69+社招合并!O75+社招合并!O87+社招合并!O81)&lt;&gt;0,O$23/(社招合并!O63+社招合并!O69+社招合并!O75+社招合并!O87+社招合并!O8),0)</f>
        <v>0</v>
      </c>
      <c r="P40" s="271">
        <f>IF((社招合并!P63+社招合并!P69+社招合并!P75+社招合并!P87+社招合并!P81)&lt;&gt;0,P$23/(社招合并!P63+社招合并!P69+社招合并!P75+社招合并!P87+社招合并!P8),0)</f>
        <v>0</v>
      </c>
      <c r="Q40" s="271">
        <f>IF((社招合并!Q63+社招合并!Q69+社招合并!Q75+社招合并!Q87+社招合并!Q81)&lt;&gt;0,Q$23/(社招合并!Q63+社招合并!Q69+社招合并!Q75+社招合并!Q87+社招合并!Q8),0)</f>
        <v>0</v>
      </c>
      <c r="R40" s="271">
        <f>IF((社招合并!R63+社招合并!R69+社招合并!R75+社招合并!R87+社招合并!R81)&lt;&gt;0,R$23/(社招合并!R63+社招合并!R69+社招合并!R75+社招合并!R87+社招合并!R8),0)</f>
        <v>0</v>
      </c>
      <c r="Y40" s="270">
        <f>IF((社招合并!Y63+社招合并!Y69+社招合并!Y75+社招合并!Y87+社招合并!Y81)&lt;&gt;0,Y$23/(社招合并!Y63+社招合并!Y69+社招合并!Y75+社招合并!Y87+社招合并!Y8),0)</f>
        <v>0</v>
      </c>
      <c r="Z40" s="270">
        <f>IF((社招合并!Z63+社招合并!Z69+社招合并!Z75+社招合并!Z87+社招合并!Z81)&lt;&gt;0,Z$23/(社招合并!Z63+社招合并!Z69+社招合并!Z75+社招合并!Z87+社招合并!Z8),0)</f>
        <v>0</v>
      </c>
      <c r="AA40" s="270">
        <f>IF((社招合并!AA63+社招合并!AA69+社招合并!AA75+社招合并!AA87+社招合并!AA81)&lt;&gt;0,AA$23/(社招合并!AA63+社招合并!AA69+社招合并!AA75+社招合并!AA87+社招合并!AA8),0)</f>
        <v>0</v>
      </c>
      <c r="AB40" s="270">
        <f>IF((社招合并!AB63+社招合并!AB69+社招合并!AB75+社招合并!AB87+社招合并!AB81)&lt;&gt;0,AB$23/(社招合并!AB63+社招合并!AB69+社招合并!AB75+社招合并!AB87+社招合并!AB8),0)</f>
        <v>0</v>
      </c>
    </row>
    <row r="41" spans="1:28">
      <c r="A41" s="256"/>
      <c r="B41" s="256"/>
      <c r="C41" s="263"/>
      <c r="D41" s="264" t="s">
        <v>70</v>
      </c>
      <c r="E41" s="270">
        <f>IF((社招合并!E93+渠道合并!E64+渠道合并!E76)&lt;&gt;0,E$23/(社招合并!E93+渠道合并!E64+渠道合并!E76),0)</f>
        <v>0</v>
      </c>
      <c r="F41" s="270">
        <f>IF((社招合并!F93+渠道合并!F64+渠道合并!F76)&lt;&gt;0,F$23/(社招合并!F93+渠道合并!F64+渠道合并!F76),0)</f>
        <v>0</v>
      </c>
      <c r="G41" s="271">
        <f>IF((社招合并!G93+渠道合并!G64+渠道合并!G76)&lt;&gt;0,G$23/(社招合并!G93+渠道合并!G64+渠道合并!G76),0)</f>
        <v>0</v>
      </c>
      <c r="H41" s="271">
        <f>IF((社招合并!H93+渠道合并!H64+渠道合并!H76)&lt;&gt;0,H$23/(社招合并!H93+渠道合并!H64+渠道合并!H76),0)</f>
        <v>0</v>
      </c>
      <c r="I41" s="271">
        <f>IF((社招合并!I93+渠道合并!I64+渠道合并!I76)&lt;&gt;0,I$23/(社招合并!I93+渠道合并!I64+渠道合并!I76),0)</f>
        <v>0</v>
      </c>
      <c r="J41" s="271">
        <f>IF((社招合并!J93+渠道合并!J64+渠道合并!J76)&lt;&gt;0,J$23/(社招合并!J93+渠道合并!J64+渠道合并!J76),0)</f>
        <v>0</v>
      </c>
      <c r="K41" s="271">
        <f>IF((社招合并!K93+渠道合并!K64+渠道合并!K76)&lt;&gt;0,K$23/(社招合并!K93+渠道合并!K64+渠道合并!K76),0)</f>
        <v>0</v>
      </c>
      <c r="L41" s="271">
        <f>IF((社招合并!L93+渠道合并!L64+渠道合并!L76)&lt;&gt;0,L$23/(社招合并!L93+渠道合并!L64+渠道合并!L76),0)</f>
        <v>0</v>
      </c>
      <c r="M41" s="271">
        <f>IF((社招合并!M93+渠道合并!M64+渠道合并!M76)&lt;&gt;0,M$23/(社招合并!M93+渠道合并!M64+渠道合并!M76),0)</f>
        <v>0</v>
      </c>
      <c r="N41" s="271">
        <f>IF((社招合并!N93+渠道合并!N64+渠道合并!N76)&lt;&gt;0,N$23/(社招合并!N93+渠道合并!N64+渠道合并!N76),0)</f>
        <v>0</v>
      </c>
      <c r="O41" s="271">
        <f>IF((社招合并!O93+渠道合并!O64+渠道合并!O76)&lt;&gt;0,O$23/(社招合并!O93+渠道合并!O64+渠道合并!O76),0)</f>
        <v>0</v>
      </c>
      <c r="P41" s="271">
        <f>IF((社招合并!P93+渠道合并!P64+渠道合并!P76)&lt;&gt;0,P$23/(社招合并!P93+渠道合并!P64+渠道合并!P76),0)</f>
        <v>0</v>
      </c>
      <c r="Q41" s="271">
        <f>IF((社招合并!Q93+渠道合并!Q64+渠道合并!Q76)&lt;&gt;0,Q$23/(社招合并!Q93+渠道合并!Q64+渠道合并!Q76),0)</f>
        <v>0</v>
      </c>
      <c r="R41" s="271">
        <f>IF((社招合并!R93+渠道合并!R64+渠道合并!R76)&lt;&gt;0,R$23/(社招合并!R93+渠道合并!R64+渠道合并!R76),0)</f>
        <v>0</v>
      </c>
      <c r="Y41" s="270">
        <f>IF((社招合并!Y93+渠道合并!Y64+渠道合并!Y76)&lt;&gt;0,Y$23/(社招合并!Y93+渠道合并!Y64+渠道合并!Y76),0)</f>
        <v>0</v>
      </c>
      <c r="Z41" s="270">
        <f>IF((社招合并!Z93+渠道合并!Z64+渠道合并!Z76)&lt;&gt;0,Z$23/(社招合并!Z93+渠道合并!Z64+渠道合并!Z76),0)</f>
        <v>0</v>
      </c>
      <c r="AA41" s="270">
        <f>IF((社招合并!AA93+渠道合并!AA64+渠道合并!AA76)&lt;&gt;0,AA$23/(社招合并!AA93+渠道合并!AA64+渠道合并!AA76),0)</f>
        <v>0</v>
      </c>
      <c r="AB41" s="270">
        <f>IF((社招合并!AB93+渠道合并!AB64+渠道合并!AB76)&lt;&gt;0,AB$23/(社招合并!AB93+渠道合并!AB64+渠道合并!AB76),0)</f>
        <v>0</v>
      </c>
    </row>
    <row r="42" spans="1:28">
      <c r="A42" s="256"/>
      <c r="B42" s="256"/>
      <c r="C42" s="263"/>
      <c r="D42" s="264" t="s">
        <v>71</v>
      </c>
      <c r="E42" s="272">
        <f>IF(SUM(社招合并!G57:R57)+SUM(渠道合并!G58:R58)&lt;&gt;0,E23/(SUM(社招合并!G57:R57)+SUM(渠道合并!G58:R58)),)</f>
        <v>0</v>
      </c>
      <c r="F42" s="272">
        <f>IF(SUM(社招合并!H57:S57)+SUM(渠道合并!H58:S58)&lt;&gt;0,F23/(SUM(社招合并!H57:S57)+SUM(渠道合并!H58:S58)),)</f>
        <v>0</v>
      </c>
      <c r="G42" s="273">
        <f>IF(SUM(社招合并!I57:T57)+SUM(渠道合并!I58:T58)&lt;&gt;0,G23/(SUM(社招合并!I57:T57)+SUM(渠道合并!I58:T58)),)</f>
        <v>0</v>
      </c>
      <c r="H42" s="273">
        <f>IF(SUM(社招合并!J57:U57)+SUM(渠道合并!J58:U58)&lt;&gt;0,H23/(SUM(社招合并!J57:U57)+SUM(渠道合并!J58:U58)),)</f>
        <v>0</v>
      </c>
      <c r="I42" s="273">
        <f>IF(SUM(社招合并!K57:V57)+SUM(渠道合并!K58:V58)&lt;&gt;0,I23/(SUM(社招合并!K57:V57)+SUM(渠道合并!K58:V58)),)</f>
        <v>0</v>
      </c>
      <c r="J42" s="273">
        <f>IF(SUM(社招合并!L57:W57)+SUM(渠道合并!L58:W58)&lt;&gt;0,J23/(SUM(社招合并!L57:W57)+SUM(渠道合并!L58:W58)),)</f>
        <v>0</v>
      </c>
      <c r="K42" s="273">
        <f>IF(SUM(社招合并!M57:X57)+SUM(渠道合并!M58:X58)&lt;&gt;0,K23/(SUM(社招合并!M57:X57)+SUM(渠道合并!M58:X58)),)</f>
        <v>0</v>
      </c>
      <c r="L42" s="273">
        <f>IF(SUM(社招合并!N57:Y57)+SUM(渠道合并!N58:Y58)&lt;&gt;0,L23/(SUM(社招合并!N57:Y57)+SUM(渠道合并!N58:Y58)),)</f>
        <v>0</v>
      </c>
      <c r="M42" s="273">
        <f>IF(SUM(社招合并!O57:Z57)+SUM(渠道合并!O58:Z58)&lt;&gt;0,M23/(SUM(社招合并!O57:Z57)+SUM(渠道合并!O58:Z58)),)</f>
        <v>0</v>
      </c>
      <c r="N42" s="273">
        <f>IF(SUM(社招合并!P57:AA57)+SUM(渠道合并!P58:AA58)&lt;&gt;0,N23/(SUM(社招合并!P57:AA57)+SUM(渠道合并!P58:AA58)),)</f>
        <v>0</v>
      </c>
      <c r="O42" s="273">
        <f>IF(SUM(社招合并!Q57:AB57)+SUM(渠道合并!Q58:AB58)&lt;&gt;0,O23/(SUM(社招合并!Q57:AB57)+SUM(渠道合并!Q58:AB58)),)</f>
        <v>0</v>
      </c>
      <c r="P42" s="273">
        <f>IF(SUM(社招合并!R57:AC57)+SUM(渠道合并!R58:AC58)&lt;&gt;0,P23/(SUM(社招合并!R57:AC57)+SUM(渠道合并!R58:AC58)),)</f>
        <v>0</v>
      </c>
      <c r="Q42" s="273">
        <f>IF(SUM(社招合并!S57:AD57)+SUM(渠道合并!S58:AD58)&lt;&gt;0,Q23/(SUM(社招合并!S57:AD57)+SUM(渠道合并!S58:AD58)),)</f>
        <v>0</v>
      </c>
      <c r="R42" s="273">
        <f>IF(SUM(社招合并!T57:AE57)+SUM(渠道合并!T58:AE58)&lt;&gt;0,R23/(SUM(社招合并!T57:AE57)+SUM(渠道合并!T58:AE58)),)</f>
        <v>0</v>
      </c>
      <c r="Y42" s="272">
        <f>IF(SUM(社招合并!AA57:AL57)+SUM(渠道合并!AA58:AL58)&lt;&gt;0,Y23/(SUM(社招合并!AA57:AL57)+SUM(渠道合并!AA58:AL58)),)</f>
        <v>0</v>
      </c>
      <c r="Z42" s="272">
        <f>IF(SUM(社招合并!AB57:AM57)+SUM(渠道合并!AB58:AM58)&lt;&gt;0,Z23/(SUM(社招合并!AB57:AM57)+SUM(渠道合并!AB58:AM58)),)</f>
        <v>0</v>
      </c>
      <c r="AA42" s="272">
        <f>IF(SUM(社招合并!AC57:AN57)+SUM(渠道合并!AC58:AN58)&lt;&gt;0,AA23/(SUM(社招合并!AC57:AN57)+SUM(渠道合并!AC58:AN58)),)</f>
        <v>0</v>
      </c>
      <c r="AB42" s="272">
        <f>IF(SUM(社招合并!AD57:AO57)+SUM(渠道合并!AD58:AO58)&lt;&gt;0,AB23/(SUM(社招合并!AD57:AO57)+SUM(渠道合并!AD58:AO58)),)</f>
        <v>0</v>
      </c>
    </row>
    <row r="43" spans="1:28">
      <c r="A43" s="256"/>
      <c r="B43" s="256"/>
      <c r="C43" s="263"/>
      <c r="D43" s="264" t="s">
        <v>72</v>
      </c>
      <c r="E43" s="268">
        <f>IF((社招合并!E57+渠道合并!E58)&lt;&gt;0,(社招合并!E58+社招合并!E59+渠道合并!E59+渠道合并!E60)/(社招合并!E57+渠道合并!E58),0)</f>
        <v>0</v>
      </c>
      <c r="F43" s="268">
        <f>IF((社招合并!F57+渠道合并!F58)&lt;&gt;0,(社招合并!F58+社招合并!F59+渠道合并!F59+渠道合并!F60)/(社招合并!F57+渠道合并!F58),0)</f>
        <v>0</v>
      </c>
      <c r="G43" s="260">
        <f>IF((社招合并!G57+渠道合并!G58)&lt;&gt;0,(社招合并!G58+社招合并!G59+渠道合并!G59+渠道合并!G60)/(社招合并!G57+渠道合并!G58),0)</f>
        <v>0</v>
      </c>
      <c r="H43" s="260">
        <f>IF((社招合并!H57+渠道合并!H58)&lt;&gt;0,(社招合并!H58+社招合并!H59+渠道合并!H59+渠道合并!H60)/(社招合并!H57+渠道合并!H58),0)</f>
        <v>0</v>
      </c>
      <c r="I43" s="260">
        <f>IF((社招合并!I57+渠道合并!I58)&lt;&gt;0,(社招合并!I58+社招合并!I59+渠道合并!I59+渠道合并!I60)/(社招合并!I57+渠道合并!I58),0)</f>
        <v>0</v>
      </c>
      <c r="J43" s="260">
        <f>IF((社招合并!J57+渠道合并!J58)&lt;&gt;0,(社招合并!J58+社招合并!J59+渠道合并!J59+渠道合并!J60)/(社招合并!J57+渠道合并!J58),0)</f>
        <v>0</v>
      </c>
      <c r="K43" s="260">
        <f>IF((社招合并!K57+渠道合并!K58)&lt;&gt;0,(社招合并!K58+社招合并!K59+渠道合并!K59+渠道合并!K60)/(社招合并!K57+渠道合并!K58),0)</f>
        <v>0</v>
      </c>
      <c r="L43" s="260">
        <f>IF((社招合并!L57+渠道合并!L58)&lt;&gt;0,(社招合并!L58+社招合并!L59+渠道合并!L59+渠道合并!L60)/(社招合并!L57+渠道合并!L58),0)</f>
        <v>0</v>
      </c>
      <c r="M43" s="260">
        <f>IF((社招合并!M57+渠道合并!M58)&lt;&gt;0,(社招合并!M58+社招合并!M59+渠道合并!M59+渠道合并!M60)/(社招合并!M57+渠道合并!M58),0)</f>
        <v>0</v>
      </c>
      <c r="N43" s="260">
        <f>IF((社招合并!N57+渠道合并!N58)&lt;&gt;0,(社招合并!N58+社招合并!N59+渠道合并!N59+渠道合并!N60)/(社招合并!N57+渠道合并!N58),0)</f>
        <v>0</v>
      </c>
      <c r="O43" s="260">
        <f>IF((社招合并!O57+渠道合并!O58)&lt;&gt;0,(社招合并!O58+社招合并!O59+渠道合并!O59+渠道合并!O60)/(社招合并!O57+渠道合并!O58),0)</f>
        <v>0</v>
      </c>
      <c r="P43" s="260">
        <f>IF((社招合并!P57+渠道合并!P58)&lt;&gt;0,(社招合并!P58+社招合并!P59+渠道合并!P59+渠道合并!P60)/(社招合并!P57+渠道合并!P58),0)</f>
        <v>0</v>
      </c>
      <c r="Q43" s="260">
        <f>IF((社招合并!Q57+渠道合并!Q58)&lt;&gt;0,(社招合并!Q58+社招合并!Q59+渠道合并!Q59+渠道合并!Q60)/(社招合并!Q57+渠道合并!Q58),0)</f>
        <v>0</v>
      </c>
      <c r="R43" s="260">
        <f>IF((社招合并!R57+渠道合并!R58)&lt;&gt;0,(社招合并!R58+社招合并!R59+渠道合并!R59+渠道合并!R60)/(社招合并!R57+渠道合并!R58),0)</f>
        <v>0</v>
      </c>
      <c r="Y43" s="268">
        <f>IF((社招合并!Y57+渠道合并!Y58)&lt;&gt;0,(社招合并!Y58+社招合并!Y59+渠道合并!Y59+渠道合并!Y60)/(社招合并!Y57+渠道合并!Y58),0)</f>
        <v>0</v>
      </c>
      <c r="Z43" s="268">
        <f>IF((社招合并!Z57+渠道合并!Z58)&lt;&gt;0,(社招合并!Z58+社招合并!Z59+渠道合并!Z59+渠道合并!Z60)/(社招合并!Z57+渠道合并!Z58),0)</f>
        <v>0</v>
      </c>
      <c r="AA43" s="268">
        <f>IF((社招合并!AA57+渠道合并!AA58)&lt;&gt;0,(社招合并!AA58+社招合并!AA59+渠道合并!AA59+渠道合并!AA60)/(社招合并!AA57+渠道合并!AA58),0)</f>
        <v>0</v>
      </c>
      <c r="AB43" s="268">
        <f>IF((社招合并!AB57+渠道合并!AB58)&lt;&gt;0,(社招合并!AB58+社招合并!AB59+渠道合并!AB59+渠道合并!AB60)/(社招合并!AB57+渠道合并!AB58),0)</f>
        <v>0</v>
      </c>
    </row>
    <row r="44" spans="1:28">
      <c r="A44" s="256"/>
      <c r="B44" s="256"/>
      <c r="C44" s="257" t="s">
        <v>73</v>
      </c>
      <c r="D44" s="258" t="s">
        <v>74</v>
      </c>
      <c r="E44" s="234">
        <f>IF(E$23&lt;&gt;0,(社招合并!E190+渠道合并!E164)/E$23,0)</f>
        <v>0</v>
      </c>
      <c r="F44" s="234">
        <f>IF(F$23&lt;&gt;0,(社招合并!F190+渠道合并!F164)/F$23,0)</f>
        <v>0</v>
      </c>
      <c r="G44" s="260">
        <f>IF(G$23&lt;&gt;0,(社招合并!G190+渠道合并!G164)/G$23,0)</f>
        <v>0</v>
      </c>
      <c r="H44" s="260">
        <f>IF(H$23&lt;&gt;0,(社招合并!H190+渠道合并!H164)/H$23,0)</f>
        <v>0</v>
      </c>
      <c r="I44" s="260">
        <f>IF(I$23&lt;&gt;0,(社招合并!I190+渠道合并!I164)/I$23,0)</f>
        <v>0</v>
      </c>
      <c r="J44" s="260">
        <f>IF(J$23&lt;&gt;0,(社招合并!J190+渠道合并!J164)/J$23,0)</f>
        <v>0</v>
      </c>
      <c r="K44" s="260">
        <f>IF(K$23&lt;&gt;0,(社招合并!K190+渠道合并!K164)/K$23,0)</f>
        <v>0</v>
      </c>
      <c r="L44" s="260">
        <f>IF(L$23&lt;&gt;0,(社招合并!L190+渠道合并!L164)/L$23,0)</f>
        <v>0</v>
      </c>
      <c r="M44" s="260">
        <f>IF(M$23&lt;&gt;0,(社招合并!M190+渠道合并!M164)/M$23,0)</f>
        <v>0</v>
      </c>
      <c r="N44" s="260">
        <f>IF(N$23&lt;&gt;0,(社招合并!N190+渠道合并!N164)/N$23,0)</f>
        <v>0</v>
      </c>
      <c r="O44" s="260">
        <f>IF(O$23&lt;&gt;0,(社招合并!O190+渠道合并!O164)/O$23,0)</f>
        <v>0</v>
      </c>
      <c r="P44" s="260">
        <f>IF(P$23&lt;&gt;0,(社招合并!P190+渠道合并!P164)/P$23,0)</f>
        <v>0</v>
      </c>
      <c r="Q44" s="260">
        <f>IF(Q$23&lt;&gt;0,(社招合并!Q190+渠道合并!Q164)/Q$23,0)</f>
        <v>0</v>
      </c>
      <c r="R44" s="260">
        <f>IF(R$23&lt;&gt;0,(社招合并!R190+渠道合并!R164)/R$23,0)</f>
        <v>0</v>
      </c>
      <c r="Y44" s="234">
        <f>IF(Y$23&lt;&gt;0,(社招合并!Y190+渠道合并!Y164)/Y$23,0)</f>
        <v>0</v>
      </c>
      <c r="Z44" s="234">
        <f>IF(Z$23&lt;&gt;0,(社招合并!Z190+渠道合并!Z164)/Z$23,0)</f>
        <v>0</v>
      </c>
      <c r="AA44" s="234">
        <f>IF(AA$23&lt;&gt;0,(社招合并!AA190+渠道合并!AA164)/AA$23,0)</f>
        <v>0</v>
      </c>
      <c r="AB44" s="234">
        <f>IF(AB$23&lt;&gt;0,(社招合并!AB190+渠道合并!AB164)/AB$23,0)</f>
        <v>0</v>
      </c>
    </row>
    <row r="45" spans="1:28">
      <c r="A45" s="256"/>
      <c r="B45" s="256"/>
      <c r="C45" s="257"/>
      <c r="D45" s="274" t="s">
        <v>65</v>
      </c>
      <c r="E45" s="234">
        <f>IF(E$23&lt;&gt;0,(社招合并!E135+社招合并!E136+渠道合并!E104+渠道合并!E105)/E$23,0)</f>
        <v>0</v>
      </c>
      <c r="F45" s="234">
        <f>IF(F$23&lt;&gt;0,(社招合并!F135+社招合并!F136+渠道合并!F104+渠道合并!F105)/F$23,0)</f>
        <v>0</v>
      </c>
      <c r="G45" s="260">
        <f>IF(G$23&lt;&gt;0,(社招合并!G135+社招合并!G136+渠道合并!G104+渠道合并!G105)/G$23,0)</f>
        <v>0</v>
      </c>
      <c r="H45" s="260">
        <f>IF(H$23&lt;&gt;0,(社招合并!H135+社招合并!H136+渠道合并!H104+渠道合并!H105)/H$23,0)</f>
        <v>0</v>
      </c>
      <c r="I45" s="260">
        <f>IF(I$23&lt;&gt;0,(社招合并!I135+社招合并!I136+渠道合并!I104+渠道合并!I105)/I$23,0)</f>
        <v>0</v>
      </c>
      <c r="J45" s="260">
        <f>IF(J$23&lt;&gt;0,(社招合并!J135+社招合并!J136+渠道合并!J104+渠道合并!J105)/J$23,0)</f>
        <v>0</v>
      </c>
      <c r="K45" s="260">
        <f>IF(K$23&lt;&gt;0,(社招合并!K135+社招合并!K136+渠道合并!K104+渠道合并!K105)/K$23,0)</f>
        <v>0</v>
      </c>
      <c r="L45" s="260">
        <f>IF(L$23&lt;&gt;0,(社招合并!L135+社招合并!L136+渠道合并!L104+渠道合并!L105)/L$23,0)</f>
        <v>0</v>
      </c>
      <c r="M45" s="260">
        <f>IF(M$23&lt;&gt;0,(社招合并!M135+社招合并!M136+渠道合并!M104+渠道合并!M105)/M$23,0)</f>
        <v>0</v>
      </c>
      <c r="N45" s="260">
        <f>IF(N$23&lt;&gt;0,(社招合并!N135+社招合并!N136+渠道合并!N104+渠道合并!N105)/N$23,0)</f>
        <v>0</v>
      </c>
      <c r="O45" s="260">
        <f>IF(O$23&lt;&gt;0,(社招合并!O135+社招合并!O136+渠道合并!O104+渠道合并!O105)/O$23,0)</f>
        <v>0</v>
      </c>
      <c r="P45" s="260">
        <f>IF(P$23&lt;&gt;0,(社招合并!P135+社招合并!P136+渠道合并!P104+渠道合并!P105)/P$23,0)</f>
        <v>0</v>
      </c>
      <c r="Q45" s="260">
        <f>IF(Q$23&lt;&gt;0,(社招合并!Q135+社招合并!Q136+渠道合并!Q104+渠道合并!Q105)/Q$23,0)</f>
        <v>0</v>
      </c>
      <c r="R45" s="260">
        <f>IF(R$23&lt;&gt;0,(社招合并!R135+社招合并!R136+渠道合并!R104+渠道合并!R105)/R$23,0)</f>
        <v>0</v>
      </c>
      <c r="Y45" s="234">
        <f>IF(Y$23&lt;&gt;0,(社招合并!Y135+社招合并!Y136+渠道合并!Y104+渠道合并!Y105)/Y$23,0)</f>
        <v>0</v>
      </c>
      <c r="Z45" s="234">
        <f>IF(Z$23&lt;&gt;0,(社招合并!Z135+社招合并!Z136+渠道合并!Z104+渠道合并!Z105)/Z$23,0)</f>
        <v>0</v>
      </c>
      <c r="AA45" s="234">
        <f>IF(AA$23&lt;&gt;0,(社招合并!AA135+社招合并!AA136+渠道合并!AA104+渠道合并!AA105)/AA$23,0)</f>
        <v>0</v>
      </c>
      <c r="AB45" s="234">
        <f>IF(AB$23&lt;&gt;0,(社招合并!AB135+社招合并!AB136+渠道合并!AB104+渠道合并!AB105)/AB$23,0)</f>
        <v>0</v>
      </c>
    </row>
    <row r="46" spans="1:28">
      <c r="A46" s="256"/>
      <c r="B46" s="256"/>
      <c r="C46" s="257"/>
      <c r="D46" s="274" t="s">
        <v>75</v>
      </c>
      <c r="E46" s="234">
        <f>IF(E$23&lt;&gt;0,(社招合并!E141+社招合并!E142+渠道合并!E112+渠道合并!E113)/E$23,0)</f>
        <v>0</v>
      </c>
      <c r="F46" s="234">
        <f>IF(F$23&lt;&gt;0,(社招合并!F141+社招合并!F142+渠道合并!F112+渠道合并!F113)/F$23,0)</f>
        <v>0</v>
      </c>
      <c r="G46" s="260">
        <f>IF(G$23&lt;&gt;0,(社招合并!G141+社招合并!G142+渠道合并!G112+渠道合并!G113)/G$23,0)</f>
        <v>0</v>
      </c>
      <c r="H46" s="260">
        <f>IF(H$23&lt;&gt;0,(社招合并!H141+社招合并!H142+渠道合并!H112+渠道合并!H113)/H$23,0)</f>
        <v>0</v>
      </c>
      <c r="I46" s="260">
        <f>IF(I$23&lt;&gt;0,(社招合并!I141+社招合并!I142+渠道合并!I112+渠道合并!I113)/I$23,0)</f>
        <v>0</v>
      </c>
      <c r="J46" s="260">
        <f>IF(J$23&lt;&gt;0,(社招合并!J141+社招合并!J142+渠道合并!J112+渠道合并!J113)/J$23,0)</f>
        <v>0</v>
      </c>
      <c r="K46" s="260">
        <f>IF(K$23&lt;&gt;0,(社招合并!K141+社招合并!K142+渠道合并!K112+渠道合并!K113)/K$23,0)</f>
        <v>0</v>
      </c>
      <c r="L46" s="260">
        <f>IF(L$23&lt;&gt;0,(社招合并!L141+社招合并!L142+渠道合并!L112+渠道合并!L113)/L$23,0)</f>
        <v>0</v>
      </c>
      <c r="M46" s="260">
        <f>IF(M$23&lt;&gt;0,(社招合并!M141+社招合并!M142+渠道合并!M112+渠道合并!M113)/M$23,0)</f>
        <v>0</v>
      </c>
      <c r="N46" s="260">
        <f>IF(N$23&lt;&gt;0,(社招合并!N141+社招合并!N142+渠道合并!N112+渠道合并!N113)/N$23,0)</f>
        <v>0</v>
      </c>
      <c r="O46" s="260">
        <f>IF(O$23&lt;&gt;0,(社招合并!O141+社招合并!O142+渠道合并!O112+渠道合并!O113)/O$23,0)</f>
        <v>0</v>
      </c>
      <c r="P46" s="260">
        <f>IF(P$23&lt;&gt;0,(社招合并!P141+社招合并!P142+渠道合并!P112+渠道合并!P113)/P$23,0)</f>
        <v>0</v>
      </c>
      <c r="Q46" s="260">
        <f>IF(Q$23&lt;&gt;0,(社招合并!Q141+社招合并!Q142+渠道合并!Q112+渠道合并!Q113)/Q$23,0)</f>
        <v>0</v>
      </c>
      <c r="R46" s="260">
        <f>IF(R$23&lt;&gt;0,(社招合并!R141+社招合并!R142+渠道合并!R112+渠道合并!R113)/R$23,0)</f>
        <v>0</v>
      </c>
      <c r="Y46" s="234">
        <f>IF(Y$23&lt;&gt;0,(社招合并!Y141+社招合并!Y142+渠道合并!Y112+渠道合并!Y113)/Y$23,0)</f>
        <v>0</v>
      </c>
      <c r="Z46" s="234">
        <f>IF(Z$23&lt;&gt;0,(社招合并!Z141+社招合并!Z142+渠道合并!Z112+渠道合并!Z113)/Z$23,0)</f>
        <v>0</v>
      </c>
      <c r="AA46" s="234">
        <f>IF(AA$23&lt;&gt;0,(社招合并!AA141+社招合并!AA142+渠道合并!AA112+渠道合并!AA113)/AA$23,0)</f>
        <v>0</v>
      </c>
      <c r="AB46" s="234">
        <f>IF(AB$23&lt;&gt;0,(社招合并!AB141+社招合并!AB142+渠道合并!AB112+渠道合并!AB113)/AB$23,0)</f>
        <v>0</v>
      </c>
    </row>
    <row r="47" spans="1:28">
      <c r="A47" s="256"/>
      <c r="B47" s="256"/>
      <c r="C47" s="257"/>
      <c r="D47" s="274" t="s">
        <v>76</v>
      </c>
      <c r="E47" s="234">
        <f>IF(E$23&lt;&gt;0,(社招合并!E148+社招合并!E149+社招合并!E154+社招合并!E155+渠道合并!E121+渠道合并!E122+渠道合并!E127+渠道合并!E128)/E$23,0)</f>
        <v>0</v>
      </c>
      <c r="F47" s="234">
        <f>IF(F$23&lt;&gt;0,(社招合并!F148+社招合并!F149+社招合并!F154+社招合并!F155+渠道合并!F121+渠道合并!F122+渠道合并!F127+渠道合并!F128)/F$23,0)</f>
        <v>0</v>
      </c>
      <c r="G47" s="260">
        <f>IF(G$23&lt;&gt;0,(社招合并!G148+社招合并!G149+社招合并!G154+社招合并!G155+渠道合并!G121+渠道合并!G122+渠道合并!G127+渠道合并!G128)/G$23,0)</f>
        <v>0</v>
      </c>
      <c r="H47" s="260">
        <f>IF(H$23&lt;&gt;0,(社招合并!H148+社招合并!H149+社招合并!H154+社招合并!H155+渠道合并!H121+渠道合并!H122+渠道合并!H127+渠道合并!H128)/H$23,0)</f>
        <v>0</v>
      </c>
      <c r="I47" s="260">
        <f>IF(I$23&lt;&gt;0,(社招合并!I148+社招合并!I149+社招合并!I154+社招合并!I155+渠道合并!I121+渠道合并!I122+渠道合并!I127+渠道合并!I128)/I$23,0)</f>
        <v>0</v>
      </c>
      <c r="J47" s="260">
        <f>IF(J$23&lt;&gt;0,(社招合并!J148+社招合并!J149+社招合并!J154+社招合并!J155+渠道合并!J121+渠道合并!J122+渠道合并!J127+渠道合并!J128)/J$23,0)</f>
        <v>0</v>
      </c>
      <c r="K47" s="260">
        <f>IF(K$23&lt;&gt;0,(社招合并!K148+社招合并!K149+社招合并!K154+社招合并!K155+渠道合并!K121+渠道合并!K122+渠道合并!K127+渠道合并!K128)/K$23,0)</f>
        <v>0</v>
      </c>
      <c r="L47" s="260">
        <f>IF(L$23&lt;&gt;0,(社招合并!L148+社招合并!L149+社招合并!L154+社招合并!L155+渠道合并!L121+渠道合并!L122+渠道合并!L127+渠道合并!L128)/L$23,0)</f>
        <v>0</v>
      </c>
      <c r="M47" s="260">
        <f>IF(M$23&lt;&gt;0,(社招合并!M148+社招合并!M149+社招合并!M154+社招合并!M155+渠道合并!M121+渠道合并!M122+渠道合并!M127+渠道合并!M128)/M$23,0)</f>
        <v>0</v>
      </c>
      <c r="N47" s="260">
        <f>IF(N$23&lt;&gt;0,(社招合并!N148+社招合并!N149+社招合并!N154+社招合并!N155+渠道合并!N121+渠道合并!N122+渠道合并!N127+渠道合并!N128)/N$23,0)</f>
        <v>0</v>
      </c>
      <c r="O47" s="260">
        <f>IF(O$23&lt;&gt;0,(社招合并!O148+社招合并!O149+社招合并!O154+社招合并!O155+渠道合并!O121+渠道合并!O122+渠道合并!O127+渠道合并!O128)/O$23,0)</f>
        <v>0</v>
      </c>
      <c r="P47" s="260">
        <f>IF(P$23&lt;&gt;0,(社招合并!P148+社招合并!P149+社招合并!P154+社招合并!P155+渠道合并!P121+渠道合并!P122+渠道合并!P127+渠道合并!P128)/P$23,0)</f>
        <v>0</v>
      </c>
      <c r="Q47" s="260">
        <f>IF(Q$23&lt;&gt;0,(社招合并!Q148+社招合并!Q149+社招合并!Q154+社招合并!Q155+渠道合并!Q121+渠道合并!Q122+渠道合并!Q127+渠道合并!Q128)/Q$23,0)</f>
        <v>0</v>
      </c>
      <c r="R47" s="260">
        <f>IF(R$23&lt;&gt;0,(社招合并!R148+社招合并!R149+社招合并!R154+社招合并!R155+渠道合并!R121+渠道合并!R122+渠道合并!R127+渠道合并!R128)/R$23,0)</f>
        <v>0</v>
      </c>
      <c r="Y47" s="234">
        <f>IF(Y$23&lt;&gt;0,(社招合并!Y148+社招合并!Y149+社招合并!Y154+社招合并!Y155+渠道合并!Y121+渠道合并!Y122+渠道合并!Y127+渠道合并!Y128)/Y$23,0)</f>
        <v>0</v>
      </c>
      <c r="Z47" s="234">
        <f>IF(Z$23&lt;&gt;0,(社招合并!Z148+社招合并!Z149+社招合并!Z154+社招合并!Z155+渠道合并!Z121+渠道合并!Z122+渠道合并!Z127+渠道合并!Z128)/Z$23,0)</f>
        <v>0</v>
      </c>
      <c r="AA47" s="234">
        <f>IF(AA$23&lt;&gt;0,(社招合并!AA148+社招合并!AA149+社招合并!AA154+社招合并!AA155+渠道合并!AA121+渠道合并!AA122+渠道合并!AA127+渠道合并!AA128)/AA$23,0)</f>
        <v>0</v>
      </c>
      <c r="AB47" s="234">
        <f>IF(AB$23&lt;&gt;0,(社招合并!AB148+社招合并!AB149+社招合并!AB154+社招合并!AB155+渠道合并!AB121+渠道合并!AB122+渠道合并!AB127+渠道合并!AB128)/AB$23,0)</f>
        <v>0</v>
      </c>
    </row>
    <row r="48" spans="1:28">
      <c r="A48" s="256"/>
      <c r="B48" s="256"/>
      <c r="C48" s="257"/>
      <c r="D48" s="258" t="s">
        <v>77</v>
      </c>
      <c r="E48" s="234">
        <f>IF(E$23&lt;&gt;0,(社招合并!E182+渠道合并!E156)/E$23,0)</f>
        <v>0</v>
      </c>
      <c r="F48" s="234">
        <f>IF(F$23&lt;&gt;0,(社招合并!F182+渠道合并!F156)/F$23,0)</f>
        <v>0</v>
      </c>
      <c r="G48" s="260">
        <f>IF(G$23&lt;&gt;0,(社招合并!G182+渠道合并!G156)/G$23,0)</f>
        <v>0</v>
      </c>
      <c r="H48" s="260">
        <f>IF(H$23&lt;&gt;0,(社招合并!H182+渠道合并!H156)/H$23,0)</f>
        <v>0</v>
      </c>
      <c r="I48" s="260">
        <f>IF(I$23&lt;&gt;0,(社招合并!I182+渠道合并!I156)/I$23,0)</f>
        <v>0</v>
      </c>
      <c r="J48" s="260">
        <f>IF(J$23&lt;&gt;0,(社招合并!J182+渠道合并!J156)/J$23,0)</f>
        <v>0</v>
      </c>
      <c r="K48" s="260">
        <f>IF(K$23&lt;&gt;0,(社招合并!K182+渠道合并!K156)/K$23,0)</f>
        <v>0</v>
      </c>
      <c r="L48" s="260">
        <f>IF(L$23&lt;&gt;0,(社招合并!L182+渠道合并!L156)/L$23,0)</f>
        <v>0</v>
      </c>
      <c r="M48" s="260">
        <f>IF(M$23&lt;&gt;0,(社招合并!M182+渠道合并!M156)/M$23,0)</f>
        <v>0</v>
      </c>
      <c r="N48" s="260">
        <f>IF(N$23&lt;&gt;0,(社招合并!N182+渠道合并!N156)/N$23,0)</f>
        <v>0</v>
      </c>
      <c r="O48" s="260">
        <f>IF(O$23&lt;&gt;0,(社招合并!O182+渠道合并!O156)/O$23,0)</f>
        <v>0</v>
      </c>
      <c r="P48" s="260">
        <f>IF(P$23&lt;&gt;0,(社招合并!P182+渠道合并!P156)/P$23,0)</f>
        <v>0</v>
      </c>
      <c r="Q48" s="260">
        <f>IF(Q$23&lt;&gt;0,(社招合并!Q182+渠道合并!Q156)/Q$23,0)</f>
        <v>0</v>
      </c>
      <c r="R48" s="260">
        <f>IF(R$23&lt;&gt;0,(社招合并!R182+渠道合并!R156)/R$23,0)</f>
        <v>0</v>
      </c>
      <c r="Y48" s="234">
        <f>IF(Y$23&lt;&gt;0,(社招合并!Y182+渠道合并!Y156)/Y$23,0)</f>
        <v>0</v>
      </c>
      <c r="Z48" s="234">
        <f>IF(Z$23&lt;&gt;0,(社招合并!Z182+渠道合并!Z156)/Z$23,0)</f>
        <v>0</v>
      </c>
      <c r="AA48" s="234">
        <f>IF(AA$23&lt;&gt;0,(社招合并!AA182+渠道合并!AA156)/AA$23,0)</f>
        <v>0</v>
      </c>
      <c r="AB48" s="234">
        <f>IF(AB$23&lt;&gt;0,(社招合并!AB182+渠道合并!AB156)/AB$23,0)</f>
        <v>0</v>
      </c>
    </row>
    <row r="49" spans="1:28">
      <c r="A49" s="256"/>
      <c r="B49" s="256"/>
      <c r="C49" s="257"/>
      <c r="D49" s="258" t="s">
        <v>78</v>
      </c>
      <c r="E49" s="261">
        <f>IF((社招合并!E140+渠道合并!E109)&lt;&gt;0,SUM(G17:R19)/(社招合并!E140+渠道合并!E109),0)</f>
        <v>0</v>
      </c>
      <c r="F49" s="261">
        <f>IF((社招合并!F140+渠道合并!F109)&lt;&gt;0,SUM(H17:S19)/(社招合并!F140+渠道合并!F109),0)</f>
        <v>0</v>
      </c>
      <c r="G49" s="271">
        <f>IF((社招合并!G140+渠道合并!G109)&lt;&gt;0,SUM(I17:T19)/(社招合并!G140+渠道合并!G109),0)</f>
        <v>0</v>
      </c>
      <c r="H49" s="271">
        <f>IF((社招合并!H140+渠道合并!H109)&lt;&gt;0,SUM(J17:U19)/(社招合并!H140+渠道合并!H109),0)</f>
        <v>0</v>
      </c>
      <c r="I49" s="271">
        <f>IF((社招合并!I140+渠道合并!I109)&lt;&gt;0,SUM(K17:V19)/(社招合并!I140+渠道合并!I109),0)</f>
        <v>0</v>
      </c>
      <c r="J49" s="271">
        <f>IF((社招合并!J140+渠道合并!J109)&lt;&gt;0,SUM(L17:W19)/(社招合并!J140+渠道合并!J109),0)</f>
        <v>0</v>
      </c>
      <c r="K49" s="271">
        <f>IF((社招合并!K140+渠道合并!K109)&lt;&gt;0,SUM(M17:X19)/(社招合并!K140+渠道合并!K109),0)</f>
        <v>0</v>
      </c>
      <c r="L49" s="271">
        <f>IF((社招合并!L140+渠道合并!L109)&lt;&gt;0,SUM(N17:Y19)/(社招合并!L140+渠道合并!L109),0)</f>
        <v>0</v>
      </c>
      <c r="M49" s="271">
        <f>IF((社招合并!M140+渠道合并!M109)&lt;&gt;0,SUM(O17:Z19)/(社招合并!M140+渠道合并!M109),0)</f>
        <v>0</v>
      </c>
      <c r="N49" s="271">
        <f>IF((社招合并!N140+渠道合并!N109)&lt;&gt;0,SUM(P17:AA19)/(社招合并!N140+渠道合并!N109),0)</f>
        <v>0</v>
      </c>
      <c r="O49" s="271">
        <f>IF((社招合并!O140+渠道合并!O109)&lt;&gt;0,SUM(Q17:AB19)/(社招合并!O140+渠道合并!O109),0)</f>
        <v>0</v>
      </c>
      <c r="P49" s="271">
        <f>IF((社招合并!P140+渠道合并!P109)&lt;&gt;0,SUM(R17:AC19)/(社招合并!P140+渠道合并!P109),0)</f>
        <v>0</v>
      </c>
      <c r="Q49" s="271">
        <f>IF((社招合并!Q140+渠道合并!Q109)&lt;&gt;0,SUM(S17:AD19)/(社招合并!Q140+渠道合并!Q109),0)</f>
        <v>0</v>
      </c>
      <c r="R49" s="271">
        <f>IF((社招合并!R140+渠道合并!R109)&lt;&gt;0,SUM(T17:AE19)/(社招合并!R140+渠道合并!R109),0)</f>
        <v>0</v>
      </c>
      <c r="Y49" s="261">
        <f>IF((社招合并!Y140+渠道合并!Y109)&lt;&gt;0,SUM(AA17:AL19)/(社招合并!Y140+渠道合并!Y109),0)</f>
        <v>0</v>
      </c>
      <c r="Z49" s="261">
        <f>IF((社招合并!Z140+渠道合并!Z109)&lt;&gt;0,SUM(AB17:AM19)/(社招合并!Z140+渠道合并!Z109),0)</f>
        <v>0</v>
      </c>
      <c r="AA49" s="261">
        <f>IF((社招合并!AA140+渠道合并!AA109)&lt;&gt;0,SUM(AC17:AN19)/(社招合并!AA140+渠道合并!AA109),0)</f>
        <v>0</v>
      </c>
      <c r="AB49" s="261">
        <f>IF((社招合并!AB140+渠道合并!AB109)&lt;&gt;0,SUM(AD17:AO19)/(社招合并!AB140+渠道合并!AB109),0)</f>
        <v>0</v>
      </c>
    </row>
    <row r="50" spans="1:28">
      <c r="A50" s="256"/>
      <c r="B50" s="256"/>
      <c r="C50" s="257"/>
      <c r="D50" s="258" t="s">
        <v>79</v>
      </c>
      <c r="E50" s="261">
        <f>IF((社招合并!E147+社招合并!E153+渠道合并!E118+渠道合并!E126)&lt;&gt;0,SUM(G17:R19)/(社招合并!E147+社招合并!E153+渠道合并!E118+渠道合并!E126),0)</f>
        <v>0</v>
      </c>
      <c r="F50" s="261">
        <f>IF((社招合并!F147+社招合并!F153+渠道合并!F118+渠道合并!F126)&lt;&gt;0,SUM(H17:S19)/(社招合并!F147+社招合并!F153+渠道合并!F118+渠道合并!F126),0)</f>
        <v>0</v>
      </c>
      <c r="G50" s="271">
        <f>IF((社招合并!G147+社招合并!G153+渠道合并!G118+渠道合并!G126)&lt;&gt;0,SUM(I17:T19)/(社招合并!G147+社招合并!G153+渠道合并!G118+渠道合并!G126),0)</f>
        <v>0</v>
      </c>
      <c r="H50" s="271">
        <f>IF((社招合并!H147+社招合并!H153+渠道合并!H118+渠道合并!H126)&lt;&gt;0,SUM(J17:U19)/(社招合并!H147+社招合并!H153+渠道合并!H118+渠道合并!H126),0)</f>
        <v>0</v>
      </c>
      <c r="I50" s="271">
        <f>IF((社招合并!I147+社招合并!I153+渠道合并!I118+渠道合并!I126)&lt;&gt;0,SUM(K17:V19)/(社招合并!I147+社招合并!I153+渠道合并!I118+渠道合并!I126),0)</f>
        <v>0</v>
      </c>
      <c r="J50" s="271">
        <f>IF((社招合并!J147+社招合并!J153+渠道合并!J118+渠道合并!J126)&lt;&gt;0,SUM(L17:W19)/(社招合并!J147+社招合并!J153+渠道合并!J118+渠道合并!J126),0)</f>
        <v>0</v>
      </c>
      <c r="K50" s="271">
        <f>IF((社招合并!K147+社招合并!K153+渠道合并!K118+渠道合并!K126)&lt;&gt;0,SUM(M17:X19)/(社招合并!K147+社招合并!K153+渠道合并!K118+渠道合并!K126),0)</f>
        <v>0</v>
      </c>
      <c r="L50" s="271">
        <f>IF((社招合并!L147+社招合并!L153+渠道合并!L118+渠道合并!L126)&lt;&gt;0,SUM(N17:Y19)/(社招合并!L147+社招合并!L153+渠道合并!L118+渠道合并!L126),0)</f>
        <v>0</v>
      </c>
      <c r="M50" s="271">
        <f>IF((社招合并!M147+社招合并!M153+渠道合并!M118+渠道合并!M126)&lt;&gt;0,SUM(O17:Z19)/(社招合并!M147+社招合并!M153+渠道合并!M118+渠道合并!M126),0)</f>
        <v>0</v>
      </c>
      <c r="N50" s="271">
        <f>IF((社招合并!N147+社招合并!N153+渠道合并!N118+渠道合并!N126)&lt;&gt;0,SUM(P17:AA19)/(社招合并!N147+社招合并!N153+渠道合并!N118+渠道合并!N126),0)</f>
        <v>0</v>
      </c>
      <c r="O50" s="271">
        <f>IF((社招合并!O147+社招合并!O153+渠道合并!O118+渠道合并!O126)&lt;&gt;0,SUM(Q17:AB19)/(社招合并!O147+社招合并!O153+渠道合并!O118+渠道合并!O126),0)</f>
        <v>0</v>
      </c>
      <c r="P50" s="271">
        <f>IF((社招合并!P147+社招合并!P153+渠道合并!P118+渠道合并!P126)&lt;&gt;0,SUM(R17:AC19)/(社招合并!P147+社招合并!P153+渠道合并!P118+渠道合并!P126),0)</f>
        <v>0</v>
      </c>
      <c r="Q50" s="271">
        <f>IF((社招合并!Q147+社招合并!Q153+渠道合并!Q118+渠道合并!Q126)&lt;&gt;0,SUM(S17:AD19)/(社招合并!Q147+社招合并!Q153+渠道合并!Q118+渠道合并!Q126),0)</f>
        <v>0</v>
      </c>
      <c r="R50" s="271">
        <f>IF((社招合并!R147+社招合并!R153+渠道合并!R118+渠道合并!R126)&lt;&gt;0,SUM(T17:AE19)/(社招合并!R147+社招合并!R153+渠道合并!R118+渠道合并!R126),0)</f>
        <v>0</v>
      </c>
      <c r="Y50" s="261">
        <f>IF((社招合并!Y147+社招合并!Y153+渠道合并!Y118+渠道合并!Y126)&lt;&gt;0,SUM(AA17:AL19)/(社招合并!Y147+社招合并!Y153+渠道合并!Y118+渠道合并!Y126),0)</f>
        <v>0</v>
      </c>
      <c r="Z50" s="261">
        <f>IF((社招合并!Z147+社招合并!Z153+渠道合并!Z118+渠道合并!Z126)&lt;&gt;0,SUM(AB17:AM19)/(社招合并!Z147+社招合并!Z153+渠道合并!Z118+渠道合并!Z126),0)</f>
        <v>0</v>
      </c>
      <c r="AA50" s="261">
        <f>IF((社招合并!AA147+社招合并!AA153+渠道合并!AA118+渠道合并!AA126)&lt;&gt;0,SUM(AC17:AN19)/(社招合并!AA147+社招合并!AA153+渠道合并!AA118+渠道合并!AA126),0)</f>
        <v>0</v>
      </c>
      <c r="AB50" s="261">
        <f>IF((社招合并!AB147+社招合并!AB153+渠道合并!AB118+渠道合并!AB126)&lt;&gt;0,SUM(AD17:AO19)/(社招合并!AB147+社招合并!AB153+渠道合并!AB118+渠道合并!AB126),0)</f>
        <v>0</v>
      </c>
    </row>
    <row r="51" spans="1:28">
      <c r="A51" s="256"/>
      <c r="B51" s="256"/>
      <c r="C51" s="257"/>
      <c r="D51" s="258" t="s">
        <v>72</v>
      </c>
      <c r="E51" s="234">
        <f>IF((社招合并!E134+渠道合并!E103)&lt;&gt;0,(社招合并!E135+社招合并!E136+渠道合并!E104+渠道合并!E105)/(社招合并!E134+渠道合并!E103),0)</f>
        <v>0</v>
      </c>
      <c r="F51" s="234">
        <f>IF((社招合并!F134+渠道合并!F103)&lt;&gt;0,(社招合并!F135+社招合并!F136+渠道合并!F104+渠道合并!F105)/(社招合并!F134+渠道合并!F103),0)</f>
        <v>0</v>
      </c>
      <c r="G51" s="260">
        <f>IF((社招合并!G134+渠道合并!G103)&lt;&gt;0,(社招合并!G135+社招合并!G136+渠道合并!G104+渠道合并!G105)/(社招合并!G134+渠道合并!G103),0)</f>
        <v>0</v>
      </c>
      <c r="H51" s="260">
        <f>IF((社招合并!H134+渠道合并!H103)&lt;&gt;0,(社招合并!H135+社招合并!H136+渠道合并!H104+渠道合并!H105)/(社招合并!H134+渠道合并!H103),0)</f>
        <v>0</v>
      </c>
      <c r="I51" s="260">
        <f>IF((社招合并!I134+渠道合并!I103)&lt;&gt;0,(社招合并!I135+社招合并!I136+渠道合并!I104+渠道合并!I105)/(社招合并!I134+渠道合并!I103),0)</f>
        <v>0</v>
      </c>
      <c r="J51" s="260">
        <f>IF((社招合并!J134+渠道合并!J103)&lt;&gt;0,(社招合并!J135+社招合并!J136+渠道合并!J104+渠道合并!J105)/(社招合并!J134+渠道合并!J103),0)</f>
        <v>0</v>
      </c>
      <c r="K51" s="260">
        <f>IF((社招合并!K134+渠道合并!K103)&lt;&gt;0,(社招合并!K135+社招合并!K136+渠道合并!K104+渠道合并!K105)/(社招合并!K134+渠道合并!K103),0)</f>
        <v>0</v>
      </c>
      <c r="L51" s="260">
        <f>IF((社招合并!L134+渠道合并!L103)&lt;&gt;0,(社招合并!L135+社招合并!L136+渠道合并!L104+渠道合并!L105)/(社招合并!L134+渠道合并!L103),0)</f>
        <v>0</v>
      </c>
      <c r="M51" s="260">
        <f>IF((社招合并!M134+渠道合并!M103)&lt;&gt;0,(社招合并!M135+社招合并!M136+渠道合并!M104+渠道合并!M105)/(社招合并!M134+渠道合并!M103),0)</f>
        <v>0</v>
      </c>
      <c r="N51" s="260">
        <f>IF((社招合并!N134+渠道合并!N103)&lt;&gt;0,(社招合并!N135+社招合并!N136+渠道合并!N104+渠道合并!N105)/(社招合并!N134+渠道合并!N103),0)</f>
        <v>0</v>
      </c>
      <c r="O51" s="260">
        <f>IF((社招合并!O134+渠道合并!O103)&lt;&gt;0,(社招合并!O135+社招合并!O136+渠道合并!O104+渠道合并!O105)/(社招合并!O134+渠道合并!O103),0)</f>
        <v>0</v>
      </c>
      <c r="P51" s="260">
        <f>IF((社招合并!P134+渠道合并!P103)&lt;&gt;0,(社招合并!P135+社招合并!P136+渠道合并!P104+渠道合并!P105)/(社招合并!P134+渠道合并!P103),0)</f>
        <v>0</v>
      </c>
      <c r="Q51" s="260">
        <f>IF((社招合并!Q134+渠道合并!Q103)&lt;&gt;0,(社招合并!Q135+社招合并!Q136+渠道合并!Q104+渠道合并!Q105)/(社招合并!Q134+渠道合并!Q103),0)</f>
        <v>0</v>
      </c>
      <c r="R51" s="260">
        <f>IF((社招合并!R134+渠道合并!R103)&lt;&gt;0,(社招合并!R135+社招合并!R136+渠道合并!R104+渠道合并!R105)/(社招合并!R134+渠道合并!R103),0)</f>
        <v>0</v>
      </c>
      <c r="Y51" s="234">
        <f>IF((社招合并!Y134+渠道合并!Y103)&lt;&gt;0,(社招合并!Y135+社招合并!Y136+渠道合并!Y104+渠道合并!Y105)/(社招合并!Y134+渠道合并!Y103),0)</f>
        <v>0</v>
      </c>
      <c r="Z51" s="234">
        <f>IF((社招合并!Z134+渠道合并!Z103)&lt;&gt;0,(社招合并!Z135+社招合并!Z136+渠道合并!Z104+渠道合并!Z105)/(社招合并!Z134+渠道合并!Z103),0)</f>
        <v>0</v>
      </c>
      <c r="AA51" s="234">
        <f>IF((社招合并!AA134+渠道合并!AA103)&lt;&gt;0,(社招合并!AA135+社招合并!AA136+渠道合并!AA104+渠道合并!AA105)/(社招合并!AA134+渠道合并!AA103),0)</f>
        <v>0</v>
      </c>
      <c r="AB51" s="234">
        <f>IF((社招合并!AB134+渠道合并!AB103)&lt;&gt;0,(社招合并!AB135+社招合并!AB136+渠道合并!AB104+渠道合并!AB105)/(社招合并!AB134+渠道合并!AB103),0)</f>
        <v>0</v>
      </c>
    </row>
  </sheetData>
  <mergeCells count="9">
    <mergeCell ref="A1:B1"/>
    <mergeCell ref="C17:C19"/>
    <mergeCell ref="C20:C22"/>
    <mergeCell ref="C23:C34"/>
    <mergeCell ref="C35:C43"/>
    <mergeCell ref="C44:C51"/>
    <mergeCell ref="A23:B51"/>
    <mergeCell ref="A2:B11"/>
    <mergeCell ref="A12:B2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731437116611"/>
  </sheetPr>
  <dimension ref="A1:AB266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8"/>
  <cols>
    <col min="1" max="1" width="4.12962962962963" style="120" customWidth="1"/>
    <col min="2" max="2" width="5.62962962962963" style="120" customWidth="1"/>
    <col min="3" max="3" width="15.1296296296296" style="120" customWidth="1"/>
    <col min="4" max="4" width="20.25" style="120" customWidth="1"/>
    <col min="5" max="5" width="14" style="120" customWidth="1"/>
    <col min="6" max="18" width="12.25" style="120" customWidth="1"/>
    <col min="19" max="19" width="17.75" style="120" customWidth="1"/>
    <col min="20" max="20" width="3.75" style="120" customWidth="1"/>
    <col min="21" max="21" width="8.25" style="120" customWidth="1"/>
    <col min="22" max="22" width="3.75" style="120" customWidth="1"/>
    <col min="23" max="23" width="8.25" style="120" customWidth="1"/>
    <col min="24" max="24" width="9" style="120"/>
    <col min="25" max="28" width="10.6296296296296" style="120" hidden="1" customWidth="1"/>
    <col min="29" max="29" width="9" style="120" hidden="1" customWidth="1"/>
    <col min="30" max="16384" width="9" style="120"/>
  </cols>
  <sheetData>
    <row r="1" ht="13.5" customHeight="1" spans="1:28">
      <c r="A1" s="7" t="s">
        <v>0</v>
      </c>
      <c r="B1" s="7"/>
      <c r="C1" s="8" t="s">
        <v>1</v>
      </c>
      <c r="D1" s="9" t="s">
        <v>2</v>
      </c>
      <c r="E1" s="69" t="s">
        <v>3</v>
      </c>
      <c r="F1" s="69" t="s">
        <v>4</v>
      </c>
      <c r="G1" s="121" t="s">
        <v>5</v>
      </c>
      <c r="H1" s="121" t="s">
        <v>6</v>
      </c>
      <c r="I1" s="121" t="s">
        <v>7</v>
      </c>
      <c r="J1" s="121" t="s">
        <v>8</v>
      </c>
      <c r="K1" s="121" t="s">
        <v>9</v>
      </c>
      <c r="L1" s="121" t="s">
        <v>10</v>
      </c>
      <c r="M1" s="121" t="s">
        <v>11</v>
      </c>
      <c r="N1" s="121" t="s">
        <v>12</v>
      </c>
      <c r="O1" s="121" t="s">
        <v>13</v>
      </c>
      <c r="P1" s="121" t="s">
        <v>14</v>
      </c>
      <c r="Q1" s="121" t="s">
        <v>15</v>
      </c>
      <c r="R1" s="121" t="s">
        <v>16</v>
      </c>
      <c r="S1" s="67" t="s">
        <v>17</v>
      </c>
      <c r="T1" s="67"/>
      <c r="U1" s="67" t="s">
        <v>18</v>
      </c>
      <c r="V1" s="67"/>
      <c r="W1" s="68"/>
      <c r="Y1" s="69" t="s">
        <v>19</v>
      </c>
      <c r="Z1" s="69" t="s">
        <v>20</v>
      </c>
      <c r="AA1" s="69" t="s">
        <v>21</v>
      </c>
      <c r="AB1" s="69" t="s">
        <v>22</v>
      </c>
    </row>
    <row r="2" ht="13.5" customHeight="1" spans="1:28">
      <c r="A2" s="122" t="s">
        <v>23</v>
      </c>
      <c r="B2" s="122"/>
      <c r="C2" s="123" t="s">
        <v>24</v>
      </c>
      <c r="D2" s="124">
        <f t="shared" ref="D2:D7" si="0">IF($E$8&lt;&gt;0,E2/$E$8,)</f>
        <v>0</v>
      </c>
      <c r="E2" s="53">
        <f t="shared" ref="E2:E11" si="1">SUM(G2:R2)</f>
        <v>0</v>
      </c>
      <c r="F2" s="53">
        <f t="shared" ref="F2:F11" si="2">IF($T$1=0,0,E2/$T$1)</f>
        <v>0</v>
      </c>
      <c r="G2" s="54">
        <f t="shared" ref="G2:R2" si="3">G58+G135+G192</f>
        <v>0</v>
      </c>
      <c r="H2" s="54">
        <f t="shared" si="3"/>
        <v>0</v>
      </c>
      <c r="I2" s="54">
        <f t="shared" si="3"/>
        <v>0</v>
      </c>
      <c r="J2" s="54">
        <f t="shared" si="3"/>
        <v>0</v>
      </c>
      <c r="K2" s="54">
        <f t="shared" si="3"/>
        <v>0</v>
      </c>
      <c r="L2" s="54">
        <f t="shared" si="3"/>
        <v>0</v>
      </c>
      <c r="M2" s="54">
        <f t="shared" si="3"/>
        <v>0</v>
      </c>
      <c r="N2" s="54">
        <f t="shared" si="3"/>
        <v>0</v>
      </c>
      <c r="O2" s="54">
        <f t="shared" si="3"/>
        <v>0</v>
      </c>
      <c r="P2" s="54">
        <f t="shared" si="3"/>
        <v>0</v>
      </c>
      <c r="Q2" s="54">
        <f t="shared" si="3"/>
        <v>0</v>
      </c>
      <c r="R2" s="54">
        <f t="shared" si="3"/>
        <v>0</v>
      </c>
      <c r="Y2" s="53">
        <f t="shared" ref="Y2:Y11" si="4">SUM(G2:I2)</f>
        <v>0</v>
      </c>
      <c r="Z2" s="53">
        <f t="shared" ref="Z2:Z11" si="5">SUM(J2:L2)</f>
        <v>0</v>
      </c>
      <c r="AA2" s="53">
        <f t="shared" ref="AA2:AA11" si="6">SUM(M2:O2)</f>
        <v>0</v>
      </c>
      <c r="AB2" s="53">
        <f t="shared" ref="AB2:AB11" si="7">SUM(P2:R2)</f>
        <v>0</v>
      </c>
    </row>
    <row r="3" ht="13.5" customHeight="1" spans="1:28">
      <c r="A3" s="122"/>
      <c r="B3" s="122"/>
      <c r="C3" s="123" t="s">
        <v>25</v>
      </c>
      <c r="D3" s="124">
        <f t="shared" si="0"/>
        <v>0</v>
      </c>
      <c r="E3" s="53">
        <f t="shared" si="1"/>
        <v>0</v>
      </c>
      <c r="F3" s="53">
        <f t="shared" si="2"/>
        <v>0</v>
      </c>
      <c r="G3" s="54">
        <f t="shared" ref="G3:R3" si="8">G59+G136+G193</f>
        <v>0</v>
      </c>
      <c r="H3" s="54">
        <f t="shared" si="8"/>
        <v>0</v>
      </c>
      <c r="I3" s="54">
        <f t="shared" si="8"/>
        <v>0</v>
      </c>
      <c r="J3" s="54">
        <f t="shared" si="8"/>
        <v>0</v>
      </c>
      <c r="K3" s="54">
        <f t="shared" si="8"/>
        <v>0</v>
      </c>
      <c r="L3" s="54">
        <f t="shared" si="8"/>
        <v>0</v>
      </c>
      <c r="M3" s="54">
        <f t="shared" si="8"/>
        <v>0</v>
      </c>
      <c r="N3" s="54">
        <f t="shared" si="8"/>
        <v>0</v>
      </c>
      <c r="O3" s="54">
        <f t="shared" si="8"/>
        <v>0</v>
      </c>
      <c r="P3" s="54">
        <f t="shared" si="8"/>
        <v>0</v>
      </c>
      <c r="Q3" s="54">
        <f t="shared" si="8"/>
        <v>0</v>
      </c>
      <c r="R3" s="54">
        <f t="shared" si="8"/>
        <v>0</v>
      </c>
      <c r="Y3" s="53">
        <f t="shared" si="4"/>
        <v>0</v>
      </c>
      <c r="Z3" s="53">
        <f t="shared" si="5"/>
        <v>0</v>
      </c>
      <c r="AA3" s="53">
        <f t="shared" si="6"/>
        <v>0</v>
      </c>
      <c r="AB3" s="53">
        <f t="shared" si="7"/>
        <v>0</v>
      </c>
    </row>
    <row r="4" ht="13.5" customHeight="1" spans="1:28">
      <c r="A4" s="122"/>
      <c r="B4" s="122"/>
      <c r="C4" s="123" t="s">
        <v>26</v>
      </c>
      <c r="D4" s="124">
        <f t="shared" si="0"/>
        <v>0</v>
      </c>
      <c r="E4" s="53">
        <f t="shared" si="1"/>
        <v>0</v>
      </c>
      <c r="F4" s="53">
        <f t="shared" si="2"/>
        <v>0</v>
      </c>
      <c r="G4" s="54">
        <f t="shared" ref="G4:R4" si="9">G61+G138+G195</f>
        <v>0</v>
      </c>
      <c r="H4" s="54">
        <f t="shared" si="9"/>
        <v>0</v>
      </c>
      <c r="I4" s="54">
        <f t="shared" si="9"/>
        <v>0</v>
      </c>
      <c r="J4" s="54">
        <f t="shared" si="9"/>
        <v>0</v>
      </c>
      <c r="K4" s="54">
        <f t="shared" si="9"/>
        <v>0</v>
      </c>
      <c r="L4" s="54">
        <f t="shared" si="9"/>
        <v>0</v>
      </c>
      <c r="M4" s="54">
        <f t="shared" si="9"/>
        <v>0</v>
      </c>
      <c r="N4" s="54">
        <f t="shared" si="9"/>
        <v>0</v>
      </c>
      <c r="O4" s="54">
        <f t="shared" si="9"/>
        <v>0</v>
      </c>
      <c r="P4" s="54">
        <f t="shared" si="9"/>
        <v>0</v>
      </c>
      <c r="Q4" s="54">
        <f t="shared" si="9"/>
        <v>0</v>
      </c>
      <c r="R4" s="54">
        <f t="shared" si="9"/>
        <v>0</v>
      </c>
      <c r="Y4" s="53">
        <f t="shared" si="4"/>
        <v>0</v>
      </c>
      <c r="Z4" s="53">
        <f t="shared" si="5"/>
        <v>0</v>
      </c>
      <c r="AA4" s="53">
        <f t="shared" si="6"/>
        <v>0</v>
      </c>
      <c r="AB4" s="53">
        <f t="shared" si="7"/>
        <v>0</v>
      </c>
    </row>
    <row r="5" ht="13.5" customHeight="1" spans="1:28">
      <c r="A5" s="122"/>
      <c r="B5" s="122"/>
      <c r="C5" s="123" t="s">
        <v>80</v>
      </c>
      <c r="D5" s="124">
        <f t="shared" si="0"/>
        <v>0</v>
      </c>
      <c r="E5" s="53">
        <f t="shared" si="1"/>
        <v>0</v>
      </c>
      <c r="F5" s="53">
        <f t="shared" si="2"/>
        <v>0</v>
      </c>
      <c r="G5" s="54">
        <f t="shared" ref="G5:R5" si="10">G128</f>
        <v>0</v>
      </c>
      <c r="H5" s="54">
        <f t="shared" si="10"/>
        <v>0</v>
      </c>
      <c r="I5" s="54">
        <f t="shared" si="10"/>
        <v>0</v>
      </c>
      <c r="J5" s="54">
        <f t="shared" si="10"/>
        <v>0</v>
      </c>
      <c r="K5" s="54">
        <f t="shared" si="10"/>
        <v>0</v>
      </c>
      <c r="L5" s="54">
        <f t="shared" si="10"/>
        <v>0</v>
      </c>
      <c r="M5" s="54">
        <f t="shared" si="10"/>
        <v>0</v>
      </c>
      <c r="N5" s="54">
        <f t="shared" si="10"/>
        <v>0</v>
      </c>
      <c r="O5" s="54">
        <f t="shared" si="10"/>
        <v>0</v>
      </c>
      <c r="P5" s="54">
        <f t="shared" si="10"/>
        <v>0</v>
      </c>
      <c r="Q5" s="54">
        <f t="shared" si="10"/>
        <v>0</v>
      </c>
      <c r="R5" s="54">
        <f t="shared" si="10"/>
        <v>0</v>
      </c>
      <c r="Y5" s="53">
        <f t="shared" si="4"/>
        <v>0</v>
      </c>
      <c r="Z5" s="53">
        <f t="shared" si="5"/>
        <v>0</v>
      </c>
      <c r="AA5" s="53">
        <f t="shared" si="6"/>
        <v>0</v>
      </c>
      <c r="AB5" s="53">
        <f t="shared" si="7"/>
        <v>0</v>
      </c>
    </row>
    <row r="6" ht="13.5" customHeight="1" spans="1:28">
      <c r="A6" s="122"/>
      <c r="B6" s="122"/>
      <c r="C6" s="123" t="s">
        <v>28</v>
      </c>
      <c r="D6" s="124">
        <f t="shared" si="0"/>
        <v>0</v>
      </c>
      <c r="E6" s="53">
        <f t="shared" si="1"/>
        <v>0</v>
      </c>
      <c r="F6" s="53">
        <f t="shared" si="2"/>
        <v>0</v>
      </c>
      <c r="G6" s="54">
        <f t="shared" ref="G6:R6" si="11">G182+G185</f>
        <v>0</v>
      </c>
      <c r="H6" s="54">
        <f t="shared" si="11"/>
        <v>0</v>
      </c>
      <c r="I6" s="54">
        <f t="shared" si="11"/>
        <v>0</v>
      </c>
      <c r="J6" s="54">
        <f t="shared" si="11"/>
        <v>0</v>
      </c>
      <c r="K6" s="54">
        <f t="shared" si="11"/>
        <v>0</v>
      </c>
      <c r="L6" s="54">
        <f t="shared" si="11"/>
        <v>0</v>
      </c>
      <c r="M6" s="54">
        <f t="shared" si="11"/>
        <v>0</v>
      </c>
      <c r="N6" s="54">
        <f t="shared" si="11"/>
        <v>0</v>
      </c>
      <c r="O6" s="54">
        <f t="shared" si="11"/>
        <v>0</v>
      </c>
      <c r="P6" s="54">
        <f t="shared" si="11"/>
        <v>0</v>
      </c>
      <c r="Q6" s="54">
        <f t="shared" si="11"/>
        <v>0</v>
      </c>
      <c r="R6" s="54">
        <f t="shared" si="11"/>
        <v>0</v>
      </c>
      <c r="Y6" s="53">
        <f t="shared" si="4"/>
        <v>0</v>
      </c>
      <c r="Z6" s="53">
        <f t="shared" si="5"/>
        <v>0</v>
      </c>
      <c r="AA6" s="53">
        <f t="shared" si="6"/>
        <v>0</v>
      </c>
      <c r="AB6" s="53">
        <f t="shared" si="7"/>
        <v>0</v>
      </c>
    </row>
    <row r="7" ht="13.5" customHeight="1" spans="1:28">
      <c r="A7" s="122"/>
      <c r="B7" s="122"/>
      <c r="C7" s="123" t="s">
        <v>29</v>
      </c>
      <c r="D7" s="124">
        <f t="shared" si="0"/>
        <v>0</v>
      </c>
      <c r="E7" s="53">
        <f t="shared" si="1"/>
        <v>0</v>
      </c>
      <c r="F7" s="53">
        <f t="shared" si="2"/>
        <v>0</v>
      </c>
      <c r="G7" s="54">
        <f t="shared" ref="G7:R7" si="12">G222</f>
        <v>0</v>
      </c>
      <c r="H7" s="54">
        <f t="shared" si="12"/>
        <v>0</v>
      </c>
      <c r="I7" s="54">
        <f t="shared" si="12"/>
        <v>0</v>
      </c>
      <c r="J7" s="54">
        <f t="shared" si="12"/>
        <v>0</v>
      </c>
      <c r="K7" s="54">
        <f t="shared" si="12"/>
        <v>0</v>
      </c>
      <c r="L7" s="54">
        <f t="shared" si="12"/>
        <v>0</v>
      </c>
      <c r="M7" s="54">
        <f t="shared" si="12"/>
        <v>0</v>
      </c>
      <c r="N7" s="54">
        <f t="shared" si="12"/>
        <v>0</v>
      </c>
      <c r="O7" s="54">
        <f t="shared" si="12"/>
        <v>0</v>
      </c>
      <c r="P7" s="54">
        <f t="shared" si="12"/>
        <v>0</v>
      </c>
      <c r="Q7" s="54">
        <f t="shared" si="12"/>
        <v>0</v>
      </c>
      <c r="R7" s="54">
        <f t="shared" si="12"/>
        <v>0</v>
      </c>
      <c r="Y7" s="53">
        <f t="shared" si="4"/>
        <v>0</v>
      </c>
      <c r="Z7" s="53">
        <f t="shared" si="5"/>
        <v>0</v>
      </c>
      <c r="AA7" s="53">
        <f t="shared" si="6"/>
        <v>0</v>
      </c>
      <c r="AB7" s="53">
        <f t="shared" si="7"/>
        <v>0</v>
      </c>
    </row>
    <row r="8" ht="13.5" customHeight="1" spans="1:28">
      <c r="A8" s="122"/>
      <c r="B8" s="122"/>
      <c r="C8" s="123" t="s">
        <v>30</v>
      </c>
      <c r="D8" s="124">
        <f>SUM(D2:D7)</f>
        <v>0</v>
      </c>
      <c r="E8" s="53">
        <f t="shared" si="1"/>
        <v>0</v>
      </c>
      <c r="F8" s="53">
        <f t="shared" si="2"/>
        <v>0</v>
      </c>
      <c r="G8" s="125">
        <f>SUM(G2:G7)+G145</f>
        <v>0</v>
      </c>
      <c r="H8" s="125">
        <f t="shared" ref="H8:R8" si="13">SUM(H2:H7)+H145</f>
        <v>0</v>
      </c>
      <c r="I8" s="125">
        <f t="shared" si="13"/>
        <v>0</v>
      </c>
      <c r="J8" s="125">
        <f t="shared" si="13"/>
        <v>0</v>
      </c>
      <c r="K8" s="125">
        <f t="shared" si="13"/>
        <v>0</v>
      </c>
      <c r="L8" s="125">
        <f t="shared" si="13"/>
        <v>0</v>
      </c>
      <c r="M8" s="125">
        <f t="shared" si="13"/>
        <v>0</v>
      </c>
      <c r="N8" s="125">
        <f t="shared" si="13"/>
        <v>0</v>
      </c>
      <c r="O8" s="125">
        <f t="shared" si="13"/>
        <v>0</v>
      </c>
      <c r="P8" s="125">
        <f t="shared" si="13"/>
        <v>0</v>
      </c>
      <c r="Q8" s="125">
        <f t="shared" si="13"/>
        <v>0</v>
      </c>
      <c r="R8" s="125">
        <f t="shared" si="13"/>
        <v>0</v>
      </c>
      <c r="Y8" s="53">
        <f t="shared" si="4"/>
        <v>0</v>
      </c>
      <c r="Z8" s="53">
        <f t="shared" si="5"/>
        <v>0</v>
      </c>
      <c r="AA8" s="53">
        <f t="shared" si="6"/>
        <v>0</v>
      </c>
      <c r="AB8" s="53">
        <f t="shared" si="7"/>
        <v>0</v>
      </c>
    </row>
    <row r="9" ht="13.5" customHeight="1" spans="1:28">
      <c r="A9" s="122"/>
      <c r="B9" s="122"/>
      <c r="C9" s="123" t="s">
        <v>31</v>
      </c>
      <c r="D9" s="124">
        <f>IF($E$8&lt;&gt;0,E9/$E$8,)</f>
        <v>0</v>
      </c>
      <c r="E9" s="53">
        <f t="shared" si="1"/>
        <v>0</v>
      </c>
      <c r="F9" s="53">
        <f t="shared" si="2"/>
        <v>0</v>
      </c>
      <c r="G9" s="54">
        <f t="shared" ref="G9:R9" si="14">G159+G162</f>
        <v>0</v>
      </c>
      <c r="H9" s="54">
        <f t="shared" si="14"/>
        <v>0</v>
      </c>
      <c r="I9" s="54">
        <f t="shared" si="14"/>
        <v>0</v>
      </c>
      <c r="J9" s="54">
        <f t="shared" si="14"/>
        <v>0</v>
      </c>
      <c r="K9" s="54">
        <f t="shared" si="14"/>
        <v>0</v>
      </c>
      <c r="L9" s="54">
        <f t="shared" si="14"/>
        <v>0</v>
      </c>
      <c r="M9" s="54">
        <f t="shared" si="14"/>
        <v>0</v>
      </c>
      <c r="N9" s="54">
        <f t="shared" si="14"/>
        <v>0</v>
      </c>
      <c r="O9" s="54">
        <f t="shared" si="14"/>
        <v>0</v>
      </c>
      <c r="P9" s="54">
        <f t="shared" si="14"/>
        <v>0</v>
      </c>
      <c r="Q9" s="54">
        <f t="shared" si="14"/>
        <v>0</v>
      </c>
      <c r="R9" s="54">
        <f t="shared" si="14"/>
        <v>0</v>
      </c>
      <c r="Y9" s="53">
        <f t="shared" si="4"/>
        <v>0</v>
      </c>
      <c r="Z9" s="53">
        <f t="shared" si="5"/>
        <v>0</v>
      </c>
      <c r="AA9" s="53">
        <f t="shared" si="6"/>
        <v>0</v>
      </c>
      <c r="AB9" s="53">
        <f t="shared" si="7"/>
        <v>0</v>
      </c>
    </row>
    <row r="10" ht="13.5" customHeight="1" spans="1:28">
      <c r="A10" s="122"/>
      <c r="B10" s="122"/>
      <c r="C10" s="123" t="s">
        <v>32</v>
      </c>
      <c r="D10" s="124">
        <f>IF($E$8&lt;&gt;0,E10/$E$8,)</f>
        <v>0</v>
      </c>
      <c r="E10" s="53">
        <f t="shared" si="1"/>
        <v>0</v>
      </c>
      <c r="F10" s="53">
        <f t="shared" si="2"/>
        <v>0</v>
      </c>
      <c r="G10" s="54">
        <f t="shared" ref="G10:R10" si="15">G165</f>
        <v>0</v>
      </c>
      <c r="H10" s="54">
        <f t="shared" si="15"/>
        <v>0</v>
      </c>
      <c r="I10" s="54">
        <f t="shared" si="15"/>
        <v>0</v>
      </c>
      <c r="J10" s="54">
        <f t="shared" si="15"/>
        <v>0</v>
      </c>
      <c r="K10" s="54">
        <f t="shared" si="15"/>
        <v>0</v>
      </c>
      <c r="L10" s="54">
        <f t="shared" si="15"/>
        <v>0</v>
      </c>
      <c r="M10" s="54">
        <f t="shared" si="15"/>
        <v>0</v>
      </c>
      <c r="N10" s="54">
        <f t="shared" si="15"/>
        <v>0</v>
      </c>
      <c r="O10" s="54">
        <f t="shared" si="15"/>
        <v>0</v>
      </c>
      <c r="P10" s="54">
        <f t="shared" si="15"/>
        <v>0</v>
      </c>
      <c r="Q10" s="54">
        <f t="shared" si="15"/>
        <v>0</v>
      </c>
      <c r="R10" s="54">
        <f t="shared" si="15"/>
        <v>0</v>
      </c>
      <c r="Y10" s="53">
        <f t="shared" si="4"/>
        <v>0</v>
      </c>
      <c r="Z10" s="53">
        <f t="shared" si="5"/>
        <v>0</v>
      </c>
      <c r="AA10" s="53">
        <f t="shared" si="6"/>
        <v>0</v>
      </c>
      <c r="AB10" s="53">
        <f t="shared" si="7"/>
        <v>0</v>
      </c>
    </row>
    <row r="11" ht="13.5" customHeight="1" spans="1:28">
      <c r="A11" s="122"/>
      <c r="B11" s="122"/>
      <c r="C11" s="123" t="s">
        <v>33</v>
      </c>
      <c r="D11" s="124">
        <f>IF($E$8&lt;&gt;0,E11/$E$8,)</f>
        <v>0</v>
      </c>
      <c r="E11" s="53">
        <f t="shared" si="1"/>
        <v>0</v>
      </c>
      <c r="F11" s="53">
        <f t="shared" si="2"/>
        <v>0</v>
      </c>
      <c r="G11" s="54">
        <f t="shared" ref="G11:R11" si="16">G116+G170+G209</f>
        <v>0</v>
      </c>
      <c r="H11" s="54">
        <f t="shared" si="16"/>
        <v>0</v>
      </c>
      <c r="I11" s="54">
        <f t="shared" si="16"/>
        <v>0</v>
      </c>
      <c r="J11" s="54">
        <f t="shared" si="16"/>
        <v>0</v>
      </c>
      <c r="K11" s="54">
        <f t="shared" si="16"/>
        <v>0</v>
      </c>
      <c r="L11" s="54">
        <f t="shared" si="16"/>
        <v>0</v>
      </c>
      <c r="M11" s="54">
        <f t="shared" si="16"/>
        <v>0</v>
      </c>
      <c r="N11" s="54">
        <f t="shared" si="16"/>
        <v>0</v>
      </c>
      <c r="O11" s="54">
        <f t="shared" si="16"/>
        <v>0</v>
      </c>
      <c r="P11" s="54">
        <f t="shared" si="16"/>
        <v>0</v>
      </c>
      <c r="Q11" s="54">
        <f t="shared" si="16"/>
        <v>0</v>
      </c>
      <c r="R11" s="54">
        <f t="shared" si="16"/>
        <v>0</v>
      </c>
      <c r="Y11" s="53">
        <f t="shared" si="4"/>
        <v>0</v>
      </c>
      <c r="Z11" s="53">
        <f t="shared" si="5"/>
        <v>0</v>
      </c>
      <c r="AA11" s="53">
        <f t="shared" si="6"/>
        <v>0</v>
      </c>
      <c r="AB11" s="53">
        <f t="shared" si="7"/>
        <v>0</v>
      </c>
    </row>
    <row r="12" ht="13.5" customHeight="1" spans="1:28">
      <c r="A12" s="126" t="s">
        <v>34</v>
      </c>
      <c r="B12" s="127"/>
      <c r="C12" s="128" t="s">
        <v>35</v>
      </c>
      <c r="D12" s="129"/>
      <c r="E12" s="130">
        <f ca="1" t="shared" ref="E12:E22" si="17">INDIRECT(ADDRESS(ROW(),$T$1+6))</f>
        <v>0</v>
      </c>
      <c r="F12" s="130">
        <f>IF($T$1=0,,SUM(G12:R12)/$T$1)</f>
        <v>0</v>
      </c>
      <c r="G12" s="54">
        <f t="shared" ref="G12:R12" si="18">G57+G134+G191</f>
        <v>0</v>
      </c>
      <c r="H12" s="54">
        <f t="shared" si="18"/>
        <v>0</v>
      </c>
      <c r="I12" s="54">
        <f t="shared" si="18"/>
        <v>0</v>
      </c>
      <c r="J12" s="54">
        <f t="shared" si="18"/>
        <v>0</v>
      </c>
      <c r="K12" s="54">
        <f t="shared" si="18"/>
        <v>0</v>
      </c>
      <c r="L12" s="54">
        <f t="shared" si="18"/>
        <v>0</v>
      </c>
      <c r="M12" s="54">
        <f t="shared" si="18"/>
        <v>0</v>
      </c>
      <c r="N12" s="54">
        <f t="shared" si="18"/>
        <v>0</v>
      </c>
      <c r="O12" s="54">
        <f t="shared" si="18"/>
        <v>0</v>
      </c>
      <c r="P12" s="54">
        <f t="shared" si="18"/>
        <v>0</v>
      </c>
      <c r="Q12" s="54">
        <f t="shared" si="18"/>
        <v>0</v>
      </c>
      <c r="R12" s="54">
        <f t="shared" si="18"/>
        <v>0</v>
      </c>
      <c r="Y12" s="174">
        <f t="shared" ref="Y12:Y20" si="19">SUM(G12:I12)</f>
        <v>0</v>
      </c>
      <c r="Z12" s="174">
        <f t="shared" ref="Z12:Z20" si="20">SUM(J12:L12)</f>
        <v>0</v>
      </c>
      <c r="AA12" s="174">
        <f t="shared" ref="AA12:AA20" si="21">SUM(M12:O12)</f>
        <v>0</v>
      </c>
      <c r="AB12" s="174">
        <f t="shared" ref="AB12:AB20" si="22">SUM(P12:R12)</f>
        <v>0</v>
      </c>
    </row>
    <row r="13" ht="13.5" customHeight="1" spans="1:28">
      <c r="A13" s="131"/>
      <c r="B13" s="132"/>
      <c r="C13" s="128" t="s">
        <v>36</v>
      </c>
      <c r="D13" s="129"/>
      <c r="E13" s="130">
        <f ca="1" t="shared" si="17"/>
        <v>0</v>
      </c>
      <c r="F13" s="130">
        <f>IF($T$1=0,,SUM(G13:R13)/$T$1)</f>
        <v>0</v>
      </c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Y13" s="174">
        <f t="shared" si="19"/>
        <v>0</v>
      </c>
      <c r="Z13" s="174">
        <f t="shared" si="20"/>
        <v>0</v>
      </c>
      <c r="AA13" s="174">
        <f t="shared" si="21"/>
        <v>0</v>
      </c>
      <c r="AB13" s="174">
        <f t="shared" si="22"/>
        <v>0</v>
      </c>
    </row>
    <row r="14" ht="13.5" customHeight="1" spans="1:28">
      <c r="A14" s="131"/>
      <c r="B14" s="132"/>
      <c r="C14" s="128" t="s">
        <v>37</v>
      </c>
      <c r="D14" s="129"/>
      <c r="E14" s="130">
        <f ca="1" t="shared" si="17"/>
        <v>0</v>
      </c>
      <c r="F14" s="130">
        <f>IF($T$1=0,,SUM(G14:R14)/$T$1)</f>
        <v>0</v>
      </c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Y14" s="174">
        <f t="shared" si="19"/>
        <v>0</v>
      </c>
      <c r="Z14" s="174">
        <f t="shared" si="20"/>
        <v>0</v>
      </c>
      <c r="AA14" s="174">
        <f t="shared" si="21"/>
        <v>0</v>
      </c>
      <c r="AB14" s="174">
        <f t="shared" si="22"/>
        <v>0</v>
      </c>
    </row>
    <row r="15" ht="13.5" customHeight="1" spans="1:28">
      <c r="A15" s="131"/>
      <c r="B15" s="132"/>
      <c r="C15" s="128" t="s">
        <v>81</v>
      </c>
      <c r="D15" s="129"/>
      <c r="E15" s="130">
        <f ca="1" t="shared" si="17"/>
        <v>0</v>
      </c>
      <c r="F15" s="130">
        <f t="shared" ref="F15:R15" si="23">IF(F14&lt;&gt;0,F18/F14,)</f>
        <v>0</v>
      </c>
      <c r="G15" s="54">
        <f t="shared" si="23"/>
        <v>0</v>
      </c>
      <c r="H15" s="54">
        <f t="shared" si="23"/>
        <v>0</v>
      </c>
      <c r="I15" s="54">
        <f t="shared" si="23"/>
        <v>0</v>
      </c>
      <c r="J15" s="54">
        <f t="shared" si="23"/>
        <v>0</v>
      </c>
      <c r="K15" s="54">
        <f t="shared" si="23"/>
        <v>0</v>
      </c>
      <c r="L15" s="54">
        <f t="shared" si="23"/>
        <v>0</v>
      </c>
      <c r="M15" s="54">
        <f t="shared" si="23"/>
        <v>0</v>
      </c>
      <c r="N15" s="54">
        <f t="shared" si="23"/>
        <v>0</v>
      </c>
      <c r="O15" s="54">
        <f t="shared" si="23"/>
        <v>0</v>
      </c>
      <c r="P15" s="54">
        <f t="shared" si="23"/>
        <v>0</v>
      </c>
      <c r="Q15" s="54">
        <f t="shared" si="23"/>
        <v>0</v>
      </c>
      <c r="R15" s="54">
        <f t="shared" si="23"/>
        <v>0</v>
      </c>
      <c r="Y15" s="175">
        <f t="shared" ref="Y15:AB15" si="24">IF(Y14&lt;&gt;0,Y18/Y14,)</f>
        <v>0</v>
      </c>
      <c r="Z15" s="175">
        <f t="shared" si="24"/>
        <v>0</v>
      </c>
      <c r="AA15" s="175">
        <f t="shared" si="24"/>
        <v>0</v>
      </c>
      <c r="AB15" s="175">
        <f t="shared" si="24"/>
        <v>0</v>
      </c>
    </row>
    <row r="16" ht="13.5" customHeight="1" spans="1:28">
      <c r="A16" s="131"/>
      <c r="B16" s="132"/>
      <c r="C16" s="128" t="s">
        <v>82</v>
      </c>
      <c r="D16" s="129"/>
      <c r="E16" s="130">
        <f ca="1" t="shared" si="17"/>
        <v>0</v>
      </c>
      <c r="F16" s="130">
        <f>IF($T$1=0,,SUM(G16:R16)/$T$1)</f>
        <v>0</v>
      </c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Y16" s="174">
        <f t="shared" si="19"/>
        <v>0</v>
      </c>
      <c r="Z16" s="174">
        <f t="shared" si="20"/>
        <v>0</v>
      </c>
      <c r="AA16" s="174">
        <f t="shared" si="21"/>
        <v>0</v>
      </c>
      <c r="AB16" s="174">
        <f t="shared" si="22"/>
        <v>0</v>
      </c>
    </row>
    <row r="17" ht="13.5" customHeight="1" spans="1:28">
      <c r="A17" s="131"/>
      <c r="B17" s="132"/>
      <c r="C17" s="128" t="s">
        <v>39</v>
      </c>
      <c r="D17" s="129"/>
      <c r="E17" s="130">
        <f ca="1" t="shared" si="17"/>
        <v>0</v>
      </c>
      <c r="F17" s="130">
        <f>IF($T$1=0,,SUM(G17:R17)/$T$1)</f>
        <v>0</v>
      </c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Y17" s="174">
        <f t="shared" si="19"/>
        <v>0</v>
      </c>
      <c r="Z17" s="174">
        <f t="shared" si="20"/>
        <v>0</v>
      </c>
      <c r="AA17" s="174">
        <f t="shared" si="21"/>
        <v>0</v>
      </c>
      <c r="AB17" s="174">
        <f t="shared" si="22"/>
        <v>0</v>
      </c>
    </row>
    <row r="18" ht="13.5" customHeight="1" spans="1:28">
      <c r="A18" s="131"/>
      <c r="B18" s="132"/>
      <c r="C18" s="134" t="s">
        <v>40</v>
      </c>
      <c r="D18" s="129" t="s">
        <v>30</v>
      </c>
      <c r="E18" s="130">
        <f ca="1" t="shared" si="17"/>
        <v>0</v>
      </c>
      <c r="F18" s="130">
        <f>IF($T$1=0,,SUM(G18:R18)/$T$1)</f>
        <v>0</v>
      </c>
      <c r="G18" s="54">
        <f>G19+G20</f>
        <v>0</v>
      </c>
      <c r="H18" s="54">
        <f t="shared" ref="H18:R18" si="25">H19+H20</f>
        <v>0</v>
      </c>
      <c r="I18" s="54">
        <f t="shared" si="25"/>
        <v>0</v>
      </c>
      <c r="J18" s="54">
        <f t="shared" si="25"/>
        <v>0</v>
      </c>
      <c r="K18" s="54">
        <f t="shared" si="25"/>
        <v>0</v>
      </c>
      <c r="L18" s="54">
        <f t="shared" si="25"/>
        <v>0</v>
      </c>
      <c r="M18" s="54">
        <f t="shared" si="25"/>
        <v>0</v>
      </c>
      <c r="N18" s="54">
        <f t="shared" si="25"/>
        <v>0</v>
      </c>
      <c r="O18" s="54">
        <f t="shared" si="25"/>
        <v>0</v>
      </c>
      <c r="P18" s="54">
        <f t="shared" si="25"/>
        <v>0</v>
      </c>
      <c r="Q18" s="54">
        <f t="shared" si="25"/>
        <v>0</v>
      </c>
      <c r="R18" s="54">
        <f t="shared" si="25"/>
        <v>0</v>
      </c>
      <c r="Y18" s="174">
        <f t="shared" si="19"/>
        <v>0</v>
      </c>
      <c r="Z18" s="174">
        <f t="shared" si="20"/>
        <v>0</v>
      </c>
      <c r="AA18" s="174">
        <f t="shared" si="21"/>
        <v>0</v>
      </c>
      <c r="AB18" s="174">
        <f t="shared" si="22"/>
        <v>0</v>
      </c>
    </row>
    <row r="19" ht="13.5" customHeight="1" spans="1:28">
      <c r="A19" s="131"/>
      <c r="B19" s="132"/>
      <c r="C19" s="135"/>
      <c r="D19" s="136" t="s">
        <v>83</v>
      </c>
      <c r="E19" s="130">
        <f ca="1" t="shared" si="17"/>
        <v>0</v>
      </c>
      <c r="F19" s="130">
        <f>IF($T$1=0,,SUM(G19:R19)/$T$1)</f>
        <v>0</v>
      </c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Y19" s="174">
        <f t="shared" si="19"/>
        <v>0</v>
      </c>
      <c r="Z19" s="174">
        <f t="shared" si="20"/>
        <v>0</v>
      </c>
      <c r="AA19" s="174">
        <f t="shared" si="21"/>
        <v>0</v>
      </c>
      <c r="AB19" s="174">
        <f t="shared" si="22"/>
        <v>0</v>
      </c>
    </row>
    <row r="20" ht="13.5" customHeight="1" spans="1:28">
      <c r="A20" s="131"/>
      <c r="B20" s="132"/>
      <c r="C20" s="137"/>
      <c r="D20" s="129" t="s">
        <v>84</v>
      </c>
      <c r="E20" s="130">
        <f ca="1" t="shared" si="17"/>
        <v>0</v>
      </c>
      <c r="F20" s="130">
        <f>IF($T$1=0,,SUM(G20:R20)/$T$1)</f>
        <v>0</v>
      </c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Y20" s="174">
        <f t="shared" si="19"/>
        <v>0</v>
      </c>
      <c r="Z20" s="174">
        <f t="shared" si="20"/>
        <v>0</v>
      </c>
      <c r="AA20" s="174">
        <f t="shared" si="21"/>
        <v>0</v>
      </c>
      <c r="AB20" s="174">
        <f t="shared" si="22"/>
        <v>0</v>
      </c>
    </row>
    <row r="21" ht="13.5" customHeight="1" spans="1:28">
      <c r="A21" s="131"/>
      <c r="B21" s="132"/>
      <c r="C21" s="138" t="s">
        <v>44</v>
      </c>
      <c r="D21" s="139" t="s">
        <v>85</v>
      </c>
      <c r="E21" s="140">
        <f ca="1" t="shared" si="17"/>
        <v>0</v>
      </c>
      <c r="F21" s="140">
        <f t="shared" ref="F21:R21" si="26">IF(F17=0,,F18/F17)</f>
        <v>0</v>
      </c>
      <c r="G21" s="141">
        <f t="shared" si="26"/>
        <v>0</v>
      </c>
      <c r="H21" s="141">
        <f t="shared" si="26"/>
        <v>0</v>
      </c>
      <c r="I21" s="141">
        <f t="shared" si="26"/>
        <v>0</v>
      </c>
      <c r="J21" s="141">
        <f t="shared" si="26"/>
        <v>0</v>
      </c>
      <c r="K21" s="141">
        <f t="shared" si="26"/>
        <v>0</v>
      </c>
      <c r="L21" s="141">
        <f t="shared" si="26"/>
        <v>0</v>
      </c>
      <c r="M21" s="141">
        <f t="shared" si="26"/>
        <v>0</v>
      </c>
      <c r="N21" s="141">
        <f t="shared" si="26"/>
        <v>0</v>
      </c>
      <c r="O21" s="141">
        <f t="shared" si="26"/>
        <v>0</v>
      </c>
      <c r="P21" s="141">
        <f t="shared" si="26"/>
        <v>0</v>
      </c>
      <c r="Q21" s="141">
        <f t="shared" si="26"/>
        <v>0</v>
      </c>
      <c r="R21" s="141">
        <f t="shared" si="26"/>
        <v>0</v>
      </c>
      <c r="Y21" s="176">
        <f t="shared" ref="Y21:AB21" si="27">IF(Y17=0,,Y18/Y17)</f>
        <v>0</v>
      </c>
      <c r="Z21" s="176">
        <f t="shared" si="27"/>
        <v>0</v>
      </c>
      <c r="AA21" s="176">
        <f t="shared" si="27"/>
        <v>0</v>
      </c>
      <c r="AB21" s="176">
        <f t="shared" si="27"/>
        <v>0</v>
      </c>
    </row>
    <row r="22" ht="13.5" customHeight="1" spans="1:28">
      <c r="A22" s="142"/>
      <c r="B22" s="143"/>
      <c r="C22" s="144"/>
      <c r="D22" s="145" t="s">
        <v>86</v>
      </c>
      <c r="E22" s="140">
        <f ca="1" t="shared" si="17"/>
        <v>0</v>
      </c>
      <c r="F22" s="140">
        <f t="shared" ref="F22:R22" si="28">IF(F17=0,,F19/F17)</f>
        <v>0</v>
      </c>
      <c r="G22" s="141">
        <f t="shared" si="28"/>
        <v>0</v>
      </c>
      <c r="H22" s="141">
        <f t="shared" si="28"/>
        <v>0</v>
      </c>
      <c r="I22" s="141">
        <f t="shared" si="28"/>
        <v>0</v>
      </c>
      <c r="J22" s="141">
        <f t="shared" si="28"/>
        <v>0</v>
      </c>
      <c r="K22" s="141">
        <f t="shared" si="28"/>
        <v>0</v>
      </c>
      <c r="L22" s="141">
        <f t="shared" si="28"/>
        <v>0</v>
      </c>
      <c r="M22" s="141">
        <f t="shared" si="28"/>
        <v>0</v>
      </c>
      <c r="N22" s="141">
        <f t="shared" si="28"/>
        <v>0</v>
      </c>
      <c r="O22" s="141">
        <f t="shared" si="28"/>
        <v>0</v>
      </c>
      <c r="P22" s="141">
        <f t="shared" si="28"/>
        <v>0</v>
      </c>
      <c r="Q22" s="141">
        <f t="shared" si="28"/>
        <v>0</v>
      </c>
      <c r="R22" s="141">
        <f t="shared" si="28"/>
        <v>0</v>
      </c>
      <c r="Y22" s="176">
        <f t="shared" ref="Y22:AB22" si="29">IF(Y17=0,,Y19/Y17)</f>
        <v>0</v>
      </c>
      <c r="Z22" s="176">
        <f t="shared" si="29"/>
        <v>0</v>
      </c>
      <c r="AA22" s="176">
        <f t="shared" si="29"/>
        <v>0</v>
      </c>
      <c r="AB22" s="176">
        <f t="shared" si="29"/>
        <v>0</v>
      </c>
    </row>
    <row r="23" ht="13.5" customHeight="1" spans="1:28">
      <c r="A23" s="146" t="s">
        <v>48</v>
      </c>
      <c r="B23" s="146"/>
      <c r="C23" s="147" t="s">
        <v>49</v>
      </c>
      <c r="D23" s="52" t="s">
        <v>50</v>
      </c>
      <c r="E23" s="53">
        <f>SUM(G23:R23)</f>
        <v>0</v>
      </c>
      <c r="F23" s="53">
        <f>IF($T$1=0,0,E23/$T$1)</f>
        <v>0</v>
      </c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Y23" s="53">
        <f>SUM(G23:I23)</f>
        <v>0</v>
      </c>
      <c r="Z23" s="53">
        <f>SUM(J23:L23)</f>
        <v>0</v>
      </c>
      <c r="AA23" s="53">
        <f>SUM(M23:O23)</f>
        <v>0</v>
      </c>
      <c r="AB23" s="53">
        <f>SUM(P23:R23)</f>
        <v>0</v>
      </c>
    </row>
    <row r="24" ht="13.5" customHeight="1" spans="1:28">
      <c r="A24" s="146"/>
      <c r="B24" s="146"/>
      <c r="C24" s="147"/>
      <c r="D24" s="52" t="s">
        <v>87</v>
      </c>
      <c r="E24" s="53">
        <f>SUM(G24:R24)</f>
        <v>0</v>
      </c>
      <c r="F24" s="53">
        <f>IF($T$1=0,0,E24/$T$1)</f>
        <v>0</v>
      </c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Y24" s="53">
        <f>SUM(G24:I24)</f>
        <v>0</v>
      </c>
      <c r="Z24" s="53">
        <f>SUM(J24:L24)</f>
        <v>0</v>
      </c>
      <c r="AA24" s="53">
        <f>SUM(M24:O24)</f>
        <v>0</v>
      </c>
      <c r="AB24" s="53">
        <f>SUM(P24:R24)</f>
        <v>0</v>
      </c>
    </row>
    <row r="25" ht="13.5" customHeight="1" spans="1:28">
      <c r="A25" s="146"/>
      <c r="B25" s="146"/>
      <c r="C25" s="147"/>
      <c r="D25" s="148" t="s">
        <v>51</v>
      </c>
      <c r="E25" s="53">
        <f t="shared" ref="E25:R25" si="30">IF(E$23&lt;&gt;0,E8/E$23,)</f>
        <v>0</v>
      </c>
      <c r="F25" s="53">
        <f t="shared" si="30"/>
        <v>0</v>
      </c>
      <c r="G25" s="54">
        <f t="shared" si="30"/>
        <v>0</v>
      </c>
      <c r="H25" s="54">
        <f t="shared" si="30"/>
        <v>0</v>
      </c>
      <c r="I25" s="54">
        <f t="shared" si="30"/>
        <v>0</v>
      </c>
      <c r="J25" s="54">
        <f t="shared" si="30"/>
        <v>0</v>
      </c>
      <c r="K25" s="54">
        <f t="shared" si="30"/>
        <v>0</v>
      </c>
      <c r="L25" s="54">
        <f t="shared" si="30"/>
        <v>0</v>
      </c>
      <c r="M25" s="54">
        <f t="shared" si="30"/>
        <v>0</v>
      </c>
      <c r="N25" s="54">
        <f t="shared" si="30"/>
        <v>0</v>
      </c>
      <c r="O25" s="54">
        <f t="shared" si="30"/>
        <v>0</v>
      </c>
      <c r="P25" s="54">
        <f t="shared" si="30"/>
        <v>0</v>
      </c>
      <c r="Q25" s="54">
        <f t="shared" si="30"/>
        <v>0</v>
      </c>
      <c r="R25" s="54">
        <f t="shared" si="30"/>
        <v>0</v>
      </c>
      <c r="Y25" s="53">
        <f t="shared" ref="Y25:AB25" si="31">IF(Y$23&lt;&gt;0,Y8/Y$23,)</f>
        <v>0</v>
      </c>
      <c r="Z25" s="53">
        <f t="shared" si="31"/>
        <v>0</v>
      </c>
      <c r="AA25" s="53">
        <f t="shared" si="31"/>
        <v>0</v>
      </c>
      <c r="AB25" s="53">
        <f t="shared" si="31"/>
        <v>0</v>
      </c>
    </row>
    <row r="26" ht="13.5" customHeight="1" spans="1:28">
      <c r="A26" s="146"/>
      <c r="B26" s="146"/>
      <c r="C26" s="147"/>
      <c r="D26" s="52" t="s">
        <v>52</v>
      </c>
      <c r="E26" s="53">
        <f t="shared" ref="E26:R26" si="32">IF(E$23&lt;&gt;0,E133/E$23,)</f>
        <v>0</v>
      </c>
      <c r="F26" s="53">
        <f t="shared" si="32"/>
        <v>0</v>
      </c>
      <c r="G26" s="54">
        <f t="shared" si="32"/>
        <v>0</v>
      </c>
      <c r="H26" s="54">
        <f t="shared" si="32"/>
        <v>0</v>
      </c>
      <c r="I26" s="54">
        <f t="shared" si="32"/>
        <v>0</v>
      </c>
      <c r="J26" s="54">
        <f t="shared" si="32"/>
        <v>0</v>
      </c>
      <c r="K26" s="54">
        <f t="shared" si="32"/>
        <v>0</v>
      </c>
      <c r="L26" s="54">
        <f t="shared" si="32"/>
        <v>0</v>
      </c>
      <c r="M26" s="54">
        <f t="shared" si="32"/>
        <v>0</v>
      </c>
      <c r="N26" s="54">
        <f t="shared" si="32"/>
        <v>0</v>
      </c>
      <c r="O26" s="54">
        <f t="shared" si="32"/>
        <v>0</v>
      </c>
      <c r="P26" s="54">
        <f t="shared" si="32"/>
        <v>0</v>
      </c>
      <c r="Q26" s="54">
        <f t="shared" si="32"/>
        <v>0</v>
      </c>
      <c r="R26" s="54">
        <f t="shared" si="32"/>
        <v>0</v>
      </c>
      <c r="Y26" s="53">
        <f t="shared" ref="Y26:AB26" si="33">IF(Y$23&lt;&gt;0,Y133/Y$23,)</f>
        <v>0</v>
      </c>
      <c r="Z26" s="53">
        <f t="shared" si="33"/>
        <v>0</v>
      </c>
      <c r="AA26" s="53">
        <f t="shared" si="33"/>
        <v>0</v>
      </c>
      <c r="AB26" s="53">
        <f t="shared" si="33"/>
        <v>0</v>
      </c>
    </row>
    <row r="27" ht="13.5" customHeight="1" spans="1:28">
      <c r="A27" s="146"/>
      <c r="B27" s="146"/>
      <c r="C27" s="147"/>
      <c r="D27" s="148" t="s">
        <v>53</v>
      </c>
      <c r="E27" s="53">
        <f t="shared" ref="E27:R27" si="34">IF(E$23&lt;&gt;0,E128/E$23,)</f>
        <v>0</v>
      </c>
      <c r="F27" s="53">
        <f t="shared" si="34"/>
        <v>0</v>
      </c>
      <c r="G27" s="54">
        <f t="shared" si="34"/>
        <v>0</v>
      </c>
      <c r="H27" s="54">
        <f t="shared" si="34"/>
        <v>0</v>
      </c>
      <c r="I27" s="54">
        <f t="shared" si="34"/>
        <v>0</v>
      </c>
      <c r="J27" s="54">
        <f t="shared" si="34"/>
        <v>0</v>
      </c>
      <c r="K27" s="54">
        <f t="shared" si="34"/>
        <v>0</v>
      </c>
      <c r="L27" s="54">
        <f t="shared" si="34"/>
        <v>0</v>
      </c>
      <c r="M27" s="54">
        <f t="shared" si="34"/>
        <v>0</v>
      </c>
      <c r="N27" s="54">
        <f t="shared" si="34"/>
        <v>0</v>
      </c>
      <c r="O27" s="54">
        <f t="shared" si="34"/>
        <v>0</v>
      </c>
      <c r="P27" s="54">
        <f t="shared" si="34"/>
        <v>0</v>
      </c>
      <c r="Q27" s="54">
        <f t="shared" si="34"/>
        <v>0</v>
      </c>
      <c r="R27" s="54">
        <f t="shared" si="34"/>
        <v>0</v>
      </c>
      <c r="Y27" s="53">
        <f t="shared" ref="Y27:AB27" si="35">IF(Y$23&lt;&gt;0,Y128/Y$23,)</f>
        <v>0</v>
      </c>
      <c r="Z27" s="53">
        <f t="shared" si="35"/>
        <v>0</v>
      </c>
      <c r="AA27" s="53">
        <f t="shared" si="35"/>
        <v>0</v>
      </c>
      <c r="AB27" s="53">
        <f t="shared" si="35"/>
        <v>0</v>
      </c>
    </row>
    <row r="28" ht="13.5" customHeight="1" spans="1:28">
      <c r="A28" s="146"/>
      <c r="B28" s="146"/>
      <c r="C28" s="147"/>
      <c r="D28" s="52" t="s">
        <v>54</v>
      </c>
      <c r="E28" s="53">
        <f t="shared" ref="E28:R28" si="36">IF(E$23&lt;&gt;0,E190/E$23,)</f>
        <v>0</v>
      </c>
      <c r="F28" s="53">
        <f t="shared" si="36"/>
        <v>0</v>
      </c>
      <c r="G28" s="54">
        <f t="shared" si="36"/>
        <v>0</v>
      </c>
      <c r="H28" s="54">
        <f t="shared" si="36"/>
        <v>0</v>
      </c>
      <c r="I28" s="54">
        <f t="shared" si="36"/>
        <v>0</v>
      </c>
      <c r="J28" s="54">
        <f t="shared" si="36"/>
        <v>0</v>
      </c>
      <c r="K28" s="54">
        <f t="shared" si="36"/>
        <v>0</v>
      </c>
      <c r="L28" s="54">
        <f t="shared" si="36"/>
        <v>0</v>
      </c>
      <c r="M28" s="54">
        <f t="shared" si="36"/>
        <v>0</v>
      </c>
      <c r="N28" s="54">
        <f t="shared" si="36"/>
        <v>0</v>
      </c>
      <c r="O28" s="54">
        <f t="shared" si="36"/>
        <v>0</v>
      </c>
      <c r="P28" s="54">
        <f t="shared" si="36"/>
        <v>0</v>
      </c>
      <c r="Q28" s="54">
        <f t="shared" si="36"/>
        <v>0</v>
      </c>
      <c r="R28" s="54">
        <f t="shared" si="36"/>
        <v>0</v>
      </c>
      <c r="Y28" s="53">
        <f t="shared" ref="Y28:AB28" si="37">IF(Y$23&lt;&gt;0,Y190/Y$23,)</f>
        <v>0</v>
      </c>
      <c r="Z28" s="53">
        <f t="shared" si="37"/>
        <v>0</v>
      </c>
      <c r="AA28" s="53">
        <f t="shared" si="37"/>
        <v>0</v>
      </c>
      <c r="AB28" s="53">
        <f t="shared" si="37"/>
        <v>0</v>
      </c>
    </row>
    <row r="29" ht="13.5" customHeight="1" spans="1:28">
      <c r="A29" s="146"/>
      <c r="B29" s="146"/>
      <c r="C29" s="147"/>
      <c r="D29" s="52" t="s">
        <v>55</v>
      </c>
      <c r="E29" s="53">
        <f t="shared" ref="E29:R29" si="38">IF(E$23&lt;&gt;0,E223/E$23,)</f>
        <v>0</v>
      </c>
      <c r="F29" s="53">
        <f t="shared" si="38"/>
        <v>0</v>
      </c>
      <c r="G29" s="54">
        <f t="shared" si="38"/>
        <v>0</v>
      </c>
      <c r="H29" s="54">
        <f t="shared" si="38"/>
        <v>0</v>
      </c>
      <c r="I29" s="54">
        <f t="shared" si="38"/>
        <v>0</v>
      </c>
      <c r="J29" s="54">
        <f t="shared" si="38"/>
        <v>0</v>
      </c>
      <c r="K29" s="54">
        <f t="shared" si="38"/>
        <v>0</v>
      </c>
      <c r="L29" s="54">
        <f t="shared" si="38"/>
        <v>0</v>
      </c>
      <c r="M29" s="54">
        <f t="shared" si="38"/>
        <v>0</v>
      </c>
      <c r="N29" s="54">
        <f t="shared" si="38"/>
        <v>0</v>
      </c>
      <c r="O29" s="54">
        <f t="shared" si="38"/>
        <v>0</v>
      </c>
      <c r="P29" s="54">
        <f t="shared" si="38"/>
        <v>0</v>
      </c>
      <c r="Q29" s="54">
        <f t="shared" si="38"/>
        <v>0</v>
      </c>
      <c r="R29" s="54">
        <f t="shared" si="38"/>
        <v>0</v>
      </c>
      <c r="Y29" s="53">
        <f t="shared" ref="Y29:AB29" si="39">IF(Y$23&lt;&gt;0,Y223/Y$23,)</f>
        <v>0</v>
      </c>
      <c r="Z29" s="53">
        <f t="shared" si="39"/>
        <v>0</v>
      </c>
      <c r="AA29" s="53">
        <f t="shared" si="39"/>
        <v>0</v>
      </c>
      <c r="AB29" s="53">
        <f t="shared" si="39"/>
        <v>0</v>
      </c>
    </row>
    <row r="30" ht="13.5" customHeight="1" spans="1:28">
      <c r="A30" s="146"/>
      <c r="B30" s="146"/>
      <c r="C30" s="147"/>
      <c r="D30" s="52" t="s">
        <v>56</v>
      </c>
      <c r="E30" s="53" t="s">
        <v>57</v>
      </c>
      <c r="F30" s="53" t="s">
        <v>57</v>
      </c>
      <c r="G30" s="54" t="s">
        <v>57</v>
      </c>
      <c r="H30" s="54" t="s">
        <v>57</v>
      </c>
      <c r="I30" s="54" t="s">
        <v>57</v>
      </c>
      <c r="J30" s="54" t="s">
        <v>57</v>
      </c>
      <c r="K30" s="54" t="s">
        <v>57</v>
      </c>
      <c r="L30" s="54" t="s">
        <v>57</v>
      </c>
      <c r="M30" s="54" t="s">
        <v>57</v>
      </c>
      <c r="N30" s="54" t="s">
        <v>57</v>
      </c>
      <c r="O30" s="54" t="s">
        <v>57</v>
      </c>
      <c r="P30" s="54" t="s">
        <v>57</v>
      </c>
      <c r="Q30" s="54" t="s">
        <v>57</v>
      </c>
      <c r="R30" s="54" t="s">
        <v>57</v>
      </c>
      <c r="Y30" s="53" t="s">
        <v>57</v>
      </c>
      <c r="Z30" s="53" t="s">
        <v>57</v>
      </c>
      <c r="AA30" s="53" t="s">
        <v>57</v>
      </c>
      <c r="AB30" s="53" t="s">
        <v>57</v>
      </c>
    </row>
    <row r="31" ht="13.5" customHeight="1" spans="1:28">
      <c r="A31" s="146"/>
      <c r="B31" s="146"/>
      <c r="C31" s="147"/>
      <c r="D31" s="52" t="s">
        <v>58</v>
      </c>
      <c r="E31" s="53">
        <f t="shared" ref="E31:R31" si="40">IF(E$23&lt;&gt;0,E3/E$23,)</f>
        <v>0</v>
      </c>
      <c r="F31" s="53">
        <f t="shared" si="40"/>
        <v>0</v>
      </c>
      <c r="G31" s="54">
        <f t="shared" si="40"/>
        <v>0</v>
      </c>
      <c r="H31" s="54">
        <f t="shared" si="40"/>
        <v>0</v>
      </c>
      <c r="I31" s="54">
        <f t="shared" si="40"/>
        <v>0</v>
      </c>
      <c r="J31" s="54">
        <f t="shared" si="40"/>
        <v>0</v>
      </c>
      <c r="K31" s="54">
        <f t="shared" si="40"/>
        <v>0</v>
      </c>
      <c r="L31" s="54">
        <f t="shared" si="40"/>
        <v>0</v>
      </c>
      <c r="M31" s="54">
        <f t="shared" si="40"/>
        <v>0</v>
      </c>
      <c r="N31" s="54">
        <f t="shared" si="40"/>
        <v>0</v>
      </c>
      <c r="O31" s="54">
        <f t="shared" si="40"/>
        <v>0</v>
      </c>
      <c r="P31" s="54">
        <f t="shared" si="40"/>
        <v>0</v>
      </c>
      <c r="Q31" s="54">
        <f t="shared" si="40"/>
        <v>0</v>
      </c>
      <c r="R31" s="54">
        <f t="shared" si="40"/>
        <v>0</v>
      </c>
      <c r="Y31" s="53">
        <f t="shared" ref="Y31:AB31" si="41">IF(Y$23&lt;&gt;0,Y3/Y$23,)</f>
        <v>0</v>
      </c>
      <c r="Z31" s="53">
        <f t="shared" si="41"/>
        <v>0</v>
      </c>
      <c r="AA31" s="53">
        <f t="shared" si="41"/>
        <v>0</v>
      </c>
      <c r="AB31" s="53">
        <f t="shared" si="41"/>
        <v>0</v>
      </c>
    </row>
    <row r="32" ht="13.5" customHeight="1" spans="1:28">
      <c r="A32" s="146"/>
      <c r="B32" s="146"/>
      <c r="C32" s="147"/>
      <c r="D32" s="52" t="s">
        <v>59</v>
      </c>
      <c r="E32" s="149">
        <f>IF(SUM(G12:R12)&lt;&gt;0,E23/SUM(G12:R12),)</f>
        <v>0</v>
      </c>
      <c r="F32" s="149">
        <f t="shared" ref="F32:R32" si="42">IF(F12&lt;&gt;0,F23/F12,)</f>
        <v>0</v>
      </c>
      <c r="G32" s="150">
        <f t="shared" si="42"/>
        <v>0</v>
      </c>
      <c r="H32" s="150">
        <f t="shared" si="42"/>
        <v>0</v>
      </c>
      <c r="I32" s="150">
        <f t="shared" si="42"/>
        <v>0</v>
      </c>
      <c r="J32" s="150">
        <f t="shared" si="42"/>
        <v>0</v>
      </c>
      <c r="K32" s="150">
        <f t="shared" si="42"/>
        <v>0</v>
      </c>
      <c r="L32" s="150">
        <f t="shared" si="42"/>
        <v>0</v>
      </c>
      <c r="M32" s="150">
        <f t="shared" si="42"/>
        <v>0</v>
      </c>
      <c r="N32" s="150">
        <f t="shared" si="42"/>
        <v>0</v>
      </c>
      <c r="O32" s="150">
        <f t="shared" si="42"/>
        <v>0</v>
      </c>
      <c r="P32" s="150">
        <f t="shared" si="42"/>
        <v>0</v>
      </c>
      <c r="Q32" s="150">
        <f t="shared" si="42"/>
        <v>0</v>
      </c>
      <c r="R32" s="150">
        <f t="shared" si="42"/>
        <v>0</v>
      </c>
      <c r="Y32" s="149">
        <f>IF(SUM(G12:I12)&lt;&gt;0,Y23/SUM(G12:I12),)</f>
        <v>0</v>
      </c>
      <c r="Z32" s="149">
        <f>IF(SUM(J12:L12)&lt;&gt;0,Z23/SUM(J12:L12),)</f>
        <v>0</v>
      </c>
      <c r="AA32" s="149">
        <f>IF(SUM(M12:O12)&lt;&gt;0,AA23/SUM(M12:O12),)</f>
        <v>0</v>
      </c>
      <c r="AB32" s="149">
        <f>IF(SUM(P12:R12)&lt;&gt;0,AB23/SUM(P12:R12),)</f>
        <v>0</v>
      </c>
    </row>
    <row r="33" ht="13.5" customHeight="1" spans="1:28">
      <c r="A33" s="146"/>
      <c r="B33" s="146"/>
      <c r="C33" s="147"/>
      <c r="D33" s="52" t="s">
        <v>60</v>
      </c>
      <c r="E33" s="53">
        <f>IF(SUM(G12:R12)&lt;&gt;0,E2/SUM(G12:R12),)</f>
        <v>0</v>
      </c>
      <c r="F33" s="53">
        <f t="shared" ref="F33:R33" si="43">IF(F12&lt;&gt;0,F2/F12,)</f>
        <v>0</v>
      </c>
      <c r="G33" s="54">
        <f t="shared" si="43"/>
        <v>0</v>
      </c>
      <c r="H33" s="54">
        <f t="shared" si="43"/>
        <v>0</v>
      </c>
      <c r="I33" s="54">
        <f t="shared" si="43"/>
        <v>0</v>
      </c>
      <c r="J33" s="54">
        <f t="shared" si="43"/>
        <v>0</v>
      </c>
      <c r="K33" s="54">
        <f t="shared" si="43"/>
        <v>0</v>
      </c>
      <c r="L33" s="54">
        <f t="shared" si="43"/>
        <v>0</v>
      </c>
      <c r="M33" s="54">
        <f t="shared" si="43"/>
        <v>0</v>
      </c>
      <c r="N33" s="54">
        <f t="shared" si="43"/>
        <v>0</v>
      </c>
      <c r="O33" s="54">
        <f t="shared" si="43"/>
        <v>0</v>
      </c>
      <c r="P33" s="54">
        <f t="shared" si="43"/>
        <v>0</v>
      </c>
      <c r="Q33" s="54">
        <f t="shared" si="43"/>
        <v>0</v>
      </c>
      <c r="R33" s="54">
        <f t="shared" si="43"/>
        <v>0</v>
      </c>
      <c r="Y33" s="53">
        <f>IF(SUM(G12:I12)&lt;&gt;0,Y2/SUM(G12:I12),)</f>
        <v>0</v>
      </c>
      <c r="Z33" s="53">
        <f>IF(SUM(J12:L12)&lt;&gt;0,Z2/SUM(J12:L12),)</f>
        <v>0</v>
      </c>
      <c r="AA33" s="53">
        <f>IF(SUM(M12:O12)&lt;&gt;0,AA2/SUM(M12:O12),)</f>
        <v>0</v>
      </c>
      <c r="AB33" s="53">
        <f>IF(SUM(P12:R12)&lt;&gt;0,AB2/SUM(P12:R12),)</f>
        <v>0</v>
      </c>
    </row>
    <row r="34" ht="13.5" customHeight="1" spans="1:28">
      <c r="A34" s="146"/>
      <c r="B34" s="146"/>
      <c r="C34" s="147"/>
      <c r="D34" s="52" t="s">
        <v>61</v>
      </c>
      <c r="E34" s="53">
        <f>IF(SUM(G12:R12)&lt;&gt;0,E3/SUM(G12:R12),)</f>
        <v>0</v>
      </c>
      <c r="F34" s="53">
        <f t="shared" ref="F34:R34" si="44">IF(F12&lt;&gt;0,F3/F12,)</f>
        <v>0</v>
      </c>
      <c r="G34" s="54">
        <f t="shared" si="44"/>
        <v>0</v>
      </c>
      <c r="H34" s="54">
        <f t="shared" si="44"/>
        <v>0</v>
      </c>
      <c r="I34" s="54">
        <f t="shared" si="44"/>
        <v>0</v>
      </c>
      <c r="J34" s="54">
        <f t="shared" si="44"/>
        <v>0</v>
      </c>
      <c r="K34" s="54">
        <f t="shared" si="44"/>
        <v>0</v>
      </c>
      <c r="L34" s="54">
        <f t="shared" si="44"/>
        <v>0</v>
      </c>
      <c r="M34" s="54">
        <f t="shared" si="44"/>
        <v>0</v>
      </c>
      <c r="N34" s="54">
        <f t="shared" si="44"/>
        <v>0</v>
      </c>
      <c r="O34" s="54">
        <f t="shared" si="44"/>
        <v>0</v>
      </c>
      <c r="P34" s="54">
        <f t="shared" si="44"/>
        <v>0</v>
      </c>
      <c r="Q34" s="54">
        <f t="shared" si="44"/>
        <v>0</v>
      </c>
      <c r="R34" s="54">
        <f t="shared" si="44"/>
        <v>0</v>
      </c>
      <c r="Y34" s="53">
        <f>IF(SUM(G12:I12)&lt;&gt;0,Y3/SUM(G12:I12),)</f>
        <v>0</v>
      </c>
      <c r="Z34" s="53">
        <f>IF(SUM(J12:L12)&lt;&gt;0,Z3/SUM(J12:L12),)</f>
        <v>0</v>
      </c>
      <c r="AA34" s="53">
        <f>IF(SUM(M12:O12)&lt;&gt;0,AA3/SUM(M12:O12),)</f>
        <v>0</v>
      </c>
      <c r="AB34" s="53">
        <f>IF(SUM(P12:R12)&lt;&gt;0,AB3/SUM(P12:R12),)</f>
        <v>0</v>
      </c>
    </row>
    <row r="35" ht="13.5" customHeight="1" spans="1:28">
      <c r="A35" s="146"/>
      <c r="B35" s="146"/>
      <c r="C35" s="147"/>
      <c r="D35" s="52" t="s">
        <v>72</v>
      </c>
      <c r="E35" s="53">
        <f>IF(SUM(G12:R12)=0,,(E2+E3)/SUM(G12:R12))</f>
        <v>0</v>
      </c>
      <c r="F35" s="53">
        <f t="shared" ref="F35:R35" si="45">IF(F12=0,,(F2+F3)/F12)</f>
        <v>0</v>
      </c>
      <c r="G35" s="54">
        <f t="shared" si="45"/>
        <v>0</v>
      </c>
      <c r="H35" s="54">
        <f t="shared" si="45"/>
        <v>0</v>
      </c>
      <c r="I35" s="54">
        <f t="shared" si="45"/>
        <v>0</v>
      </c>
      <c r="J35" s="54">
        <f t="shared" si="45"/>
        <v>0</v>
      </c>
      <c r="K35" s="54">
        <f t="shared" si="45"/>
        <v>0</v>
      </c>
      <c r="L35" s="54">
        <f t="shared" si="45"/>
        <v>0</v>
      </c>
      <c r="M35" s="54">
        <f t="shared" si="45"/>
        <v>0</v>
      </c>
      <c r="N35" s="54">
        <f t="shared" si="45"/>
        <v>0</v>
      </c>
      <c r="O35" s="54">
        <f t="shared" si="45"/>
        <v>0</v>
      </c>
      <c r="P35" s="54">
        <f t="shared" si="45"/>
        <v>0</v>
      </c>
      <c r="Q35" s="54">
        <f t="shared" si="45"/>
        <v>0</v>
      </c>
      <c r="R35" s="54">
        <f t="shared" si="45"/>
        <v>0</v>
      </c>
      <c r="Y35" s="53">
        <f>IF(SUM(G12:I12)=0,,(Y2+Y3)/SUM(G12:I12))</f>
        <v>0</v>
      </c>
      <c r="Z35" s="53">
        <f>IF(SUM(J12:L12)=0,,(Z2+Z3)/SUM(J12:L12))</f>
        <v>0</v>
      </c>
      <c r="AA35" s="53">
        <f>IF(SUM(M12:O12)=0,,(AA2+AA3)/SUM(M12:O12))</f>
        <v>0</v>
      </c>
      <c r="AB35" s="53">
        <f>IF(SUM(P12:R12)=0,,(AB2+AB3)/SUM(P12:R12))</f>
        <v>0</v>
      </c>
    </row>
    <row r="36" ht="13.5" customHeight="1" spans="1:28">
      <c r="A36" s="146"/>
      <c r="B36" s="146"/>
      <c r="C36" s="147"/>
      <c r="D36" s="52" t="s">
        <v>88</v>
      </c>
      <c r="E36" s="53" t="s">
        <v>57</v>
      </c>
      <c r="F36" s="53" t="s">
        <v>57</v>
      </c>
      <c r="G36" s="141"/>
      <c r="H36" s="141" t="str">
        <f t="shared" ref="H36:R36" si="46">IF(G2&lt;&gt;0,(H2-G2)/G2,"-")</f>
        <v>-</v>
      </c>
      <c r="I36" s="141" t="str">
        <f t="shared" si="46"/>
        <v>-</v>
      </c>
      <c r="J36" s="141" t="str">
        <f t="shared" si="46"/>
        <v>-</v>
      </c>
      <c r="K36" s="141" t="str">
        <f t="shared" si="46"/>
        <v>-</v>
      </c>
      <c r="L36" s="141" t="str">
        <f t="shared" si="46"/>
        <v>-</v>
      </c>
      <c r="M36" s="141" t="str">
        <f t="shared" si="46"/>
        <v>-</v>
      </c>
      <c r="N36" s="141" t="str">
        <f t="shared" si="46"/>
        <v>-</v>
      </c>
      <c r="O36" s="141" t="str">
        <f t="shared" si="46"/>
        <v>-</v>
      </c>
      <c r="P36" s="141" t="str">
        <f t="shared" si="46"/>
        <v>-</v>
      </c>
      <c r="Q36" s="141" t="str">
        <f t="shared" si="46"/>
        <v>-</v>
      </c>
      <c r="R36" s="141" t="str">
        <f t="shared" si="46"/>
        <v>-</v>
      </c>
      <c r="Y36" s="53" t="s">
        <v>57</v>
      </c>
      <c r="Z36" s="53" t="s">
        <v>57</v>
      </c>
      <c r="AA36" s="53" t="s">
        <v>57</v>
      </c>
      <c r="AB36" s="53" t="s">
        <v>57</v>
      </c>
    </row>
    <row r="37" ht="13.5" customHeight="1" spans="1:28">
      <c r="A37" s="146"/>
      <c r="B37" s="146"/>
      <c r="C37" s="147"/>
      <c r="D37" s="52" t="s">
        <v>62</v>
      </c>
      <c r="E37" s="53" t="str">
        <f>IF(SUM(G12:R12)&lt;&gt;0,E8/SUM(G12:R12),"-")</f>
        <v>-</v>
      </c>
      <c r="F37" s="53">
        <f t="shared" ref="F37:R37" si="47">IF(F12&lt;&gt;0,F8/F12,)</f>
        <v>0</v>
      </c>
      <c r="G37" s="54">
        <f t="shared" si="47"/>
        <v>0</v>
      </c>
      <c r="H37" s="54">
        <f t="shared" si="47"/>
        <v>0</v>
      </c>
      <c r="I37" s="54">
        <f t="shared" si="47"/>
        <v>0</v>
      </c>
      <c r="J37" s="54">
        <f t="shared" si="47"/>
        <v>0</v>
      </c>
      <c r="K37" s="54">
        <f t="shared" si="47"/>
        <v>0</v>
      </c>
      <c r="L37" s="54">
        <f t="shared" si="47"/>
        <v>0</v>
      </c>
      <c r="M37" s="54">
        <f t="shared" si="47"/>
        <v>0</v>
      </c>
      <c r="N37" s="54">
        <f t="shared" si="47"/>
        <v>0</v>
      </c>
      <c r="O37" s="54">
        <f t="shared" si="47"/>
        <v>0</v>
      </c>
      <c r="P37" s="54">
        <f t="shared" si="47"/>
        <v>0</v>
      </c>
      <c r="Q37" s="54">
        <f t="shared" si="47"/>
        <v>0</v>
      </c>
      <c r="R37" s="54">
        <f t="shared" si="47"/>
        <v>0</v>
      </c>
      <c r="Y37" s="53" t="str">
        <f>IF(SUM(G12:I12)&lt;&gt;0,Y8/SUM(G12:I12),"-")</f>
        <v>-</v>
      </c>
      <c r="Z37" s="53" t="str">
        <f>IF(SUM(J12:L12)&lt;&gt;0,Z8/SUM(J12:L12),"-")</f>
        <v>-</v>
      </c>
      <c r="AA37" s="53" t="str">
        <f>IF(SUM(M12:O12)&lt;&gt;0,AA8/SUM(M12:O12),"-")</f>
        <v>-</v>
      </c>
      <c r="AB37" s="53" t="str">
        <f>IF(SUM(P12:R12)&lt;&gt;0,AB8/SUM(P12:R12),"-")</f>
        <v>-</v>
      </c>
    </row>
    <row r="38" ht="13.5" customHeight="1" spans="1:28">
      <c r="A38" s="146"/>
      <c r="B38" s="146"/>
      <c r="C38" s="151" t="s">
        <v>63</v>
      </c>
      <c r="D38" s="152" t="s">
        <v>64</v>
      </c>
      <c r="E38" s="153">
        <f t="shared" ref="E38:R38" si="48">IF(E$23&lt;&gt;0,E133/E$23,)</f>
        <v>0</v>
      </c>
      <c r="F38" s="130">
        <f t="shared" si="48"/>
        <v>0</v>
      </c>
      <c r="G38" s="54">
        <f t="shared" si="48"/>
        <v>0</v>
      </c>
      <c r="H38" s="54">
        <f t="shared" si="48"/>
        <v>0</v>
      </c>
      <c r="I38" s="54">
        <f t="shared" si="48"/>
        <v>0</v>
      </c>
      <c r="J38" s="54">
        <f t="shared" si="48"/>
        <v>0</v>
      </c>
      <c r="K38" s="54">
        <f t="shared" si="48"/>
        <v>0</v>
      </c>
      <c r="L38" s="54">
        <f t="shared" si="48"/>
        <v>0</v>
      </c>
      <c r="M38" s="54">
        <f t="shared" si="48"/>
        <v>0</v>
      </c>
      <c r="N38" s="54">
        <f t="shared" si="48"/>
        <v>0</v>
      </c>
      <c r="O38" s="54">
        <f t="shared" si="48"/>
        <v>0</v>
      </c>
      <c r="P38" s="54">
        <f t="shared" si="48"/>
        <v>0</v>
      </c>
      <c r="Q38" s="54">
        <f t="shared" si="48"/>
        <v>0</v>
      </c>
      <c r="R38" s="54">
        <f t="shared" si="48"/>
        <v>0</v>
      </c>
      <c r="Y38" s="153">
        <f t="shared" ref="Y38:AB38" si="49">IF(Y$23&lt;&gt;0,Y133/Y$23,)</f>
        <v>0</v>
      </c>
      <c r="Z38" s="153">
        <f t="shared" si="49"/>
        <v>0</v>
      </c>
      <c r="AA38" s="153">
        <f t="shared" si="49"/>
        <v>0</v>
      </c>
      <c r="AB38" s="153">
        <f t="shared" si="49"/>
        <v>0</v>
      </c>
    </row>
    <row r="39" ht="13.5" customHeight="1" spans="1:28">
      <c r="A39" s="146"/>
      <c r="B39" s="146"/>
      <c r="C39" s="151"/>
      <c r="D39" s="154" t="s">
        <v>65</v>
      </c>
      <c r="E39" s="155">
        <f t="shared" ref="E39:R39" si="50">IF(E$23&lt;&gt;0,(E58+E59)/E$23,0)</f>
        <v>0</v>
      </c>
      <c r="F39" s="155">
        <f t="shared" si="50"/>
        <v>0</v>
      </c>
      <c r="G39" s="125">
        <f t="shared" si="50"/>
        <v>0</v>
      </c>
      <c r="H39" s="125">
        <f t="shared" si="50"/>
        <v>0</v>
      </c>
      <c r="I39" s="125">
        <f t="shared" si="50"/>
        <v>0</v>
      </c>
      <c r="J39" s="125">
        <f t="shared" si="50"/>
        <v>0</v>
      </c>
      <c r="K39" s="125">
        <f t="shared" si="50"/>
        <v>0</v>
      </c>
      <c r="L39" s="125">
        <f t="shared" si="50"/>
        <v>0</v>
      </c>
      <c r="M39" s="125">
        <f t="shared" si="50"/>
        <v>0</v>
      </c>
      <c r="N39" s="125">
        <f t="shared" si="50"/>
        <v>0</v>
      </c>
      <c r="O39" s="125">
        <f t="shared" si="50"/>
        <v>0</v>
      </c>
      <c r="P39" s="125">
        <f t="shared" si="50"/>
        <v>0</v>
      </c>
      <c r="Q39" s="125">
        <f t="shared" si="50"/>
        <v>0</v>
      </c>
      <c r="R39" s="125">
        <f t="shared" si="50"/>
        <v>0</v>
      </c>
      <c r="Y39" s="155">
        <f t="shared" ref="Y39:AB39" si="51">IF(Y$23&lt;&gt;0,(Y58+Y59)/Y$23,0)</f>
        <v>0</v>
      </c>
      <c r="Z39" s="155">
        <f t="shared" si="51"/>
        <v>0</v>
      </c>
      <c r="AA39" s="155">
        <f t="shared" si="51"/>
        <v>0</v>
      </c>
      <c r="AB39" s="155">
        <f t="shared" si="51"/>
        <v>0</v>
      </c>
    </row>
    <row r="40" ht="13.5" customHeight="1" spans="1:28">
      <c r="A40" s="146"/>
      <c r="B40" s="146"/>
      <c r="C40" s="151"/>
      <c r="D40" s="154" t="s">
        <v>66</v>
      </c>
      <c r="E40" s="155">
        <f>IF(E$23&lt;&gt;0,(E64+E65+E70+E71+E76+E77+E88+E89+E82+E83)/E$23,0)</f>
        <v>0</v>
      </c>
      <c r="F40" s="155">
        <f t="shared" ref="F40:R40" si="52">IF(F$23&lt;&gt;0,(F64+F65+F70+F71+F76+F77+F88+F89+F82+F83)/F$23,0)</f>
        <v>0</v>
      </c>
      <c r="G40" s="125">
        <f t="shared" si="52"/>
        <v>0</v>
      </c>
      <c r="H40" s="125">
        <f t="shared" si="52"/>
        <v>0</v>
      </c>
      <c r="I40" s="125">
        <f t="shared" si="52"/>
        <v>0</v>
      </c>
      <c r="J40" s="125">
        <f t="shared" si="52"/>
        <v>0</v>
      </c>
      <c r="K40" s="125">
        <f t="shared" si="52"/>
        <v>0</v>
      </c>
      <c r="L40" s="125">
        <f t="shared" si="52"/>
        <v>0</v>
      </c>
      <c r="M40" s="125">
        <f t="shared" si="52"/>
        <v>0</v>
      </c>
      <c r="N40" s="125">
        <f t="shared" si="52"/>
        <v>0</v>
      </c>
      <c r="O40" s="125">
        <f t="shared" si="52"/>
        <v>0</v>
      </c>
      <c r="P40" s="125">
        <f t="shared" si="52"/>
        <v>0</v>
      </c>
      <c r="Q40" s="125">
        <f t="shared" si="52"/>
        <v>0</v>
      </c>
      <c r="R40" s="125">
        <f t="shared" si="52"/>
        <v>0</v>
      </c>
      <c r="Y40" s="155">
        <f t="shared" ref="Y40:AB40" si="53">IF(Y$23&lt;&gt;0,(Y64+Y65+Y70+Y71+Y76+Y77+Y88+Y89+Y82+Y83)/Y$23,0)</f>
        <v>0</v>
      </c>
      <c r="Z40" s="155">
        <f t="shared" si="53"/>
        <v>0</v>
      </c>
      <c r="AA40" s="155">
        <f t="shared" si="53"/>
        <v>0</v>
      </c>
      <c r="AB40" s="155">
        <f t="shared" si="53"/>
        <v>0</v>
      </c>
    </row>
    <row r="41" ht="13.5" customHeight="1" spans="1:28">
      <c r="A41" s="146"/>
      <c r="B41" s="146"/>
      <c r="C41" s="151"/>
      <c r="D41" s="154" t="s">
        <v>67</v>
      </c>
      <c r="E41" s="155">
        <f t="shared" ref="E41:R41" si="54">IF(E$23&lt;&gt;0,(E94+E95)/E$23,0)</f>
        <v>0</v>
      </c>
      <c r="F41" s="155">
        <f t="shared" si="54"/>
        <v>0</v>
      </c>
      <c r="G41" s="125">
        <f t="shared" si="54"/>
        <v>0</v>
      </c>
      <c r="H41" s="125">
        <f t="shared" si="54"/>
        <v>0</v>
      </c>
      <c r="I41" s="125">
        <f t="shared" si="54"/>
        <v>0</v>
      </c>
      <c r="J41" s="125">
        <f t="shared" si="54"/>
        <v>0</v>
      </c>
      <c r="K41" s="125">
        <f t="shared" si="54"/>
        <v>0</v>
      </c>
      <c r="L41" s="125">
        <f t="shared" si="54"/>
        <v>0</v>
      </c>
      <c r="M41" s="125">
        <f t="shared" si="54"/>
        <v>0</v>
      </c>
      <c r="N41" s="125">
        <f t="shared" si="54"/>
        <v>0</v>
      </c>
      <c r="O41" s="125">
        <f t="shared" si="54"/>
        <v>0</v>
      </c>
      <c r="P41" s="125">
        <f t="shared" si="54"/>
        <v>0</v>
      </c>
      <c r="Q41" s="125">
        <f t="shared" si="54"/>
        <v>0</v>
      </c>
      <c r="R41" s="125">
        <f t="shared" si="54"/>
        <v>0</v>
      </c>
      <c r="Y41" s="155">
        <f t="shared" ref="Y41:AB41" si="55">IF(Y$23&lt;&gt;0,(Y94+Y95)/Y$23,0)</f>
        <v>0</v>
      </c>
      <c r="Z41" s="155">
        <f t="shared" si="55"/>
        <v>0</v>
      </c>
      <c r="AA41" s="155">
        <f t="shared" si="55"/>
        <v>0</v>
      </c>
      <c r="AB41" s="155">
        <f t="shared" si="55"/>
        <v>0</v>
      </c>
    </row>
    <row r="42" ht="13.5" customHeight="1" spans="1:28">
      <c r="A42" s="146"/>
      <c r="B42" s="146"/>
      <c r="C42" s="151"/>
      <c r="D42" s="156" t="s">
        <v>68</v>
      </c>
      <c r="E42" s="155" t="str">
        <f>IF(E$23&lt;&gt;0,E128/E$23,"-")</f>
        <v>-</v>
      </c>
      <c r="F42" s="155" t="str">
        <f>IF(F$23&lt;&gt;0,F128/F$23,"-")</f>
        <v>-</v>
      </c>
      <c r="G42" s="125">
        <f t="shared" ref="G42:R42" si="56">IF(G$23&lt;&gt;0,G128/G$23,0)</f>
        <v>0</v>
      </c>
      <c r="H42" s="125">
        <f t="shared" si="56"/>
        <v>0</v>
      </c>
      <c r="I42" s="125">
        <f t="shared" si="56"/>
        <v>0</v>
      </c>
      <c r="J42" s="125">
        <f t="shared" si="56"/>
        <v>0</v>
      </c>
      <c r="K42" s="125">
        <f t="shared" si="56"/>
        <v>0</v>
      </c>
      <c r="L42" s="125">
        <f t="shared" si="56"/>
        <v>0</v>
      </c>
      <c r="M42" s="125">
        <f t="shared" si="56"/>
        <v>0</v>
      </c>
      <c r="N42" s="125">
        <f t="shared" si="56"/>
        <v>0</v>
      </c>
      <c r="O42" s="125">
        <f t="shared" si="56"/>
        <v>0</v>
      </c>
      <c r="P42" s="125">
        <f t="shared" si="56"/>
        <v>0</v>
      </c>
      <c r="Q42" s="125">
        <f t="shared" si="56"/>
        <v>0</v>
      </c>
      <c r="R42" s="125">
        <f t="shared" si="56"/>
        <v>0</v>
      </c>
      <c r="Y42" s="155" t="str">
        <f t="shared" ref="Y42:AB42" si="57">IF(Y$23&lt;&gt;0,Y128/Y$23,"-")</f>
        <v>-</v>
      </c>
      <c r="Z42" s="155" t="str">
        <f t="shared" si="57"/>
        <v>-</v>
      </c>
      <c r="AA42" s="155" t="str">
        <f t="shared" si="57"/>
        <v>-</v>
      </c>
      <c r="AB42" s="155" t="str">
        <f t="shared" si="57"/>
        <v>-</v>
      </c>
    </row>
    <row r="43" ht="13.5" customHeight="1" spans="1:28">
      <c r="A43" s="146"/>
      <c r="B43" s="146"/>
      <c r="C43" s="151"/>
      <c r="D43" s="152" t="s">
        <v>69</v>
      </c>
      <c r="E43" s="155">
        <f>IF((E63+E69+E75+E87+E81)&lt;&gt;0,E$23/(E63+E69+E75+E87+E81),0)</f>
        <v>0</v>
      </c>
      <c r="F43" s="155">
        <f t="shared" ref="F43:R43" si="58">IF((F63+F69+F75+F87+F81)&lt;&gt;0,F$23/(F63+F69+F75+F87+F81),0)</f>
        <v>0</v>
      </c>
      <c r="G43" s="125">
        <f t="shared" si="58"/>
        <v>0</v>
      </c>
      <c r="H43" s="125">
        <f t="shared" si="58"/>
        <v>0</v>
      </c>
      <c r="I43" s="125">
        <f t="shared" si="58"/>
        <v>0</v>
      </c>
      <c r="J43" s="125">
        <f t="shared" si="58"/>
        <v>0</v>
      </c>
      <c r="K43" s="125">
        <f t="shared" si="58"/>
        <v>0</v>
      </c>
      <c r="L43" s="125">
        <f t="shared" si="58"/>
        <v>0</v>
      </c>
      <c r="M43" s="125">
        <f t="shared" si="58"/>
        <v>0</v>
      </c>
      <c r="N43" s="125">
        <f t="shared" si="58"/>
        <v>0</v>
      </c>
      <c r="O43" s="125">
        <f t="shared" si="58"/>
        <v>0</v>
      </c>
      <c r="P43" s="125">
        <f t="shared" si="58"/>
        <v>0</v>
      </c>
      <c r="Q43" s="125">
        <f t="shared" si="58"/>
        <v>0</v>
      </c>
      <c r="R43" s="125">
        <f t="shared" si="58"/>
        <v>0</v>
      </c>
      <c r="Y43" s="155">
        <f t="shared" ref="Y43:AB43" si="59">IF((Y63+Y69+Y75+Y87+Y81)&lt;&gt;0,Y$23/(Y63+Y69+Y75+Y87+Y81),0)</f>
        <v>0</v>
      </c>
      <c r="Z43" s="155">
        <f t="shared" si="59"/>
        <v>0</v>
      </c>
      <c r="AA43" s="155">
        <f t="shared" si="59"/>
        <v>0</v>
      </c>
      <c r="AB43" s="155">
        <f t="shared" si="59"/>
        <v>0</v>
      </c>
    </row>
    <row r="44" ht="13.5" customHeight="1" spans="1:28">
      <c r="A44" s="146"/>
      <c r="B44" s="146"/>
      <c r="C44" s="151"/>
      <c r="D44" s="152" t="s">
        <v>70</v>
      </c>
      <c r="E44" s="157">
        <f t="shared" ref="E44:R44" si="60">IF(E93&lt;&gt;0,E$23/E93,0)</f>
        <v>0</v>
      </c>
      <c r="F44" s="157">
        <f t="shared" si="60"/>
        <v>0</v>
      </c>
      <c r="G44" s="158">
        <f t="shared" si="60"/>
        <v>0</v>
      </c>
      <c r="H44" s="158">
        <f t="shared" si="60"/>
        <v>0</v>
      </c>
      <c r="I44" s="158">
        <f t="shared" si="60"/>
        <v>0</v>
      </c>
      <c r="J44" s="158">
        <f t="shared" si="60"/>
        <v>0</v>
      </c>
      <c r="K44" s="158">
        <f t="shared" si="60"/>
        <v>0</v>
      </c>
      <c r="L44" s="158">
        <f t="shared" si="60"/>
        <v>0</v>
      </c>
      <c r="M44" s="158">
        <f t="shared" si="60"/>
        <v>0</v>
      </c>
      <c r="N44" s="158">
        <f t="shared" si="60"/>
        <v>0</v>
      </c>
      <c r="O44" s="158">
        <f t="shared" si="60"/>
        <v>0</v>
      </c>
      <c r="P44" s="158">
        <f t="shared" si="60"/>
        <v>0</v>
      </c>
      <c r="Q44" s="158">
        <f t="shared" si="60"/>
        <v>0</v>
      </c>
      <c r="R44" s="158">
        <f t="shared" si="60"/>
        <v>0</v>
      </c>
      <c r="Y44" s="157">
        <f t="shared" ref="Y44:AB44" si="61">IF(Y93&lt;&gt;0,Y$23/Y93,0)</f>
        <v>0</v>
      </c>
      <c r="Z44" s="157">
        <f t="shared" si="61"/>
        <v>0</v>
      </c>
      <c r="AA44" s="157">
        <f t="shared" si="61"/>
        <v>0</v>
      </c>
      <c r="AB44" s="157">
        <f t="shared" si="61"/>
        <v>0</v>
      </c>
    </row>
    <row r="45" ht="13.5" customHeight="1" spans="1:28">
      <c r="A45" s="146"/>
      <c r="B45" s="146"/>
      <c r="C45" s="151"/>
      <c r="D45" s="152" t="s">
        <v>71</v>
      </c>
      <c r="E45" s="157">
        <f>IF(SUM(G57:R57)&lt;&gt;0,E23/SUM(G57:R57),)</f>
        <v>0</v>
      </c>
      <c r="F45" s="157">
        <f t="shared" ref="F45:R45" si="62">IF(F57&lt;&gt;0,F23/F57,)</f>
        <v>0</v>
      </c>
      <c r="G45" s="158">
        <f t="shared" si="62"/>
        <v>0</v>
      </c>
      <c r="H45" s="158">
        <f t="shared" si="62"/>
        <v>0</v>
      </c>
      <c r="I45" s="158">
        <f t="shared" si="62"/>
        <v>0</v>
      </c>
      <c r="J45" s="158">
        <f t="shared" si="62"/>
        <v>0</v>
      </c>
      <c r="K45" s="158">
        <f t="shared" si="62"/>
        <v>0</v>
      </c>
      <c r="L45" s="158">
        <f t="shared" si="62"/>
        <v>0</v>
      </c>
      <c r="M45" s="158">
        <f t="shared" si="62"/>
        <v>0</v>
      </c>
      <c r="N45" s="158">
        <f t="shared" si="62"/>
        <v>0</v>
      </c>
      <c r="O45" s="158">
        <f t="shared" si="62"/>
        <v>0</v>
      </c>
      <c r="P45" s="158">
        <f t="shared" si="62"/>
        <v>0</v>
      </c>
      <c r="Q45" s="158">
        <f t="shared" si="62"/>
        <v>0</v>
      </c>
      <c r="R45" s="158">
        <f t="shared" si="62"/>
        <v>0</v>
      </c>
      <c r="Y45" s="157">
        <f>IF(SUM(G57:I57)&lt;&gt;0,Y23/SUM(G57:I57),)</f>
        <v>0</v>
      </c>
      <c r="Z45" s="157">
        <f>IF(SUM(J57:L57)&lt;&gt;0,Z23/SUM(J57:L57),)</f>
        <v>0</v>
      </c>
      <c r="AA45" s="157">
        <f>IF(SUM(M57:O57)&lt;&gt;0,AA23/SUM(M57:O57),)</f>
        <v>0</v>
      </c>
      <c r="AB45" s="157">
        <f>IF(SUM(P57:R57)&lt;&gt;0,AB23/SUM(P57:R57),)</f>
        <v>0</v>
      </c>
    </row>
    <row r="46" ht="13.5" customHeight="1" spans="1:28">
      <c r="A46" s="146"/>
      <c r="B46" s="146"/>
      <c r="C46" s="151"/>
      <c r="D46" s="152" t="s">
        <v>72</v>
      </c>
      <c r="E46" s="155">
        <f>IF(E57&lt;&gt;0,(E58+E59)/E57,0)</f>
        <v>0</v>
      </c>
      <c r="F46" s="130">
        <f>IF(F57&lt;&gt;0,(F58+F59)/F57,0)</f>
        <v>0</v>
      </c>
      <c r="G46" s="54">
        <f>IF(G57&lt;&gt;0,(G58+G59)/G57,0)</f>
        <v>0</v>
      </c>
      <c r="H46" s="54">
        <f t="shared" ref="H46:R46" si="63">IF(H57&lt;&gt;0,(H58+H59)/H57,0)</f>
        <v>0</v>
      </c>
      <c r="I46" s="54">
        <f t="shared" si="63"/>
        <v>0</v>
      </c>
      <c r="J46" s="54">
        <f t="shared" si="63"/>
        <v>0</v>
      </c>
      <c r="K46" s="54">
        <f t="shared" si="63"/>
        <v>0</v>
      </c>
      <c r="L46" s="54">
        <f t="shared" si="63"/>
        <v>0</v>
      </c>
      <c r="M46" s="54">
        <f t="shared" si="63"/>
        <v>0</v>
      </c>
      <c r="N46" s="54">
        <f t="shared" si="63"/>
        <v>0</v>
      </c>
      <c r="O46" s="54">
        <f t="shared" si="63"/>
        <v>0</v>
      </c>
      <c r="P46" s="54">
        <f t="shared" si="63"/>
        <v>0</v>
      </c>
      <c r="Q46" s="54">
        <f t="shared" si="63"/>
        <v>0</v>
      </c>
      <c r="R46" s="54">
        <f t="shared" si="63"/>
        <v>0</v>
      </c>
      <c r="Y46" s="155">
        <f t="shared" ref="Y46:AB46" si="64">IF(Y57&lt;&gt;0,(Y58+Y59)/Y57,0)</f>
        <v>0</v>
      </c>
      <c r="Z46" s="155">
        <f t="shared" si="64"/>
        <v>0</v>
      </c>
      <c r="AA46" s="155">
        <f t="shared" si="64"/>
        <v>0</v>
      </c>
      <c r="AB46" s="155">
        <f t="shared" si="64"/>
        <v>0</v>
      </c>
    </row>
    <row r="47" ht="13.5" customHeight="1" spans="1:28">
      <c r="A47" s="146"/>
      <c r="B47" s="146"/>
      <c r="C47" s="147" t="s">
        <v>73</v>
      </c>
      <c r="D47" s="52" t="s">
        <v>74</v>
      </c>
      <c r="E47" s="53">
        <f t="shared" ref="E47:R47" si="65">IF(E$23&lt;&gt;0,E190/E$23,0)</f>
        <v>0</v>
      </c>
      <c r="F47" s="53">
        <f t="shared" si="65"/>
        <v>0</v>
      </c>
      <c r="G47" s="54">
        <f t="shared" si="65"/>
        <v>0</v>
      </c>
      <c r="H47" s="54">
        <f t="shared" si="65"/>
        <v>0</v>
      </c>
      <c r="I47" s="54">
        <f t="shared" si="65"/>
        <v>0</v>
      </c>
      <c r="J47" s="54">
        <f t="shared" si="65"/>
        <v>0</v>
      </c>
      <c r="K47" s="54">
        <f t="shared" si="65"/>
        <v>0</v>
      </c>
      <c r="L47" s="54">
        <f t="shared" si="65"/>
        <v>0</v>
      </c>
      <c r="M47" s="54">
        <f t="shared" si="65"/>
        <v>0</v>
      </c>
      <c r="N47" s="54">
        <f t="shared" si="65"/>
        <v>0</v>
      </c>
      <c r="O47" s="54">
        <f t="shared" si="65"/>
        <v>0</v>
      </c>
      <c r="P47" s="54">
        <f t="shared" si="65"/>
        <v>0</v>
      </c>
      <c r="Q47" s="54">
        <f t="shared" si="65"/>
        <v>0</v>
      </c>
      <c r="R47" s="54">
        <f t="shared" si="65"/>
        <v>0</v>
      </c>
      <c r="Y47" s="53">
        <f t="shared" ref="Y47:AB47" si="66">IF(Y$23&lt;&gt;0,Y190/Y$23,0)</f>
        <v>0</v>
      </c>
      <c r="Z47" s="53">
        <f t="shared" si="66"/>
        <v>0</v>
      </c>
      <c r="AA47" s="53">
        <f t="shared" si="66"/>
        <v>0</v>
      </c>
      <c r="AB47" s="53">
        <f t="shared" si="66"/>
        <v>0</v>
      </c>
    </row>
    <row r="48" ht="13.5" customHeight="1" spans="1:28">
      <c r="A48" s="146"/>
      <c r="B48" s="146"/>
      <c r="C48" s="147"/>
      <c r="D48" s="159" t="s">
        <v>65</v>
      </c>
      <c r="E48" s="53">
        <f t="shared" ref="E48:R48" si="67">IF(E$23&lt;&gt;0,(E135+E136)/E$23,0)</f>
        <v>0</v>
      </c>
      <c r="F48" s="53">
        <f t="shared" si="67"/>
        <v>0</v>
      </c>
      <c r="G48" s="54">
        <f t="shared" si="67"/>
        <v>0</v>
      </c>
      <c r="H48" s="54">
        <f t="shared" si="67"/>
        <v>0</v>
      </c>
      <c r="I48" s="54">
        <f t="shared" si="67"/>
        <v>0</v>
      </c>
      <c r="J48" s="54">
        <f t="shared" si="67"/>
        <v>0</v>
      </c>
      <c r="K48" s="54">
        <f t="shared" si="67"/>
        <v>0</v>
      </c>
      <c r="L48" s="54">
        <f t="shared" si="67"/>
        <v>0</v>
      </c>
      <c r="M48" s="54">
        <f t="shared" si="67"/>
        <v>0</v>
      </c>
      <c r="N48" s="54">
        <f t="shared" si="67"/>
        <v>0</v>
      </c>
      <c r="O48" s="54">
        <f t="shared" si="67"/>
        <v>0</v>
      </c>
      <c r="P48" s="54">
        <f t="shared" si="67"/>
        <v>0</v>
      </c>
      <c r="Q48" s="54">
        <f t="shared" si="67"/>
        <v>0</v>
      </c>
      <c r="R48" s="54">
        <f t="shared" si="67"/>
        <v>0</v>
      </c>
      <c r="Y48" s="53">
        <f t="shared" ref="Y48:AB48" si="68">IF(Y$23&lt;&gt;0,(Y135+Y136)/Y$23,0)</f>
        <v>0</v>
      </c>
      <c r="Z48" s="53">
        <f t="shared" si="68"/>
        <v>0</v>
      </c>
      <c r="AA48" s="53">
        <f t="shared" si="68"/>
        <v>0</v>
      </c>
      <c r="AB48" s="53">
        <f t="shared" si="68"/>
        <v>0</v>
      </c>
    </row>
    <row r="49" ht="13.5" customHeight="1" spans="1:28">
      <c r="A49" s="146"/>
      <c r="B49" s="146"/>
      <c r="C49" s="147"/>
      <c r="D49" s="159" t="s">
        <v>75</v>
      </c>
      <c r="E49" s="53">
        <f t="shared" ref="E49:R49" si="69">IF(E$23&lt;&gt;0,(E141+E142)/E$23,0)</f>
        <v>0</v>
      </c>
      <c r="F49" s="53">
        <f t="shared" si="69"/>
        <v>0</v>
      </c>
      <c r="G49" s="54">
        <f t="shared" si="69"/>
        <v>0</v>
      </c>
      <c r="H49" s="54">
        <f t="shared" si="69"/>
        <v>0</v>
      </c>
      <c r="I49" s="54">
        <f t="shared" si="69"/>
        <v>0</v>
      </c>
      <c r="J49" s="54">
        <f t="shared" si="69"/>
        <v>0</v>
      </c>
      <c r="K49" s="54">
        <f t="shared" si="69"/>
        <v>0</v>
      </c>
      <c r="L49" s="54">
        <f t="shared" si="69"/>
        <v>0</v>
      </c>
      <c r="M49" s="54">
        <f t="shared" si="69"/>
        <v>0</v>
      </c>
      <c r="N49" s="54">
        <f t="shared" si="69"/>
        <v>0</v>
      </c>
      <c r="O49" s="54">
        <f t="shared" si="69"/>
        <v>0</v>
      </c>
      <c r="P49" s="54">
        <f t="shared" si="69"/>
        <v>0</v>
      </c>
      <c r="Q49" s="54">
        <f t="shared" si="69"/>
        <v>0</v>
      </c>
      <c r="R49" s="54">
        <f t="shared" si="69"/>
        <v>0</v>
      </c>
      <c r="Y49" s="53">
        <f t="shared" ref="Y49:AB49" si="70">IF(Y$23&lt;&gt;0,(Y141+Y142)/Y$23,0)</f>
        <v>0</v>
      </c>
      <c r="Z49" s="53">
        <f t="shared" si="70"/>
        <v>0</v>
      </c>
      <c r="AA49" s="53">
        <f t="shared" si="70"/>
        <v>0</v>
      </c>
      <c r="AB49" s="53">
        <f t="shared" si="70"/>
        <v>0</v>
      </c>
    </row>
    <row r="50" ht="13.5" customHeight="1" spans="1:28">
      <c r="A50" s="146"/>
      <c r="B50" s="146"/>
      <c r="C50" s="147"/>
      <c r="D50" s="159" t="s">
        <v>76</v>
      </c>
      <c r="E50" s="53">
        <f t="shared" ref="E50:R50" si="71">IF(E$23&lt;&gt;0,(E148+E149+E154+E155)/E$23,0)</f>
        <v>0</v>
      </c>
      <c r="F50" s="53">
        <f t="shared" si="71"/>
        <v>0</v>
      </c>
      <c r="G50" s="54">
        <f t="shared" si="71"/>
        <v>0</v>
      </c>
      <c r="H50" s="54">
        <f t="shared" si="71"/>
        <v>0</v>
      </c>
      <c r="I50" s="54">
        <f t="shared" si="71"/>
        <v>0</v>
      </c>
      <c r="J50" s="54">
        <f t="shared" si="71"/>
        <v>0</v>
      </c>
      <c r="K50" s="54">
        <f t="shared" si="71"/>
        <v>0</v>
      </c>
      <c r="L50" s="54">
        <f t="shared" si="71"/>
        <v>0</v>
      </c>
      <c r="M50" s="54">
        <f t="shared" si="71"/>
        <v>0</v>
      </c>
      <c r="N50" s="54">
        <f t="shared" si="71"/>
        <v>0</v>
      </c>
      <c r="O50" s="54">
        <f t="shared" si="71"/>
        <v>0</v>
      </c>
      <c r="P50" s="54">
        <f t="shared" si="71"/>
        <v>0</v>
      </c>
      <c r="Q50" s="54">
        <f t="shared" si="71"/>
        <v>0</v>
      </c>
      <c r="R50" s="54">
        <f t="shared" si="71"/>
        <v>0</v>
      </c>
      <c r="Y50" s="53">
        <f t="shared" ref="Y50:AB50" si="72">IF(Y$23&lt;&gt;0,(Y148+Y149+Y154+Y155)/Y$23,0)</f>
        <v>0</v>
      </c>
      <c r="Z50" s="53">
        <f t="shared" si="72"/>
        <v>0</v>
      </c>
      <c r="AA50" s="53">
        <f t="shared" si="72"/>
        <v>0</v>
      </c>
      <c r="AB50" s="53">
        <f t="shared" si="72"/>
        <v>0</v>
      </c>
    </row>
    <row r="51" ht="13.5" customHeight="1" spans="1:28">
      <c r="A51" s="146"/>
      <c r="B51" s="146"/>
      <c r="C51" s="147"/>
      <c r="D51" s="52" t="s">
        <v>77</v>
      </c>
      <c r="E51" s="53">
        <f t="shared" ref="E51:R51" si="73">IF(E$23&lt;&gt;0,E182/E$23,0)</f>
        <v>0</v>
      </c>
      <c r="F51" s="53">
        <f t="shared" si="73"/>
        <v>0</v>
      </c>
      <c r="G51" s="54">
        <f t="shared" si="73"/>
        <v>0</v>
      </c>
      <c r="H51" s="54">
        <f t="shared" si="73"/>
        <v>0</v>
      </c>
      <c r="I51" s="54">
        <f t="shared" si="73"/>
        <v>0</v>
      </c>
      <c r="J51" s="54">
        <f t="shared" si="73"/>
        <v>0</v>
      </c>
      <c r="K51" s="54">
        <f t="shared" si="73"/>
        <v>0</v>
      </c>
      <c r="L51" s="54">
        <f t="shared" si="73"/>
        <v>0</v>
      </c>
      <c r="M51" s="54">
        <f t="shared" si="73"/>
        <v>0</v>
      </c>
      <c r="N51" s="54">
        <f t="shared" si="73"/>
        <v>0</v>
      </c>
      <c r="O51" s="54">
        <f t="shared" si="73"/>
        <v>0</v>
      </c>
      <c r="P51" s="54">
        <f t="shared" si="73"/>
        <v>0</v>
      </c>
      <c r="Q51" s="54">
        <f t="shared" si="73"/>
        <v>0</v>
      </c>
      <c r="R51" s="54">
        <f t="shared" si="73"/>
        <v>0</v>
      </c>
      <c r="Y51" s="53">
        <f t="shared" ref="Y51:AB51" si="74">IF(Y$23&lt;&gt;0,Y182/Y$23,0)</f>
        <v>0</v>
      </c>
      <c r="Z51" s="53">
        <f t="shared" si="74"/>
        <v>0</v>
      </c>
      <c r="AA51" s="53">
        <f t="shared" si="74"/>
        <v>0</v>
      </c>
      <c r="AB51" s="53">
        <f t="shared" si="74"/>
        <v>0</v>
      </c>
    </row>
    <row r="52" ht="13.5" customHeight="1" spans="1:28">
      <c r="A52" s="146"/>
      <c r="B52" s="146"/>
      <c r="C52" s="147"/>
      <c r="D52" s="52" t="s">
        <v>89</v>
      </c>
      <c r="E52" s="53">
        <f t="shared" ref="E52:R52" si="75">IF(E$23&lt;&gt;0,E185/E$23,0)</f>
        <v>0</v>
      </c>
      <c r="F52" s="53">
        <f t="shared" si="75"/>
        <v>0</v>
      </c>
      <c r="G52" s="54">
        <f t="shared" si="75"/>
        <v>0</v>
      </c>
      <c r="H52" s="54">
        <f t="shared" si="75"/>
        <v>0</v>
      </c>
      <c r="I52" s="54">
        <f t="shared" si="75"/>
        <v>0</v>
      </c>
      <c r="J52" s="54">
        <f t="shared" si="75"/>
        <v>0</v>
      </c>
      <c r="K52" s="54">
        <f t="shared" si="75"/>
        <v>0</v>
      </c>
      <c r="L52" s="54">
        <f t="shared" si="75"/>
        <v>0</v>
      </c>
      <c r="M52" s="54">
        <f t="shared" si="75"/>
        <v>0</v>
      </c>
      <c r="N52" s="54">
        <f t="shared" si="75"/>
        <v>0</v>
      </c>
      <c r="O52" s="54">
        <f t="shared" si="75"/>
        <v>0</v>
      </c>
      <c r="P52" s="54">
        <f t="shared" si="75"/>
        <v>0</v>
      </c>
      <c r="Q52" s="54">
        <f t="shared" si="75"/>
        <v>0</v>
      </c>
      <c r="R52" s="54">
        <f t="shared" si="75"/>
        <v>0</v>
      </c>
      <c r="Y52" s="53">
        <f t="shared" ref="Y52:AB52" si="76">IF(Y$23&lt;&gt;0,Y185/Y$23,0)</f>
        <v>0</v>
      </c>
      <c r="Z52" s="53">
        <f t="shared" si="76"/>
        <v>0</v>
      </c>
      <c r="AA52" s="53">
        <f t="shared" si="76"/>
        <v>0</v>
      </c>
      <c r="AB52" s="53">
        <f t="shared" si="76"/>
        <v>0</v>
      </c>
    </row>
    <row r="53" ht="13.5" customHeight="1" spans="1:28">
      <c r="A53" s="146"/>
      <c r="B53" s="146"/>
      <c r="C53" s="147"/>
      <c r="D53" s="52" t="s">
        <v>78</v>
      </c>
      <c r="E53" s="149">
        <f>IF(E140&lt;&gt;0,SUM(G18:R18)/E140,0)</f>
        <v>0</v>
      </c>
      <c r="F53" s="149">
        <f t="shared" ref="F53:R53" si="77">IF(F140&lt;&gt;0,F$18/F140,0)</f>
        <v>0</v>
      </c>
      <c r="G53" s="150">
        <f t="shared" si="77"/>
        <v>0</v>
      </c>
      <c r="H53" s="150">
        <f t="shared" si="77"/>
        <v>0</v>
      </c>
      <c r="I53" s="150">
        <f t="shared" si="77"/>
        <v>0</v>
      </c>
      <c r="J53" s="150">
        <f t="shared" si="77"/>
        <v>0</v>
      </c>
      <c r="K53" s="150">
        <f t="shared" si="77"/>
        <v>0</v>
      </c>
      <c r="L53" s="150">
        <f t="shared" si="77"/>
        <v>0</v>
      </c>
      <c r="M53" s="150">
        <f t="shared" si="77"/>
        <v>0</v>
      </c>
      <c r="N53" s="150">
        <f t="shared" si="77"/>
        <v>0</v>
      </c>
      <c r="O53" s="150">
        <f t="shared" si="77"/>
        <v>0</v>
      </c>
      <c r="P53" s="150">
        <f t="shared" si="77"/>
        <v>0</v>
      </c>
      <c r="Q53" s="150">
        <f t="shared" si="77"/>
        <v>0</v>
      </c>
      <c r="R53" s="150">
        <f t="shared" si="77"/>
        <v>0</v>
      </c>
      <c r="Y53" s="149">
        <f>IF(Y140&lt;&gt;0,SUM(G18:I18)/Y140,0)</f>
        <v>0</v>
      </c>
      <c r="Z53" s="149">
        <f>IF(Z140&lt;&gt;0,SUM(J18:L18)/Z140,0)</f>
        <v>0</v>
      </c>
      <c r="AA53" s="149">
        <f>IF(AA140&lt;&gt;0,SUM(M18:O18)/AA140,0)</f>
        <v>0</v>
      </c>
      <c r="AB53" s="149">
        <f>IF(AB140&lt;&gt;0,SUM(P18:R18)/AB140,0)</f>
        <v>0</v>
      </c>
    </row>
    <row r="54" ht="13.5" customHeight="1" spans="1:28">
      <c r="A54" s="146"/>
      <c r="B54" s="146"/>
      <c r="C54" s="147"/>
      <c r="D54" s="52" t="s">
        <v>79</v>
      </c>
      <c r="E54" s="149">
        <f>IF((E147+E153)&lt;&gt;0,SUM(G18:R18)/(E147+E153),0)</f>
        <v>0</v>
      </c>
      <c r="F54" s="149">
        <f t="shared" ref="F54:R54" si="78">IF((F147+F153)&lt;&gt;0,F$18/(F147+F153),0)</f>
        <v>0</v>
      </c>
      <c r="G54" s="150">
        <f t="shared" si="78"/>
        <v>0</v>
      </c>
      <c r="H54" s="150">
        <f t="shared" si="78"/>
        <v>0</v>
      </c>
      <c r="I54" s="150">
        <f t="shared" si="78"/>
        <v>0</v>
      </c>
      <c r="J54" s="150">
        <f t="shared" si="78"/>
        <v>0</v>
      </c>
      <c r="K54" s="150">
        <f t="shared" si="78"/>
        <v>0</v>
      </c>
      <c r="L54" s="150">
        <f t="shared" si="78"/>
        <v>0</v>
      </c>
      <c r="M54" s="150">
        <f t="shared" si="78"/>
        <v>0</v>
      </c>
      <c r="N54" s="150">
        <f t="shared" si="78"/>
        <v>0</v>
      </c>
      <c r="O54" s="150">
        <f t="shared" si="78"/>
        <v>0</v>
      </c>
      <c r="P54" s="150">
        <f t="shared" si="78"/>
        <v>0</v>
      </c>
      <c r="Q54" s="150">
        <f t="shared" si="78"/>
        <v>0</v>
      </c>
      <c r="R54" s="150">
        <f t="shared" si="78"/>
        <v>0</v>
      </c>
      <c r="Y54" s="149">
        <f>IF((Y147+Y153)&lt;&gt;0,SUM(G18:I18)/(Y147+Y153),0)</f>
        <v>0</v>
      </c>
      <c r="Z54" s="149">
        <f>IF((Z147+Z153)&lt;&gt;0,SUM(J18:L18)/(Z147+Z153),0)</f>
        <v>0</v>
      </c>
      <c r="AA54" s="149">
        <f>IF((AA147+AA153)&lt;&gt;0,SUM(M18:O18)/(AA147+AA153),0)</f>
        <v>0</v>
      </c>
      <c r="AB54" s="149">
        <f>IF((AB147+AB153)&lt;&gt;0,SUM(P18:R18)/(AB147+AB153),0)</f>
        <v>0</v>
      </c>
    </row>
    <row r="55" ht="13.5" customHeight="1" spans="1:28">
      <c r="A55" s="146"/>
      <c r="B55" s="146"/>
      <c r="C55" s="147"/>
      <c r="D55" s="52" t="s">
        <v>72</v>
      </c>
      <c r="E55" s="53">
        <f>IF(E134&lt;&gt;0,(E135+E136)/E134,0)</f>
        <v>0</v>
      </c>
      <c r="F55" s="53">
        <f>IF(F134&lt;&gt;0,(F135+F136)/F134,0)</f>
        <v>0</v>
      </c>
      <c r="G55" s="54">
        <f>IF(G134&lt;&gt;0,(G135+G136)/G134,0)</f>
        <v>0</v>
      </c>
      <c r="H55" s="54">
        <f t="shared" ref="H55:R55" si="79">IF(H134&lt;&gt;0,(H135+H136)/H134,0)</f>
        <v>0</v>
      </c>
      <c r="I55" s="54">
        <f t="shared" si="79"/>
        <v>0</v>
      </c>
      <c r="J55" s="54">
        <f t="shared" si="79"/>
        <v>0</v>
      </c>
      <c r="K55" s="54">
        <f t="shared" si="79"/>
        <v>0</v>
      </c>
      <c r="L55" s="54">
        <f t="shared" si="79"/>
        <v>0</v>
      </c>
      <c r="M55" s="54">
        <f t="shared" si="79"/>
        <v>0</v>
      </c>
      <c r="N55" s="54">
        <f t="shared" si="79"/>
        <v>0</v>
      </c>
      <c r="O55" s="54">
        <f t="shared" si="79"/>
        <v>0</v>
      </c>
      <c r="P55" s="54">
        <f t="shared" si="79"/>
        <v>0</v>
      </c>
      <c r="Q55" s="54">
        <f t="shared" si="79"/>
        <v>0</v>
      </c>
      <c r="R55" s="54">
        <f t="shared" si="79"/>
        <v>0</v>
      </c>
      <c r="Y55" s="53">
        <f t="shared" ref="Y55:AB55" si="80">IF(Y134&lt;&gt;0,(Y135+Y136)/Y134,0)</f>
        <v>0</v>
      </c>
      <c r="Z55" s="53">
        <f t="shared" si="80"/>
        <v>0</v>
      </c>
      <c r="AA55" s="53">
        <f t="shared" si="80"/>
        <v>0</v>
      </c>
      <c r="AB55" s="53">
        <f t="shared" si="80"/>
        <v>0</v>
      </c>
    </row>
    <row r="56" ht="13.5" customHeight="1" spans="1:28">
      <c r="A56" s="160"/>
      <c r="B56" s="161"/>
      <c r="C56" s="162"/>
      <c r="D56" s="162"/>
      <c r="E56" s="163"/>
      <c r="F56" s="164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Y56" s="163"/>
      <c r="Z56" s="163"/>
      <c r="AA56" s="163"/>
      <c r="AB56" s="163"/>
    </row>
    <row r="57" ht="13.5" customHeight="1" spans="1:28">
      <c r="A57" s="166" t="s">
        <v>90</v>
      </c>
      <c r="B57" s="166"/>
      <c r="C57" s="167" t="s">
        <v>91</v>
      </c>
      <c r="D57" s="168" t="s">
        <v>35</v>
      </c>
      <c r="E57" s="155">
        <f>SUM(G57:R57)</f>
        <v>0</v>
      </c>
      <c r="F57" s="155">
        <f>IF($T$1=0,0,E57/$T$1)</f>
        <v>0</v>
      </c>
      <c r="G57" s="54">
        <f>G63+G69+G75+G81+G87+G93</f>
        <v>0</v>
      </c>
      <c r="H57" s="54">
        <f t="shared" ref="H57:Q61" si="81">H63+H69+H75+H81+H87+H93</f>
        <v>0</v>
      </c>
      <c r="I57" s="54">
        <f t="shared" si="81"/>
        <v>0</v>
      </c>
      <c r="J57" s="54">
        <f t="shared" si="81"/>
        <v>0</v>
      </c>
      <c r="K57" s="54">
        <f t="shared" si="81"/>
        <v>0</v>
      </c>
      <c r="L57" s="54">
        <f t="shared" si="81"/>
        <v>0</v>
      </c>
      <c r="M57" s="54">
        <f t="shared" si="81"/>
        <v>0</v>
      </c>
      <c r="N57" s="54">
        <f t="shared" si="81"/>
        <v>0</v>
      </c>
      <c r="O57" s="54">
        <f t="shared" si="81"/>
        <v>0</v>
      </c>
      <c r="P57" s="54">
        <f t="shared" si="81"/>
        <v>0</v>
      </c>
      <c r="Q57" s="54">
        <f t="shared" si="81"/>
        <v>0</v>
      </c>
      <c r="R57" s="54">
        <f>R63+R69+R75+R81+R87+R93</f>
        <v>0</v>
      </c>
      <c r="Y57" s="155">
        <f>SUM(G57:I57)</f>
        <v>0</v>
      </c>
      <c r="Z57" s="155">
        <f>SUM(J57:L57)</f>
        <v>0</v>
      </c>
      <c r="AA57" s="155">
        <f>SUM(M57:O57)</f>
        <v>0</v>
      </c>
      <c r="AB57" s="155">
        <f>SUM(P57:R57)</f>
        <v>0</v>
      </c>
    </row>
    <row r="58" ht="13.5" customHeight="1" spans="1:28">
      <c r="A58" s="166"/>
      <c r="B58" s="166"/>
      <c r="C58" s="167"/>
      <c r="D58" s="168" t="s">
        <v>92</v>
      </c>
      <c r="E58" s="155">
        <f>SUM(G58:R58)</f>
        <v>0</v>
      </c>
      <c r="F58" s="155">
        <f>IF($T$1=0,0,E58/$T$1)</f>
        <v>0</v>
      </c>
      <c r="G58" s="54">
        <f>G64+G70+G76+G82+G88+G94</f>
        <v>0</v>
      </c>
      <c r="H58" s="54">
        <f t="shared" si="81"/>
        <v>0</v>
      </c>
      <c r="I58" s="54">
        <f t="shared" si="81"/>
        <v>0</v>
      </c>
      <c r="J58" s="54">
        <f t="shared" si="81"/>
        <v>0</v>
      </c>
      <c r="K58" s="54">
        <f t="shared" si="81"/>
        <v>0</v>
      </c>
      <c r="L58" s="54">
        <f t="shared" si="81"/>
        <v>0</v>
      </c>
      <c r="M58" s="54">
        <f t="shared" si="81"/>
        <v>0</v>
      </c>
      <c r="N58" s="54">
        <f t="shared" si="81"/>
        <v>0</v>
      </c>
      <c r="O58" s="54">
        <f t="shared" si="81"/>
        <v>0</v>
      </c>
      <c r="P58" s="54">
        <f t="shared" si="81"/>
        <v>0</v>
      </c>
      <c r="Q58" s="54">
        <f t="shared" si="81"/>
        <v>0</v>
      </c>
      <c r="R58" s="54">
        <f>R64+R70+R76+R82+R88+R94</f>
        <v>0</v>
      </c>
      <c r="Y58" s="155">
        <f>SUM(G58:I58)</f>
        <v>0</v>
      </c>
      <c r="Z58" s="155">
        <f>SUM(J58:L58)</f>
        <v>0</v>
      </c>
      <c r="AA58" s="155">
        <f>SUM(M58:O58)</f>
        <v>0</v>
      </c>
      <c r="AB58" s="155">
        <f>SUM(P58:R58)</f>
        <v>0</v>
      </c>
    </row>
    <row r="59" ht="13.5" customHeight="1" spans="1:28">
      <c r="A59" s="166"/>
      <c r="B59" s="166"/>
      <c r="C59" s="167"/>
      <c r="D59" s="168" t="s">
        <v>93</v>
      </c>
      <c r="E59" s="155">
        <f>SUM(G59:R59)</f>
        <v>0</v>
      </c>
      <c r="F59" s="155">
        <f>IF($T$1=0,0,E59/$T$1)</f>
        <v>0</v>
      </c>
      <c r="G59" s="54">
        <f>G65+G71+G77+G83+G89+G95</f>
        <v>0</v>
      </c>
      <c r="H59" s="54">
        <f t="shared" si="81"/>
        <v>0</v>
      </c>
      <c r="I59" s="54">
        <f t="shared" si="81"/>
        <v>0</v>
      </c>
      <c r="J59" s="54">
        <f t="shared" si="81"/>
        <v>0</v>
      </c>
      <c r="K59" s="54">
        <f t="shared" si="81"/>
        <v>0</v>
      </c>
      <c r="L59" s="54">
        <f t="shared" si="81"/>
        <v>0</v>
      </c>
      <c r="M59" s="54">
        <f t="shared" si="81"/>
        <v>0</v>
      </c>
      <c r="N59" s="54">
        <f t="shared" si="81"/>
        <v>0</v>
      </c>
      <c r="O59" s="54">
        <f t="shared" si="81"/>
        <v>0</v>
      </c>
      <c r="P59" s="54">
        <f t="shared" si="81"/>
        <v>0</v>
      </c>
      <c r="Q59" s="54">
        <f t="shared" si="81"/>
        <v>0</v>
      </c>
      <c r="R59" s="54">
        <f>R65+R71+R77+R83+R89+R95</f>
        <v>0</v>
      </c>
      <c r="Y59" s="155">
        <f>SUM(G59:I59)</f>
        <v>0</v>
      </c>
      <c r="Z59" s="155">
        <f>SUM(J59:L59)</f>
        <v>0</v>
      </c>
      <c r="AA59" s="155">
        <f>SUM(M59:O59)</f>
        <v>0</v>
      </c>
      <c r="AB59" s="155">
        <f>SUM(P59:R59)</f>
        <v>0</v>
      </c>
    </row>
    <row r="60" ht="13.5" customHeight="1" spans="1:28">
      <c r="A60" s="166"/>
      <c r="B60" s="166"/>
      <c r="C60" s="167"/>
      <c r="D60" s="168" t="s">
        <v>72</v>
      </c>
      <c r="E60" s="155">
        <f t="shared" ref="E60:R60" si="82">IF(E57&lt;&gt;0,(E58+E59)/E57,)</f>
        <v>0</v>
      </c>
      <c r="F60" s="130">
        <f t="shared" si="82"/>
        <v>0</v>
      </c>
      <c r="G60" s="54">
        <f t="shared" si="82"/>
        <v>0</v>
      </c>
      <c r="H60" s="54">
        <f t="shared" si="82"/>
        <v>0</v>
      </c>
      <c r="I60" s="54">
        <f t="shared" si="82"/>
        <v>0</v>
      </c>
      <c r="J60" s="54">
        <f t="shared" si="82"/>
        <v>0</v>
      </c>
      <c r="K60" s="54">
        <f t="shared" si="82"/>
        <v>0</v>
      </c>
      <c r="L60" s="54">
        <f t="shared" si="82"/>
        <v>0</v>
      </c>
      <c r="M60" s="54">
        <f t="shared" si="82"/>
        <v>0</v>
      </c>
      <c r="N60" s="54">
        <f t="shared" si="82"/>
        <v>0</v>
      </c>
      <c r="O60" s="54">
        <f t="shared" si="82"/>
        <v>0</v>
      </c>
      <c r="P60" s="54">
        <f t="shared" si="82"/>
        <v>0</v>
      </c>
      <c r="Q60" s="54">
        <f t="shared" si="82"/>
        <v>0</v>
      </c>
      <c r="R60" s="54">
        <f t="shared" si="82"/>
        <v>0</v>
      </c>
      <c r="Y60" s="155">
        <f t="shared" ref="Y60:AB60" si="83">IF(Y57&lt;&gt;0,(Y58+Y59)/Y57,)</f>
        <v>0</v>
      </c>
      <c r="Z60" s="155">
        <f t="shared" si="83"/>
        <v>0</v>
      </c>
      <c r="AA60" s="155">
        <f t="shared" si="83"/>
        <v>0</v>
      </c>
      <c r="AB60" s="155">
        <f t="shared" si="83"/>
        <v>0</v>
      </c>
    </row>
    <row r="61" ht="13.5" customHeight="1" spans="1:28">
      <c r="A61" s="166"/>
      <c r="B61" s="166"/>
      <c r="C61" s="167"/>
      <c r="D61" s="168" t="s">
        <v>94</v>
      </c>
      <c r="E61" s="155">
        <f>SUM(G61:R61)</f>
        <v>0</v>
      </c>
      <c r="F61" s="155">
        <f>IF($T$1=0,0,E61/$T$1)</f>
        <v>0</v>
      </c>
      <c r="G61" s="54">
        <f>G67+G73+G79+G85+G91+G97</f>
        <v>0</v>
      </c>
      <c r="H61" s="54">
        <f t="shared" si="81"/>
        <v>0</v>
      </c>
      <c r="I61" s="54">
        <f t="shared" si="81"/>
        <v>0</v>
      </c>
      <c r="J61" s="54">
        <f t="shared" si="81"/>
        <v>0</v>
      </c>
      <c r="K61" s="54">
        <f t="shared" si="81"/>
        <v>0</v>
      </c>
      <c r="L61" s="54">
        <f t="shared" si="81"/>
        <v>0</v>
      </c>
      <c r="M61" s="54">
        <f t="shared" si="81"/>
        <v>0</v>
      </c>
      <c r="N61" s="54">
        <f t="shared" si="81"/>
        <v>0</v>
      </c>
      <c r="O61" s="54">
        <f t="shared" si="81"/>
        <v>0</v>
      </c>
      <c r="P61" s="54">
        <f t="shared" si="81"/>
        <v>0</v>
      </c>
      <c r="Q61" s="54">
        <f t="shared" si="81"/>
        <v>0</v>
      </c>
      <c r="R61" s="54">
        <f>R67+R73+R79+R85+R91+R97</f>
        <v>0</v>
      </c>
      <c r="Y61" s="155">
        <f>SUM(G61:I61)</f>
        <v>0</v>
      </c>
      <c r="Z61" s="155">
        <f>SUM(J61:L61)</f>
        <v>0</v>
      </c>
      <c r="AA61" s="155">
        <f>SUM(M61:O61)</f>
        <v>0</v>
      </c>
      <c r="AB61" s="155">
        <f>SUM(P61:R61)</f>
        <v>0</v>
      </c>
    </row>
    <row r="62" ht="13.5" customHeight="1" spans="1:28">
      <c r="A62" s="166"/>
      <c r="B62" s="166"/>
      <c r="C62" s="167"/>
      <c r="D62" s="168" t="s">
        <v>95</v>
      </c>
      <c r="E62" s="155">
        <f>SUM(G62:R62)</f>
        <v>0</v>
      </c>
      <c r="F62" s="155">
        <f>IF($T$1=0,0,E62/$T$1)</f>
        <v>0</v>
      </c>
      <c r="G62" s="54">
        <f t="shared" ref="G62:R62" si="84">G58+G59+G61</f>
        <v>0</v>
      </c>
      <c r="H62" s="54">
        <f t="shared" si="84"/>
        <v>0</v>
      </c>
      <c r="I62" s="54">
        <f t="shared" si="84"/>
        <v>0</v>
      </c>
      <c r="J62" s="54">
        <f t="shared" si="84"/>
        <v>0</v>
      </c>
      <c r="K62" s="54">
        <f t="shared" si="84"/>
        <v>0</v>
      </c>
      <c r="L62" s="54">
        <f t="shared" si="84"/>
        <v>0</v>
      </c>
      <c r="M62" s="54">
        <f t="shared" si="84"/>
        <v>0</v>
      </c>
      <c r="N62" s="54">
        <f t="shared" si="84"/>
        <v>0</v>
      </c>
      <c r="O62" s="54">
        <f t="shared" si="84"/>
        <v>0</v>
      </c>
      <c r="P62" s="54">
        <f t="shared" si="84"/>
        <v>0</v>
      </c>
      <c r="Q62" s="54">
        <f t="shared" si="84"/>
        <v>0</v>
      </c>
      <c r="R62" s="54">
        <f t="shared" si="84"/>
        <v>0</v>
      </c>
      <c r="Y62" s="155">
        <f>SUM(G62:I62)</f>
        <v>0</v>
      </c>
      <c r="Z62" s="155">
        <f>SUM(J62:L62)</f>
        <v>0</v>
      </c>
      <c r="AA62" s="155">
        <f>SUM(M62:O62)</f>
        <v>0</v>
      </c>
      <c r="AB62" s="155">
        <f>SUM(P62:R62)</f>
        <v>0</v>
      </c>
    </row>
    <row r="63" ht="13.5" customHeight="1" spans="1:28">
      <c r="A63" s="166"/>
      <c r="B63" s="166"/>
      <c r="C63" s="169" t="s">
        <v>96</v>
      </c>
      <c r="D63" s="170" t="s">
        <v>35</v>
      </c>
      <c r="E63" s="53">
        <f>SUM(G63:R63)</f>
        <v>0</v>
      </c>
      <c r="F63" s="171">
        <f>IF($T$1=0,0,E63/$T$1)</f>
        <v>0</v>
      </c>
      <c r="G63" s="172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Y63" s="53">
        <f>SUM(G63:I63)</f>
        <v>0</v>
      </c>
      <c r="Z63" s="53">
        <f>SUM(J63:L63)</f>
        <v>0</v>
      </c>
      <c r="AA63" s="53">
        <f>SUM(M63:O63)</f>
        <v>0</v>
      </c>
      <c r="AB63" s="53">
        <f>SUM(P63:R63)</f>
        <v>0</v>
      </c>
    </row>
    <row r="64" ht="13.5" customHeight="1" spans="1:28">
      <c r="A64" s="166"/>
      <c r="B64" s="166"/>
      <c r="C64" s="169"/>
      <c r="D64" s="170" t="s">
        <v>92</v>
      </c>
      <c r="E64" s="53">
        <f>SUM(G64:R64)</f>
        <v>0</v>
      </c>
      <c r="F64" s="53">
        <f>IF($T$1=0,0,E64/$T$1)</f>
        <v>0</v>
      </c>
      <c r="G64" s="172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Y64" s="53">
        <f>SUM(G64:I64)</f>
        <v>0</v>
      </c>
      <c r="Z64" s="53">
        <f>SUM(J64:L64)</f>
        <v>0</v>
      </c>
      <c r="AA64" s="53">
        <f>SUM(M64:O64)</f>
        <v>0</v>
      </c>
      <c r="AB64" s="53">
        <f>SUM(P64:R64)</f>
        <v>0</v>
      </c>
    </row>
    <row r="65" ht="13.5" customHeight="1" spans="1:28">
      <c r="A65" s="166"/>
      <c r="B65" s="166"/>
      <c r="C65" s="169"/>
      <c r="D65" s="170" t="s">
        <v>93</v>
      </c>
      <c r="E65" s="53">
        <f>SUM(G65:R65)</f>
        <v>0</v>
      </c>
      <c r="F65" s="53">
        <f>IF($T$1=0,0,E65/$T$1)</f>
        <v>0</v>
      </c>
      <c r="G65" s="172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Y65" s="53">
        <f>SUM(G65:I65)</f>
        <v>0</v>
      </c>
      <c r="Z65" s="53">
        <f>SUM(J65:L65)</f>
        <v>0</v>
      </c>
      <c r="AA65" s="53">
        <f>SUM(M65:O65)</f>
        <v>0</v>
      </c>
      <c r="AB65" s="53">
        <f>SUM(P65:R65)</f>
        <v>0</v>
      </c>
    </row>
    <row r="66" ht="13.5" customHeight="1" spans="1:28">
      <c r="A66" s="166"/>
      <c r="B66" s="166"/>
      <c r="C66" s="169"/>
      <c r="D66" s="170" t="s">
        <v>72</v>
      </c>
      <c r="E66" s="53">
        <f t="shared" ref="E66:R66" si="85">IF(E63&lt;&gt;0,(E64+E65)/E63,)</f>
        <v>0</v>
      </c>
      <c r="F66" s="53">
        <f t="shared" si="85"/>
        <v>0</v>
      </c>
      <c r="G66" s="54">
        <f t="shared" si="85"/>
        <v>0</v>
      </c>
      <c r="H66" s="54">
        <f t="shared" si="85"/>
        <v>0</v>
      </c>
      <c r="I66" s="54">
        <f t="shared" si="85"/>
        <v>0</v>
      </c>
      <c r="J66" s="54">
        <f t="shared" si="85"/>
        <v>0</v>
      </c>
      <c r="K66" s="54">
        <f t="shared" si="85"/>
        <v>0</v>
      </c>
      <c r="L66" s="54">
        <f t="shared" si="85"/>
        <v>0</v>
      </c>
      <c r="M66" s="54">
        <f t="shared" si="85"/>
        <v>0</v>
      </c>
      <c r="N66" s="54">
        <f t="shared" si="85"/>
        <v>0</v>
      </c>
      <c r="O66" s="54">
        <f t="shared" si="85"/>
        <v>0</v>
      </c>
      <c r="P66" s="54">
        <f t="shared" si="85"/>
        <v>0</v>
      </c>
      <c r="Q66" s="54">
        <f t="shared" si="85"/>
        <v>0</v>
      </c>
      <c r="R66" s="54">
        <f t="shared" si="85"/>
        <v>0</v>
      </c>
      <c r="Y66" s="53">
        <f t="shared" ref="Y66:AB66" si="86">IF(Y63&lt;&gt;0,(Y64+Y65)/Y63,)</f>
        <v>0</v>
      </c>
      <c r="Z66" s="53">
        <f t="shared" si="86"/>
        <v>0</v>
      </c>
      <c r="AA66" s="53">
        <f t="shared" si="86"/>
        <v>0</v>
      </c>
      <c r="AB66" s="53">
        <f t="shared" si="86"/>
        <v>0</v>
      </c>
    </row>
    <row r="67" ht="13.5" customHeight="1" spans="1:28">
      <c r="A67" s="166"/>
      <c r="B67" s="166"/>
      <c r="C67" s="169"/>
      <c r="D67" s="170" t="s">
        <v>94</v>
      </c>
      <c r="E67" s="53">
        <f>SUM(G67:R67)</f>
        <v>0</v>
      </c>
      <c r="F67" s="53">
        <f>IF($T$1=0,0,E67/$T$1)</f>
        <v>0</v>
      </c>
      <c r="G67" s="172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Y67" s="53">
        <f>SUM(G67:I67)</f>
        <v>0</v>
      </c>
      <c r="Z67" s="53">
        <f>SUM(J67:L67)</f>
        <v>0</v>
      </c>
      <c r="AA67" s="53">
        <f>SUM(M67:O67)</f>
        <v>0</v>
      </c>
      <c r="AB67" s="53">
        <f>SUM(P67:R67)</f>
        <v>0</v>
      </c>
    </row>
    <row r="68" ht="13.5" customHeight="1" spans="1:28">
      <c r="A68" s="166"/>
      <c r="B68" s="166"/>
      <c r="C68" s="169"/>
      <c r="D68" s="170" t="s">
        <v>95</v>
      </c>
      <c r="E68" s="53">
        <f>SUM(G68:R68)</f>
        <v>0</v>
      </c>
      <c r="F68" s="53">
        <f>IF($T$1=0,0,E68/$T$1)</f>
        <v>0</v>
      </c>
      <c r="G68" s="54">
        <f t="shared" ref="G68:R68" si="87">G64+G65+G67</f>
        <v>0</v>
      </c>
      <c r="H68" s="54">
        <f t="shared" si="87"/>
        <v>0</v>
      </c>
      <c r="I68" s="54">
        <f t="shared" si="87"/>
        <v>0</v>
      </c>
      <c r="J68" s="54">
        <f t="shared" si="87"/>
        <v>0</v>
      </c>
      <c r="K68" s="54">
        <f t="shared" si="87"/>
        <v>0</v>
      </c>
      <c r="L68" s="54">
        <f t="shared" si="87"/>
        <v>0</v>
      </c>
      <c r="M68" s="54">
        <f t="shared" si="87"/>
        <v>0</v>
      </c>
      <c r="N68" s="54">
        <f t="shared" si="87"/>
        <v>0</v>
      </c>
      <c r="O68" s="54">
        <f t="shared" si="87"/>
        <v>0</v>
      </c>
      <c r="P68" s="54">
        <f t="shared" si="87"/>
        <v>0</v>
      </c>
      <c r="Q68" s="54">
        <f t="shared" si="87"/>
        <v>0</v>
      </c>
      <c r="R68" s="54">
        <f t="shared" si="87"/>
        <v>0</v>
      </c>
      <c r="Y68" s="53">
        <f>SUM(G68:I68)</f>
        <v>0</v>
      </c>
      <c r="Z68" s="53">
        <f>SUM(J68:L68)</f>
        <v>0</v>
      </c>
      <c r="AA68" s="53">
        <f>SUM(M68:O68)</f>
        <v>0</v>
      </c>
      <c r="AB68" s="53">
        <f>SUM(P68:R68)</f>
        <v>0</v>
      </c>
    </row>
    <row r="69" ht="13.5" customHeight="1" spans="1:28">
      <c r="A69" s="166"/>
      <c r="B69" s="166"/>
      <c r="C69" s="167" t="s">
        <v>97</v>
      </c>
      <c r="D69" s="168" t="s">
        <v>35</v>
      </c>
      <c r="E69" s="155">
        <f>SUM(G69:R69)</f>
        <v>0</v>
      </c>
      <c r="F69" s="155">
        <f>IF($T$1=0,0,E69/$T$1)</f>
        <v>0</v>
      </c>
      <c r="G69" s="172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Y69" s="155">
        <f>SUM(G69:I69)</f>
        <v>0</v>
      </c>
      <c r="Z69" s="155">
        <f>SUM(J69:L69)</f>
        <v>0</v>
      </c>
      <c r="AA69" s="155">
        <f>SUM(M69:O69)</f>
        <v>0</v>
      </c>
      <c r="AB69" s="155">
        <f>SUM(P69:R69)</f>
        <v>0</v>
      </c>
    </row>
    <row r="70" ht="13.5" customHeight="1" spans="1:28">
      <c r="A70" s="166"/>
      <c r="B70" s="166"/>
      <c r="C70" s="167"/>
      <c r="D70" s="168" t="s">
        <v>92</v>
      </c>
      <c r="E70" s="155">
        <f>SUM(G70:R70)</f>
        <v>0</v>
      </c>
      <c r="F70" s="155">
        <f>IF($T$1=0,0,E70/$T$1)</f>
        <v>0</v>
      </c>
      <c r="G70" s="172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Y70" s="155">
        <f>SUM(G70:I70)</f>
        <v>0</v>
      </c>
      <c r="Z70" s="155">
        <f>SUM(J70:L70)</f>
        <v>0</v>
      </c>
      <c r="AA70" s="155">
        <f>SUM(M70:O70)</f>
        <v>0</v>
      </c>
      <c r="AB70" s="155">
        <f>SUM(P70:R70)</f>
        <v>0</v>
      </c>
    </row>
    <row r="71" ht="13.5" customHeight="1" spans="1:28">
      <c r="A71" s="166"/>
      <c r="B71" s="166"/>
      <c r="C71" s="167"/>
      <c r="D71" s="168" t="s">
        <v>93</v>
      </c>
      <c r="E71" s="155">
        <f>SUM(G71:R71)</f>
        <v>0</v>
      </c>
      <c r="F71" s="155">
        <f>IF($T$1=0,0,E71/$T$1)</f>
        <v>0</v>
      </c>
      <c r="G71" s="172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Y71" s="155">
        <f>SUM(G71:I71)</f>
        <v>0</v>
      </c>
      <c r="Z71" s="155">
        <f>SUM(J71:L71)</f>
        <v>0</v>
      </c>
      <c r="AA71" s="155">
        <f>SUM(M71:O71)</f>
        <v>0</v>
      </c>
      <c r="AB71" s="155">
        <f>SUM(P71:R71)</f>
        <v>0</v>
      </c>
    </row>
    <row r="72" ht="13.5" customHeight="1" spans="1:28">
      <c r="A72" s="166"/>
      <c r="B72" s="166"/>
      <c r="C72" s="167"/>
      <c r="D72" s="168" t="s">
        <v>72</v>
      </c>
      <c r="E72" s="155">
        <f t="shared" ref="E72:R72" si="88">IF(E69&lt;&gt;0,(E70+E71)/E69,)</f>
        <v>0</v>
      </c>
      <c r="F72" s="130">
        <f t="shared" si="88"/>
        <v>0</v>
      </c>
      <c r="G72" s="54">
        <f t="shared" si="88"/>
        <v>0</v>
      </c>
      <c r="H72" s="54">
        <f t="shared" si="88"/>
        <v>0</v>
      </c>
      <c r="I72" s="54">
        <f t="shared" si="88"/>
        <v>0</v>
      </c>
      <c r="J72" s="54">
        <f t="shared" si="88"/>
        <v>0</v>
      </c>
      <c r="K72" s="54">
        <f t="shared" si="88"/>
        <v>0</v>
      </c>
      <c r="L72" s="54">
        <f t="shared" si="88"/>
        <v>0</v>
      </c>
      <c r="M72" s="54">
        <f t="shared" si="88"/>
        <v>0</v>
      </c>
      <c r="N72" s="54">
        <f t="shared" si="88"/>
        <v>0</v>
      </c>
      <c r="O72" s="54">
        <f t="shared" si="88"/>
        <v>0</v>
      </c>
      <c r="P72" s="54">
        <f t="shared" si="88"/>
        <v>0</v>
      </c>
      <c r="Q72" s="54">
        <f t="shared" si="88"/>
        <v>0</v>
      </c>
      <c r="R72" s="54">
        <f t="shared" si="88"/>
        <v>0</v>
      </c>
      <c r="Y72" s="155">
        <f t="shared" ref="Y72:AB72" si="89">IF(Y69&lt;&gt;0,(Y70+Y71)/Y69,)</f>
        <v>0</v>
      </c>
      <c r="Z72" s="155">
        <f t="shared" si="89"/>
        <v>0</v>
      </c>
      <c r="AA72" s="155">
        <f t="shared" si="89"/>
        <v>0</v>
      </c>
      <c r="AB72" s="155">
        <f t="shared" si="89"/>
        <v>0</v>
      </c>
    </row>
    <row r="73" ht="13.5" customHeight="1" spans="1:28">
      <c r="A73" s="166"/>
      <c r="B73" s="166"/>
      <c r="C73" s="167"/>
      <c r="D73" s="168" t="s">
        <v>94</v>
      </c>
      <c r="E73" s="155">
        <f>SUM(G73:R73)</f>
        <v>0</v>
      </c>
      <c r="F73" s="155">
        <f>IF($T$1=0,0,E73/$T$1)</f>
        <v>0</v>
      </c>
      <c r="G73" s="172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Y73" s="155">
        <f>SUM(G73:I73)</f>
        <v>0</v>
      </c>
      <c r="Z73" s="155">
        <f>SUM(J73:L73)</f>
        <v>0</v>
      </c>
      <c r="AA73" s="155">
        <f>SUM(M73:O73)</f>
        <v>0</v>
      </c>
      <c r="AB73" s="155">
        <f>SUM(P73:R73)</f>
        <v>0</v>
      </c>
    </row>
    <row r="74" ht="13.5" customHeight="1" spans="1:28">
      <c r="A74" s="166"/>
      <c r="B74" s="166"/>
      <c r="C74" s="167"/>
      <c r="D74" s="168" t="s">
        <v>95</v>
      </c>
      <c r="E74" s="155">
        <f>SUM(G74:R74)</f>
        <v>0</v>
      </c>
      <c r="F74" s="155">
        <f>IF($T$1=0,0,E74/$T$1)</f>
        <v>0</v>
      </c>
      <c r="G74" s="54">
        <f t="shared" ref="G74:R74" si="90">G70+G71+G73</f>
        <v>0</v>
      </c>
      <c r="H74" s="54">
        <f t="shared" si="90"/>
        <v>0</v>
      </c>
      <c r="I74" s="54">
        <f t="shared" si="90"/>
        <v>0</v>
      </c>
      <c r="J74" s="54">
        <f t="shared" si="90"/>
        <v>0</v>
      </c>
      <c r="K74" s="54">
        <f t="shared" si="90"/>
        <v>0</v>
      </c>
      <c r="L74" s="54">
        <f t="shared" si="90"/>
        <v>0</v>
      </c>
      <c r="M74" s="54">
        <f t="shared" si="90"/>
        <v>0</v>
      </c>
      <c r="N74" s="54">
        <f t="shared" si="90"/>
        <v>0</v>
      </c>
      <c r="O74" s="54">
        <f t="shared" si="90"/>
        <v>0</v>
      </c>
      <c r="P74" s="54">
        <f t="shared" si="90"/>
        <v>0</v>
      </c>
      <c r="Q74" s="54">
        <f t="shared" si="90"/>
        <v>0</v>
      </c>
      <c r="R74" s="54">
        <f t="shared" si="90"/>
        <v>0</v>
      </c>
      <c r="Y74" s="155">
        <f>SUM(G74:I74)</f>
        <v>0</v>
      </c>
      <c r="Z74" s="155">
        <f>SUM(J74:L74)</f>
        <v>0</v>
      </c>
      <c r="AA74" s="155">
        <f>SUM(M74:O74)</f>
        <v>0</v>
      </c>
      <c r="AB74" s="155">
        <f>SUM(P74:R74)</f>
        <v>0</v>
      </c>
    </row>
    <row r="75" ht="13.5" customHeight="1" spans="1:28">
      <c r="A75" s="166"/>
      <c r="B75" s="166"/>
      <c r="C75" s="169" t="s">
        <v>98</v>
      </c>
      <c r="D75" s="170" t="s">
        <v>35</v>
      </c>
      <c r="E75" s="53">
        <f>SUM(G75:R75)</f>
        <v>0</v>
      </c>
      <c r="F75" s="171">
        <f>IF($T$1=0,0,E75/$T$1)</f>
        <v>0</v>
      </c>
      <c r="G75" s="172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Y75" s="53">
        <f>SUM(G75:I75)</f>
        <v>0</v>
      </c>
      <c r="Z75" s="53">
        <f>SUM(J75:L75)</f>
        <v>0</v>
      </c>
      <c r="AA75" s="53">
        <f>SUM(M75:O75)</f>
        <v>0</v>
      </c>
      <c r="AB75" s="53">
        <f>SUM(P75:R75)</f>
        <v>0</v>
      </c>
    </row>
    <row r="76" ht="13.5" customHeight="1" spans="1:28">
      <c r="A76" s="166"/>
      <c r="B76" s="166"/>
      <c r="C76" s="169"/>
      <c r="D76" s="170" t="s">
        <v>92</v>
      </c>
      <c r="E76" s="53">
        <f>SUM(G76:R76)</f>
        <v>0</v>
      </c>
      <c r="F76" s="53">
        <f>IF($T$1=0,0,E76/$T$1)</f>
        <v>0</v>
      </c>
      <c r="G76" s="172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Y76" s="53">
        <f>SUM(G76:I76)</f>
        <v>0</v>
      </c>
      <c r="Z76" s="53">
        <f>SUM(J76:L76)</f>
        <v>0</v>
      </c>
      <c r="AA76" s="53">
        <f>SUM(M76:O76)</f>
        <v>0</v>
      </c>
      <c r="AB76" s="53">
        <f>SUM(P76:R76)</f>
        <v>0</v>
      </c>
    </row>
    <row r="77" ht="13.5" customHeight="1" spans="1:28">
      <c r="A77" s="166"/>
      <c r="B77" s="166"/>
      <c r="C77" s="169"/>
      <c r="D77" s="170" t="s">
        <v>93</v>
      </c>
      <c r="E77" s="53">
        <f>SUM(G77:R77)</f>
        <v>0</v>
      </c>
      <c r="F77" s="53">
        <f>IF($T$1=0,0,E77/$T$1)</f>
        <v>0</v>
      </c>
      <c r="G77" s="172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Y77" s="53">
        <f>SUM(G77:I77)</f>
        <v>0</v>
      </c>
      <c r="Z77" s="53">
        <f>SUM(J77:L77)</f>
        <v>0</v>
      </c>
      <c r="AA77" s="53">
        <f>SUM(M77:O77)</f>
        <v>0</v>
      </c>
      <c r="AB77" s="53">
        <f>SUM(P77:R77)</f>
        <v>0</v>
      </c>
    </row>
    <row r="78" ht="13.5" customHeight="1" spans="1:28">
      <c r="A78" s="166"/>
      <c r="B78" s="166"/>
      <c r="C78" s="169"/>
      <c r="D78" s="170" t="s">
        <v>72</v>
      </c>
      <c r="E78" s="53">
        <f t="shared" ref="E78:R78" si="91">IF(E75&lt;&gt;0,(E76+E77)/E75,)</f>
        <v>0</v>
      </c>
      <c r="F78" s="53">
        <f t="shared" si="91"/>
        <v>0</v>
      </c>
      <c r="G78" s="54">
        <f t="shared" si="91"/>
        <v>0</v>
      </c>
      <c r="H78" s="54">
        <f t="shared" si="91"/>
        <v>0</v>
      </c>
      <c r="I78" s="54">
        <f t="shared" si="91"/>
        <v>0</v>
      </c>
      <c r="J78" s="54">
        <f t="shared" si="91"/>
        <v>0</v>
      </c>
      <c r="K78" s="54">
        <f t="shared" si="91"/>
        <v>0</v>
      </c>
      <c r="L78" s="54">
        <f t="shared" si="91"/>
        <v>0</v>
      </c>
      <c r="M78" s="54">
        <f t="shared" si="91"/>
        <v>0</v>
      </c>
      <c r="N78" s="54">
        <f t="shared" si="91"/>
        <v>0</v>
      </c>
      <c r="O78" s="54">
        <f t="shared" si="91"/>
        <v>0</v>
      </c>
      <c r="P78" s="54">
        <f t="shared" si="91"/>
        <v>0</v>
      </c>
      <c r="Q78" s="54">
        <f t="shared" si="91"/>
        <v>0</v>
      </c>
      <c r="R78" s="54">
        <f t="shared" si="91"/>
        <v>0</v>
      </c>
      <c r="Y78" s="53">
        <f t="shared" ref="Y78:AB78" si="92">IF(Y75&lt;&gt;0,(Y76+Y77)/Y75,)</f>
        <v>0</v>
      </c>
      <c r="Z78" s="53">
        <f t="shared" si="92"/>
        <v>0</v>
      </c>
      <c r="AA78" s="53">
        <f t="shared" si="92"/>
        <v>0</v>
      </c>
      <c r="AB78" s="53">
        <f t="shared" si="92"/>
        <v>0</v>
      </c>
    </row>
    <row r="79" ht="13.5" customHeight="1" spans="1:28">
      <c r="A79" s="166"/>
      <c r="B79" s="166"/>
      <c r="C79" s="169"/>
      <c r="D79" s="170" t="s">
        <v>94</v>
      </c>
      <c r="E79" s="53">
        <f t="shared" ref="E79:E89" si="93">SUM(G79:R79)</f>
        <v>0</v>
      </c>
      <c r="F79" s="53">
        <f>IF($T$1=0,0,E79/$T$1)</f>
        <v>0</v>
      </c>
      <c r="G79" s="172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Y79" s="53">
        <f>SUM(G79:I79)</f>
        <v>0</v>
      </c>
      <c r="Z79" s="53">
        <f>SUM(J79:L79)</f>
        <v>0</v>
      </c>
      <c r="AA79" s="53">
        <f>SUM(M79:O79)</f>
        <v>0</v>
      </c>
      <c r="AB79" s="53">
        <f>SUM(P79:R79)</f>
        <v>0</v>
      </c>
    </row>
    <row r="80" ht="13.5" customHeight="1" spans="1:28">
      <c r="A80" s="166"/>
      <c r="B80" s="166"/>
      <c r="C80" s="169"/>
      <c r="D80" s="170" t="s">
        <v>95</v>
      </c>
      <c r="E80" s="53">
        <f t="shared" si="93"/>
        <v>0</v>
      </c>
      <c r="F80" s="53">
        <f>IF($T$1=0,0,E80/$T$1)</f>
        <v>0</v>
      </c>
      <c r="G80" s="54">
        <f t="shared" ref="G80:R80" si="94">G76+G77+G79</f>
        <v>0</v>
      </c>
      <c r="H80" s="54">
        <f t="shared" si="94"/>
        <v>0</v>
      </c>
      <c r="I80" s="54">
        <f t="shared" si="94"/>
        <v>0</v>
      </c>
      <c r="J80" s="54">
        <f t="shared" si="94"/>
        <v>0</v>
      </c>
      <c r="K80" s="54">
        <f t="shared" si="94"/>
        <v>0</v>
      </c>
      <c r="L80" s="54">
        <f t="shared" si="94"/>
        <v>0</v>
      </c>
      <c r="M80" s="54">
        <f t="shared" si="94"/>
        <v>0</v>
      </c>
      <c r="N80" s="54">
        <f t="shared" si="94"/>
        <v>0</v>
      </c>
      <c r="O80" s="54">
        <f t="shared" si="94"/>
        <v>0</v>
      </c>
      <c r="P80" s="54">
        <f t="shared" si="94"/>
        <v>0</v>
      </c>
      <c r="Q80" s="54">
        <f t="shared" si="94"/>
        <v>0</v>
      </c>
      <c r="R80" s="54">
        <f t="shared" si="94"/>
        <v>0</v>
      </c>
      <c r="Y80" s="53">
        <f>SUM(G80:I80)</f>
        <v>0</v>
      </c>
      <c r="Z80" s="53">
        <f>SUM(J80:L80)</f>
        <v>0</v>
      </c>
      <c r="AA80" s="53">
        <f>SUM(M80:O80)</f>
        <v>0</v>
      </c>
      <c r="AB80" s="53">
        <f>SUM(P80:R80)</f>
        <v>0</v>
      </c>
    </row>
    <row r="81" ht="13.5" customHeight="1" spans="1:28">
      <c r="A81" s="166"/>
      <c r="B81" s="166"/>
      <c r="C81" s="167" t="s">
        <v>99</v>
      </c>
      <c r="D81" s="168" t="s">
        <v>35</v>
      </c>
      <c r="E81" s="155">
        <f t="shared" si="93"/>
        <v>0</v>
      </c>
      <c r="F81" s="155">
        <f>IF($T$1=0,0,E81/$T$1)</f>
        <v>0</v>
      </c>
      <c r="G81" s="172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Y81" s="155">
        <f>SUM(G81:I81)</f>
        <v>0</v>
      </c>
      <c r="Z81" s="155">
        <f>SUM(J81:L81)</f>
        <v>0</v>
      </c>
      <c r="AA81" s="155">
        <f>SUM(M81:O81)</f>
        <v>0</v>
      </c>
      <c r="AB81" s="155">
        <f>SUM(P81:R81)</f>
        <v>0</v>
      </c>
    </row>
    <row r="82" ht="13.5" customHeight="1" spans="1:28">
      <c r="A82" s="166"/>
      <c r="B82" s="166"/>
      <c r="C82" s="167"/>
      <c r="D82" s="168" t="s">
        <v>92</v>
      </c>
      <c r="E82" s="155">
        <f t="shared" si="93"/>
        <v>0</v>
      </c>
      <c r="F82" s="155">
        <f>IF($T$1=0,0,E82/$T$1)</f>
        <v>0</v>
      </c>
      <c r="G82" s="172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Y82" s="155">
        <f>SUM(G82:I82)</f>
        <v>0</v>
      </c>
      <c r="Z82" s="155">
        <f>SUM(J82:L82)</f>
        <v>0</v>
      </c>
      <c r="AA82" s="155">
        <f>SUM(M82:O82)</f>
        <v>0</v>
      </c>
      <c r="AB82" s="155">
        <f>SUM(P82:R82)</f>
        <v>0</v>
      </c>
    </row>
    <row r="83" ht="13.5" customHeight="1" spans="1:28">
      <c r="A83" s="166"/>
      <c r="B83" s="166"/>
      <c r="C83" s="167"/>
      <c r="D83" s="168" t="s">
        <v>93</v>
      </c>
      <c r="E83" s="155">
        <f t="shared" si="93"/>
        <v>0</v>
      </c>
      <c r="F83" s="155">
        <f>IF($T$1=0,0,E83/$T$1)</f>
        <v>0</v>
      </c>
      <c r="G83" s="172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Y83" s="155">
        <f>SUM(G83:I83)</f>
        <v>0</v>
      </c>
      <c r="Z83" s="155">
        <f>SUM(J83:L83)</f>
        <v>0</v>
      </c>
      <c r="AA83" s="155">
        <f>SUM(M83:O83)</f>
        <v>0</v>
      </c>
      <c r="AB83" s="155">
        <f>SUM(P83:R83)</f>
        <v>0</v>
      </c>
    </row>
    <row r="84" ht="13.5" customHeight="1" spans="1:28">
      <c r="A84" s="166"/>
      <c r="B84" s="166"/>
      <c r="C84" s="167"/>
      <c r="D84" s="168" t="s">
        <v>72</v>
      </c>
      <c r="E84" s="155">
        <f t="shared" ref="E84:R84" si="95">IF(E81&lt;&gt;0,(E82+E83)/E81,)</f>
        <v>0</v>
      </c>
      <c r="F84" s="130">
        <f t="shared" si="95"/>
        <v>0</v>
      </c>
      <c r="G84" s="54">
        <f t="shared" si="95"/>
        <v>0</v>
      </c>
      <c r="H84" s="54">
        <f t="shared" si="95"/>
        <v>0</v>
      </c>
      <c r="I84" s="54">
        <f t="shared" si="95"/>
        <v>0</v>
      </c>
      <c r="J84" s="54">
        <f t="shared" si="95"/>
        <v>0</v>
      </c>
      <c r="K84" s="54">
        <f t="shared" si="95"/>
        <v>0</v>
      </c>
      <c r="L84" s="54">
        <f t="shared" si="95"/>
        <v>0</v>
      </c>
      <c r="M84" s="54">
        <f t="shared" si="95"/>
        <v>0</v>
      </c>
      <c r="N84" s="54">
        <f t="shared" si="95"/>
        <v>0</v>
      </c>
      <c r="O84" s="54">
        <f t="shared" si="95"/>
        <v>0</v>
      </c>
      <c r="P84" s="54">
        <f t="shared" si="95"/>
        <v>0</v>
      </c>
      <c r="Q84" s="54">
        <f t="shared" si="95"/>
        <v>0</v>
      </c>
      <c r="R84" s="54">
        <f t="shared" si="95"/>
        <v>0</v>
      </c>
      <c r="Y84" s="155">
        <f t="shared" ref="Y84:AB84" si="96">IF(Y81&lt;&gt;0,(Y82+Y83)/Y81,)</f>
        <v>0</v>
      </c>
      <c r="Z84" s="155">
        <f t="shared" si="96"/>
        <v>0</v>
      </c>
      <c r="AA84" s="155">
        <f t="shared" si="96"/>
        <v>0</v>
      </c>
      <c r="AB84" s="155">
        <f t="shared" si="96"/>
        <v>0</v>
      </c>
    </row>
    <row r="85" ht="13.5" customHeight="1" spans="1:28">
      <c r="A85" s="166"/>
      <c r="B85" s="166"/>
      <c r="C85" s="167"/>
      <c r="D85" s="168" t="s">
        <v>94</v>
      </c>
      <c r="E85" s="155">
        <f>SUM(G85:R85)</f>
        <v>0</v>
      </c>
      <c r="F85" s="155">
        <f>IF($T$1=0,0,E85/$T$1)</f>
        <v>0</v>
      </c>
      <c r="G85" s="172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Y85" s="155">
        <f>SUM(G85:I85)</f>
        <v>0</v>
      </c>
      <c r="Z85" s="155">
        <f>SUM(J85:L85)</f>
        <v>0</v>
      </c>
      <c r="AA85" s="155">
        <f>SUM(M85:O85)</f>
        <v>0</v>
      </c>
      <c r="AB85" s="155">
        <f>SUM(P85:R85)</f>
        <v>0</v>
      </c>
    </row>
    <row r="86" ht="13.5" customHeight="1" spans="1:28">
      <c r="A86" s="166"/>
      <c r="B86" s="166"/>
      <c r="C86" s="167"/>
      <c r="D86" s="168" t="s">
        <v>95</v>
      </c>
      <c r="E86" s="155">
        <f>SUM(G86:R86)</f>
        <v>0</v>
      </c>
      <c r="F86" s="155">
        <f>IF($T$1=0,0,E86/$T$1)</f>
        <v>0</v>
      </c>
      <c r="G86" s="54">
        <f t="shared" ref="G86:R86" si="97">G82+G83+G85</f>
        <v>0</v>
      </c>
      <c r="H86" s="54">
        <f t="shared" si="97"/>
        <v>0</v>
      </c>
      <c r="I86" s="54">
        <f t="shared" si="97"/>
        <v>0</v>
      </c>
      <c r="J86" s="54">
        <f t="shared" si="97"/>
        <v>0</v>
      </c>
      <c r="K86" s="54">
        <f t="shared" si="97"/>
        <v>0</v>
      </c>
      <c r="L86" s="54">
        <f t="shared" si="97"/>
        <v>0</v>
      </c>
      <c r="M86" s="54">
        <f t="shared" si="97"/>
        <v>0</v>
      </c>
      <c r="N86" s="54">
        <f t="shared" si="97"/>
        <v>0</v>
      </c>
      <c r="O86" s="54">
        <f t="shared" si="97"/>
        <v>0</v>
      </c>
      <c r="P86" s="54">
        <f t="shared" si="97"/>
        <v>0</v>
      </c>
      <c r="Q86" s="54">
        <f t="shared" si="97"/>
        <v>0</v>
      </c>
      <c r="R86" s="54">
        <f t="shared" si="97"/>
        <v>0</v>
      </c>
      <c r="Y86" s="155">
        <f>SUM(G86:I86)</f>
        <v>0</v>
      </c>
      <c r="Z86" s="155">
        <f>SUM(J86:L86)</f>
        <v>0</v>
      </c>
      <c r="AA86" s="155">
        <f>SUM(M86:O86)</f>
        <v>0</v>
      </c>
      <c r="AB86" s="155">
        <f>SUM(P86:R86)</f>
        <v>0</v>
      </c>
    </row>
    <row r="87" ht="13.5" customHeight="1" spans="1:28">
      <c r="A87" s="166"/>
      <c r="B87" s="166"/>
      <c r="C87" s="169" t="s">
        <v>100</v>
      </c>
      <c r="D87" s="170" t="s">
        <v>35</v>
      </c>
      <c r="E87" s="53">
        <f t="shared" si="93"/>
        <v>0</v>
      </c>
      <c r="F87" s="171">
        <f>IF($T$1=0,0,E87/$T$1)</f>
        <v>0</v>
      </c>
      <c r="G87" s="172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Y87" s="53">
        <f>SUM(G87:I87)</f>
        <v>0</v>
      </c>
      <c r="Z87" s="53">
        <f>SUM(J87:L87)</f>
        <v>0</v>
      </c>
      <c r="AA87" s="53">
        <f>SUM(M87:O87)</f>
        <v>0</v>
      </c>
      <c r="AB87" s="53">
        <f>SUM(P87:R87)</f>
        <v>0</v>
      </c>
    </row>
    <row r="88" ht="13.5" customHeight="1" spans="1:28">
      <c r="A88" s="166"/>
      <c r="B88" s="166"/>
      <c r="C88" s="169"/>
      <c r="D88" s="170" t="s">
        <v>92</v>
      </c>
      <c r="E88" s="53">
        <f t="shared" si="93"/>
        <v>0</v>
      </c>
      <c r="F88" s="53">
        <f>IF($T$1=0,0,E88/$T$1)</f>
        <v>0</v>
      </c>
      <c r="G88" s="172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Y88" s="53">
        <f>SUM(G88:I88)</f>
        <v>0</v>
      </c>
      <c r="Z88" s="53">
        <f>SUM(J88:L88)</f>
        <v>0</v>
      </c>
      <c r="AA88" s="53">
        <f>SUM(M88:O88)</f>
        <v>0</v>
      </c>
      <c r="AB88" s="53">
        <f>SUM(P88:R88)</f>
        <v>0</v>
      </c>
    </row>
    <row r="89" ht="13.5" customHeight="1" spans="1:28">
      <c r="A89" s="166"/>
      <c r="B89" s="166"/>
      <c r="C89" s="169"/>
      <c r="D89" s="170" t="s">
        <v>93</v>
      </c>
      <c r="E89" s="53">
        <f t="shared" si="93"/>
        <v>0</v>
      </c>
      <c r="F89" s="53">
        <f>IF($T$1=0,0,E89/$T$1)</f>
        <v>0</v>
      </c>
      <c r="G89" s="172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Y89" s="53">
        <f>SUM(G89:I89)</f>
        <v>0</v>
      </c>
      <c r="Z89" s="53">
        <f>SUM(J89:L89)</f>
        <v>0</v>
      </c>
      <c r="AA89" s="53">
        <f>SUM(M89:O89)</f>
        <v>0</v>
      </c>
      <c r="AB89" s="53">
        <f>SUM(P89:R89)</f>
        <v>0</v>
      </c>
    </row>
    <row r="90" ht="13.5" customHeight="1" spans="1:28">
      <c r="A90" s="166"/>
      <c r="B90" s="166"/>
      <c r="C90" s="169"/>
      <c r="D90" s="170" t="s">
        <v>72</v>
      </c>
      <c r="E90" s="53">
        <f t="shared" ref="E90:R90" si="98">IF(E87&lt;&gt;0,(E88+E89)/E87,)</f>
        <v>0</v>
      </c>
      <c r="F90" s="53">
        <f t="shared" si="98"/>
        <v>0</v>
      </c>
      <c r="G90" s="54">
        <f t="shared" si="98"/>
        <v>0</v>
      </c>
      <c r="H90" s="54">
        <f t="shared" si="98"/>
        <v>0</v>
      </c>
      <c r="I90" s="54">
        <f t="shared" si="98"/>
        <v>0</v>
      </c>
      <c r="J90" s="54">
        <f t="shared" si="98"/>
        <v>0</v>
      </c>
      <c r="K90" s="54">
        <f t="shared" si="98"/>
        <v>0</v>
      </c>
      <c r="L90" s="54">
        <f t="shared" si="98"/>
        <v>0</v>
      </c>
      <c r="M90" s="54">
        <f t="shared" si="98"/>
        <v>0</v>
      </c>
      <c r="N90" s="54">
        <f t="shared" si="98"/>
        <v>0</v>
      </c>
      <c r="O90" s="54">
        <f t="shared" si="98"/>
        <v>0</v>
      </c>
      <c r="P90" s="54">
        <f t="shared" si="98"/>
        <v>0</v>
      </c>
      <c r="Q90" s="54">
        <f t="shared" si="98"/>
        <v>0</v>
      </c>
      <c r="R90" s="54">
        <f t="shared" si="98"/>
        <v>0</v>
      </c>
      <c r="Y90" s="53">
        <f t="shared" ref="Y90:AB90" si="99">IF(Y87&lt;&gt;0,(Y88+Y89)/Y87,)</f>
        <v>0</v>
      </c>
      <c r="Z90" s="53">
        <f t="shared" si="99"/>
        <v>0</v>
      </c>
      <c r="AA90" s="53">
        <f t="shared" si="99"/>
        <v>0</v>
      </c>
      <c r="AB90" s="53">
        <f t="shared" si="99"/>
        <v>0</v>
      </c>
    </row>
    <row r="91" ht="13.5" customHeight="1" spans="1:28">
      <c r="A91" s="166"/>
      <c r="B91" s="166"/>
      <c r="C91" s="169"/>
      <c r="D91" s="170" t="s">
        <v>94</v>
      </c>
      <c r="E91" s="53">
        <f>SUM(G91:R91)</f>
        <v>0</v>
      </c>
      <c r="F91" s="53">
        <f>IF($T$1=0,0,E91/$T$1)</f>
        <v>0</v>
      </c>
      <c r="G91" s="172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Y91" s="53">
        <f>SUM(G91:I91)</f>
        <v>0</v>
      </c>
      <c r="Z91" s="53">
        <f>SUM(J91:L91)</f>
        <v>0</v>
      </c>
      <c r="AA91" s="53">
        <f>SUM(M91:O91)</f>
        <v>0</v>
      </c>
      <c r="AB91" s="53">
        <f>SUM(P91:R91)</f>
        <v>0</v>
      </c>
    </row>
    <row r="92" ht="13.5" customHeight="1" spans="1:28">
      <c r="A92" s="166"/>
      <c r="B92" s="166"/>
      <c r="C92" s="169"/>
      <c r="D92" s="170" t="s">
        <v>95</v>
      </c>
      <c r="E92" s="53">
        <f>SUM(G92:R92)</f>
        <v>0</v>
      </c>
      <c r="F92" s="53">
        <f>IF($T$1=0,0,E92/$T$1)</f>
        <v>0</v>
      </c>
      <c r="G92" s="54">
        <f t="shared" ref="G92:R92" si="100">G88+G89+G91</f>
        <v>0</v>
      </c>
      <c r="H92" s="54">
        <f t="shared" si="100"/>
        <v>0</v>
      </c>
      <c r="I92" s="54">
        <f t="shared" si="100"/>
        <v>0</v>
      </c>
      <c r="J92" s="54">
        <f t="shared" si="100"/>
        <v>0</v>
      </c>
      <c r="K92" s="54">
        <f t="shared" si="100"/>
        <v>0</v>
      </c>
      <c r="L92" s="54">
        <f t="shared" si="100"/>
        <v>0</v>
      </c>
      <c r="M92" s="54">
        <f t="shared" si="100"/>
        <v>0</v>
      </c>
      <c r="N92" s="54">
        <f t="shared" si="100"/>
        <v>0</v>
      </c>
      <c r="O92" s="54">
        <f t="shared" si="100"/>
        <v>0</v>
      </c>
      <c r="P92" s="54">
        <f t="shared" si="100"/>
        <v>0</v>
      </c>
      <c r="Q92" s="54">
        <f t="shared" si="100"/>
        <v>0</v>
      </c>
      <c r="R92" s="54">
        <f t="shared" si="100"/>
        <v>0</v>
      </c>
      <c r="Y92" s="53">
        <f>SUM(G92:I92)</f>
        <v>0</v>
      </c>
      <c r="Z92" s="53">
        <f>SUM(J92:L92)</f>
        <v>0</v>
      </c>
      <c r="AA92" s="53">
        <f>SUM(M92:O92)</f>
        <v>0</v>
      </c>
      <c r="AB92" s="53">
        <f>SUM(P92:R92)</f>
        <v>0</v>
      </c>
    </row>
    <row r="93" ht="13.5" customHeight="1" spans="1:28">
      <c r="A93" s="166"/>
      <c r="B93" s="166"/>
      <c r="C93" s="167" t="s">
        <v>101</v>
      </c>
      <c r="D93" s="168" t="s">
        <v>35</v>
      </c>
      <c r="E93" s="155">
        <f>SUM(G93:R93)</f>
        <v>0</v>
      </c>
      <c r="F93" s="155">
        <f>IF($T$1=0,0,E93/$T$1)</f>
        <v>0</v>
      </c>
      <c r="G93" s="172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Y93" s="155">
        <f>SUM(G93:I93)</f>
        <v>0</v>
      </c>
      <c r="Z93" s="155">
        <f>SUM(J93:L93)</f>
        <v>0</v>
      </c>
      <c r="AA93" s="155">
        <f>SUM(M93:O93)</f>
        <v>0</v>
      </c>
      <c r="AB93" s="155">
        <f>SUM(P93:R93)</f>
        <v>0</v>
      </c>
    </row>
    <row r="94" ht="13.5" customHeight="1" spans="1:28">
      <c r="A94" s="166"/>
      <c r="B94" s="166"/>
      <c r="C94" s="167"/>
      <c r="D94" s="168" t="s">
        <v>92</v>
      </c>
      <c r="E94" s="155">
        <f>SUM(G94:R94)</f>
        <v>0</v>
      </c>
      <c r="F94" s="155">
        <f>IF($T$1=0,0,E94/$T$1)</f>
        <v>0</v>
      </c>
      <c r="G94" s="172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Y94" s="155">
        <f>SUM(G94:I94)</f>
        <v>0</v>
      </c>
      <c r="Z94" s="155">
        <f>SUM(J94:L94)</f>
        <v>0</v>
      </c>
      <c r="AA94" s="155">
        <f>SUM(M94:O94)</f>
        <v>0</v>
      </c>
      <c r="AB94" s="155">
        <f>SUM(P94:R94)</f>
        <v>0</v>
      </c>
    </row>
    <row r="95" ht="13.5" customHeight="1" spans="1:28">
      <c r="A95" s="166"/>
      <c r="B95" s="166"/>
      <c r="C95" s="167"/>
      <c r="D95" s="168" t="s">
        <v>93</v>
      </c>
      <c r="E95" s="155">
        <f>SUM(G95:R95)</f>
        <v>0</v>
      </c>
      <c r="F95" s="155">
        <f>IF($T$1=0,0,E95/$T$1)</f>
        <v>0</v>
      </c>
      <c r="G95" s="172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Y95" s="155">
        <f>SUM(G95:I95)</f>
        <v>0</v>
      </c>
      <c r="Z95" s="155">
        <f>SUM(J95:L95)</f>
        <v>0</v>
      </c>
      <c r="AA95" s="155">
        <f>SUM(M95:O95)</f>
        <v>0</v>
      </c>
      <c r="AB95" s="155">
        <f>SUM(P95:R95)</f>
        <v>0</v>
      </c>
    </row>
    <row r="96" ht="13.5" customHeight="1" spans="1:28">
      <c r="A96" s="166"/>
      <c r="B96" s="166"/>
      <c r="C96" s="167"/>
      <c r="D96" s="168" t="s">
        <v>72</v>
      </c>
      <c r="E96" s="155">
        <f t="shared" ref="E96:R96" si="101">IF(E93&lt;&gt;0,(E94+E95)/E93,)</f>
        <v>0</v>
      </c>
      <c r="F96" s="130">
        <f t="shared" si="101"/>
        <v>0</v>
      </c>
      <c r="G96" s="54">
        <f t="shared" si="101"/>
        <v>0</v>
      </c>
      <c r="H96" s="54">
        <f t="shared" si="101"/>
        <v>0</v>
      </c>
      <c r="I96" s="54">
        <f t="shared" si="101"/>
        <v>0</v>
      </c>
      <c r="J96" s="54">
        <f t="shared" si="101"/>
        <v>0</v>
      </c>
      <c r="K96" s="54">
        <f t="shared" si="101"/>
        <v>0</v>
      </c>
      <c r="L96" s="54">
        <f t="shared" si="101"/>
        <v>0</v>
      </c>
      <c r="M96" s="54">
        <f t="shared" si="101"/>
        <v>0</v>
      </c>
      <c r="N96" s="54">
        <f t="shared" si="101"/>
        <v>0</v>
      </c>
      <c r="O96" s="54">
        <f t="shared" si="101"/>
        <v>0</v>
      </c>
      <c r="P96" s="54">
        <f t="shared" si="101"/>
        <v>0</v>
      </c>
      <c r="Q96" s="54">
        <f t="shared" si="101"/>
        <v>0</v>
      </c>
      <c r="R96" s="54">
        <f t="shared" si="101"/>
        <v>0</v>
      </c>
      <c r="Y96" s="155">
        <f t="shared" ref="Y96:AB96" si="102">IF(Y93&lt;&gt;0,(Y94+Y95)/Y93,)</f>
        <v>0</v>
      </c>
      <c r="Z96" s="155">
        <f t="shared" si="102"/>
        <v>0</v>
      </c>
      <c r="AA96" s="155">
        <f t="shared" si="102"/>
        <v>0</v>
      </c>
      <c r="AB96" s="155">
        <f t="shared" si="102"/>
        <v>0</v>
      </c>
    </row>
    <row r="97" ht="13.5" customHeight="1" spans="1:28">
      <c r="A97" s="166"/>
      <c r="B97" s="166"/>
      <c r="C97" s="167"/>
      <c r="D97" s="168" t="s">
        <v>94</v>
      </c>
      <c r="E97" s="155">
        <f t="shared" ref="E97:E128" si="103">SUM(G97:R97)</f>
        <v>0</v>
      </c>
      <c r="F97" s="155">
        <f t="shared" ref="F97:F128" si="104">IF($T$1=0,0,E97/$T$1)</f>
        <v>0</v>
      </c>
      <c r="G97" s="172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Y97" s="155">
        <f t="shared" ref="Y97:Y128" si="105">SUM(G97:I97)</f>
        <v>0</v>
      </c>
      <c r="Z97" s="155">
        <f t="shared" ref="Z97:Z128" si="106">SUM(J97:L97)</f>
        <v>0</v>
      </c>
      <c r="AA97" s="155">
        <f t="shared" ref="AA97:AA128" si="107">SUM(M97:O97)</f>
        <v>0</v>
      </c>
      <c r="AB97" s="155">
        <f t="shared" ref="AB97:AB128" si="108">SUM(P97:R97)</f>
        <v>0</v>
      </c>
    </row>
    <row r="98" ht="13.5" customHeight="1" spans="1:28">
      <c r="A98" s="166"/>
      <c r="B98" s="166"/>
      <c r="C98" s="167"/>
      <c r="D98" s="168" t="s">
        <v>95</v>
      </c>
      <c r="E98" s="155">
        <f t="shared" si="103"/>
        <v>0</v>
      </c>
      <c r="F98" s="155">
        <f t="shared" si="104"/>
        <v>0</v>
      </c>
      <c r="G98" s="54">
        <f t="shared" ref="G98:R98" si="109">G94+G95+G97</f>
        <v>0</v>
      </c>
      <c r="H98" s="54">
        <f t="shared" si="109"/>
        <v>0</v>
      </c>
      <c r="I98" s="54">
        <f t="shared" si="109"/>
        <v>0</v>
      </c>
      <c r="J98" s="54">
        <f t="shared" si="109"/>
        <v>0</v>
      </c>
      <c r="K98" s="54">
        <f t="shared" si="109"/>
        <v>0</v>
      </c>
      <c r="L98" s="54">
        <f t="shared" si="109"/>
        <v>0</v>
      </c>
      <c r="M98" s="54">
        <f t="shared" si="109"/>
        <v>0</v>
      </c>
      <c r="N98" s="54">
        <f t="shared" si="109"/>
        <v>0</v>
      </c>
      <c r="O98" s="54">
        <f t="shared" si="109"/>
        <v>0</v>
      </c>
      <c r="P98" s="54">
        <f t="shared" si="109"/>
        <v>0</v>
      </c>
      <c r="Q98" s="54">
        <f t="shared" si="109"/>
        <v>0</v>
      </c>
      <c r="R98" s="54">
        <f t="shared" si="109"/>
        <v>0</v>
      </c>
      <c r="Y98" s="155">
        <f t="shared" si="105"/>
        <v>0</v>
      </c>
      <c r="Z98" s="155">
        <f t="shared" si="106"/>
        <v>0</v>
      </c>
      <c r="AA98" s="155">
        <f t="shared" si="107"/>
        <v>0</v>
      </c>
      <c r="AB98" s="155">
        <f t="shared" si="108"/>
        <v>0</v>
      </c>
    </row>
    <row r="99" ht="13.5" customHeight="1" spans="1:28">
      <c r="A99" s="166"/>
      <c r="B99" s="166"/>
      <c r="C99" s="147" t="s">
        <v>102</v>
      </c>
      <c r="D99" s="159" t="s">
        <v>103</v>
      </c>
      <c r="E99" s="53">
        <f t="shared" si="103"/>
        <v>0</v>
      </c>
      <c r="F99" s="171">
        <f t="shared" si="104"/>
        <v>0</v>
      </c>
      <c r="G99" s="172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Y99" s="53">
        <f t="shared" si="105"/>
        <v>0</v>
      </c>
      <c r="Z99" s="53">
        <f t="shared" si="106"/>
        <v>0</v>
      </c>
      <c r="AA99" s="53">
        <f t="shared" si="107"/>
        <v>0</v>
      </c>
      <c r="AB99" s="53">
        <f t="shared" si="108"/>
        <v>0</v>
      </c>
    </row>
    <row r="100" ht="13.5" customHeight="1" spans="1:28">
      <c r="A100" s="166"/>
      <c r="B100" s="166"/>
      <c r="C100" s="147"/>
      <c r="D100" s="159" t="s">
        <v>104</v>
      </c>
      <c r="E100" s="53">
        <f t="shared" si="103"/>
        <v>0</v>
      </c>
      <c r="F100" s="171">
        <f t="shared" si="104"/>
        <v>0</v>
      </c>
      <c r="G100" s="172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Y100" s="53">
        <f t="shared" si="105"/>
        <v>0</v>
      </c>
      <c r="Z100" s="53">
        <f t="shared" si="106"/>
        <v>0</v>
      </c>
      <c r="AA100" s="53">
        <f t="shared" si="107"/>
        <v>0</v>
      </c>
      <c r="AB100" s="53">
        <f t="shared" si="108"/>
        <v>0</v>
      </c>
    </row>
    <row r="101" ht="13.5" customHeight="1" spans="1:28">
      <c r="A101" s="166"/>
      <c r="B101" s="166"/>
      <c r="C101" s="147"/>
      <c r="D101" s="159" t="s">
        <v>105</v>
      </c>
      <c r="E101" s="53">
        <f t="shared" si="103"/>
        <v>0</v>
      </c>
      <c r="F101" s="171">
        <f t="shared" si="104"/>
        <v>0</v>
      </c>
      <c r="G101" s="172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Y101" s="53">
        <f t="shared" si="105"/>
        <v>0</v>
      </c>
      <c r="Z101" s="53">
        <f t="shared" si="106"/>
        <v>0</v>
      </c>
      <c r="AA101" s="53">
        <f t="shared" si="107"/>
        <v>0</v>
      </c>
      <c r="AB101" s="53">
        <f t="shared" si="108"/>
        <v>0</v>
      </c>
    </row>
    <row r="102" ht="13.5" customHeight="1" spans="1:28">
      <c r="A102" s="166"/>
      <c r="B102" s="166"/>
      <c r="C102" s="147"/>
      <c r="D102" s="159">
        <v>360</v>
      </c>
      <c r="E102" s="53">
        <f t="shared" si="103"/>
        <v>0</v>
      </c>
      <c r="F102" s="171">
        <f t="shared" si="104"/>
        <v>0</v>
      </c>
      <c r="G102" s="172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Y102" s="53">
        <f t="shared" si="105"/>
        <v>0</v>
      </c>
      <c r="Z102" s="53">
        <f t="shared" si="106"/>
        <v>0</v>
      </c>
      <c r="AA102" s="53">
        <f t="shared" si="107"/>
        <v>0</v>
      </c>
      <c r="AB102" s="53">
        <f t="shared" si="108"/>
        <v>0</v>
      </c>
    </row>
    <row r="103" ht="13.5" customHeight="1" spans="1:28">
      <c r="A103" s="166"/>
      <c r="B103" s="166"/>
      <c r="C103" s="147"/>
      <c r="D103" s="159" t="s">
        <v>106</v>
      </c>
      <c r="E103" s="53">
        <f t="shared" si="103"/>
        <v>0</v>
      </c>
      <c r="F103" s="171">
        <f t="shared" si="104"/>
        <v>0</v>
      </c>
      <c r="G103" s="172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Y103" s="53">
        <f t="shared" si="105"/>
        <v>0</v>
      </c>
      <c r="Z103" s="53">
        <f t="shared" si="106"/>
        <v>0</v>
      </c>
      <c r="AA103" s="53">
        <f t="shared" si="107"/>
        <v>0</v>
      </c>
      <c r="AB103" s="53">
        <f t="shared" si="108"/>
        <v>0</v>
      </c>
    </row>
    <row r="104" ht="13.5" customHeight="1" spans="1:28">
      <c r="A104" s="166"/>
      <c r="B104" s="166"/>
      <c r="C104" s="147"/>
      <c r="D104" s="159" t="s">
        <v>107</v>
      </c>
      <c r="E104" s="53">
        <f t="shared" si="103"/>
        <v>0</v>
      </c>
      <c r="F104" s="171">
        <f t="shared" si="104"/>
        <v>0</v>
      </c>
      <c r="G104" s="172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Y104" s="53">
        <f t="shared" si="105"/>
        <v>0</v>
      </c>
      <c r="Z104" s="53">
        <f t="shared" si="106"/>
        <v>0</v>
      </c>
      <c r="AA104" s="53">
        <f t="shared" si="107"/>
        <v>0</v>
      </c>
      <c r="AB104" s="53">
        <f t="shared" si="108"/>
        <v>0</v>
      </c>
    </row>
    <row r="105" ht="13.5" customHeight="1" spans="1:28">
      <c r="A105" s="166"/>
      <c r="B105" s="166"/>
      <c r="C105" s="147"/>
      <c r="D105" s="159" t="s">
        <v>108</v>
      </c>
      <c r="E105" s="53">
        <f t="shared" si="103"/>
        <v>0</v>
      </c>
      <c r="F105" s="171">
        <f t="shared" si="104"/>
        <v>0</v>
      </c>
      <c r="G105" s="172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Y105" s="53">
        <f t="shared" si="105"/>
        <v>0</v>
      </c>
      <c r="Z105" s="53">
        <f t="shared" si="106"/>
        <v>0</v>
      </c>
      <c r="AA105" s="53">
        <f t="shared" si="107"/>
        <v>0</v>
      </c>
      <c r="AB105" s="53">
        <f t="shared" si="108"/>
        <v>0</v>
      </c>
    </row>
    <row r="106" ht="13.5" customHeight="1" spans="1:28">
      <c r="A106" s="166"/>
      <c r="B106" s="166"/>
      <c r="C106" s="147"/>
      <c r="D106" s="159" t="s">
        <v>109</v>
      </c>
      <c r="E106" s="53">
        <f t="shared" si="103"/>
        <v>0</v>
      </c>
      <c r="F106" s="171">
        <f t="shared" si="104"/>
        <v>0</v>
      </c>
      <c r="G106" s="172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Y106" s="53">
        <f t="shared" si="105"/>
        <v>0</v>
      </c>
      <c r="Z106" s="53">
        <f t="shared" si="106"/>
        <v>0</v>
      </c>
      <c r="AA106" s="53">
        <f t="shared" si="107"/>
        <v>0</v>
      </c>
      <c r="AB106" s="53">
        <f t="shared" si="108"/>
        <v>0</v>
      </c>
    </row>
    <row r="107" ht="13.5" customHeight="1" spans="1:28">
      <c r="A107" s="166"/>
      <c r="B107" s="166"/>
      <c r="C107" s="147"/>
      <c r="D107" s="159" t="s">
        <v>110</v>
      </c>
      <c r="E107" s="53">
        <f t="shared" si="103"/>
        <v>0</v>
      </c>
      <c r="F107" s="171">
        <f t="shared" si="104"/>
        <v>0</v>
      </c>
      <c r="G107" s="172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Y107" s="53">
        <f t="shared" si="105"/>
        <v>0</v>
      </c>
      <c r="Z107" s="53">
        <f t="shared" si="106"/>
        <v>0</v>
      </c>
      <c r="AA107" s="53">
        <f t="shared" si="107"/>
        <v>0</v>
      </c>
      <c r="AB107" s="53">
        <f t="shared" si="108"/>
        <v>0</v>
      </c>
    </row>
    <row r="108" ht="13.5" customHeight="1" spans="1:28">
      <c r="A108" s="166"/>
      <c r="B108" s="166"/>
      <c r="C108" s="147"/>
      <c r="D108" s="170" t="s">
        <v>111</v>
      </c>
      <c r="E108" s="53">
        <f t="shared" si="103"/>
        <v>0</v>
      </c>
      <c r="F108" s="171">
        <f t="shared" si="104"/>
        <v>0</v>
      </c>
      <c r="G108" s="172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Y108" s="53">
        <f t="shared" si="105"/>
        <v>0</v>
      </c>
      <c r="Z108" s="53">
        <f t="shared" si="106"/>
        <v>0</v>
      </c>
      <c r="AA108" s="53">
        <f t="shared" si="107"/>
        <v>0</v>
      </c>
      <c r="AB108" s="53">
        <f t="shared" si="108"/>
        <v>0</v>
      </c>
    </row>
    <row r="109" ht="13.5" customHeight="1" spans="1:28">
      <c r="A109" s="166"/>
      <c r="B109" s="166"/>
      <c r="C109" s="147"/>
      <c r="D109" s="170" t="s">
        <v>112</v>
      </c>
      <c r="E109" s="53">
        <f t="shared" si="103"/>
        <v>0</v>
      </c>
      <c r="F109" s="171">
        <f t="shared" si="104"/>
        <v>0</v>
      </c>
      <c r="G109" s="172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Y109" s="53">
        <f t="shared" si="105"/>
        <v>0</v>
      </c>
      <c r="Z109" s="53">
        <f t="shared" si="106"/>
        <v>0</v>
      </c>
      <c r="AA109" s="53">
        <f t="shared" si="107"/>
        <v>0</v>
      </c>
      <c r="AB109" s="53">
        <f t="shared" si="108"/>
        <v>0</v>
      </c>
    </row>
    <row r="110" ht="13.5" customHeight="1" spans="1:28">
      <c r="A110" s="166"/>
      <c r="B110" s="166"/>
      <c r="C110" s="147"/>
      <c r="D110" s="170" t="s">
        <v>113</v>
      </c>
      <c r="E110" s="171">
        <f t="shared" si="103"/>
        <v>0</v>
      </c>
      <c r="F110" s="171">
        <f t="shared" si="104"/>
        <v>0</v>
      </c>
      <c r="G110" s="172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Y110" s="171">
        <f t="shared" si="105"/>
        <v>0</v>
      </c>
      <c r="Z110" s="171">
        <f t="shared" si="106"/>
        <v>0</v>
      </c>
      <c r="AA110" s="171">
        <f t="shared" si="107"/>
        <v>0</v>
      </c>
      <c r="AB110" s="171">
        <f t="shared" si="108"/>
        <v>0</v>
      </c>
    </row>
    <row r="111" ht="13.5" customHeight="1" spans="1:28">
      <c r="A111" s="166"/>
      <c r="B111" s="166"/>
      <c r="C111" s="147"/>
      <c r="D111" s="170" t="s">
        <v>114</v>
      </c>
      <c r="E111" s="53">
        <f t="shared" si="103"/>
        <v>0</v>
      </c>
      <c r="F111" s="171">
        <f t="shared" si="104"/>
        <v>0</v>
      </c>
      <c r="G111" s="172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Y111" s="53">
        <f t="shared" si="105"/>
        <v>0</v>
      </c>
      <c r="Z111" s="53">
        <f t="shared" si="106"/>
        <v>0</v>
      </c>
      <c r="AA111" s="53">
        <f t="shared" si="107"/>
        <v>0</v>
      </c>
      <c r="AB111" s="53">
        <f t="shared" si="108"/>
        <v>0</v>
      </c>
    </row>
    <row r="112" ht="13.5" customHeight="1" spans="1:28">
      <c r="A112" s="166"/>
      <c r="B112" s="166"/>
      <c r="C112" s="147"/>
      <c r="D112" s="170" t="s">
        <v>115</v>
      </c>
      <c r="E112" s="53">
        <f t="shared" si="103"/>
        <v>0</v>
      </c>
      <c r="F112" s="171">
        <f t="shared" si="104"/>
        <v>0</v>
      </c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Y112" s="53">
        <f t="shared" si="105"/>
        <v>0</v>
      </c>
      <c r="Z112" s="53">
        <f t="shared" si="106"/>
        <v>0</v>
      </c>
      <c r="AA112" s="53">
        <f t="shared" si="107"/>
        <v>0</v>
      </c>
      <c r="AB112" s="53">
        <f t="shared" si="108"/>
        <v>0</v>
      </c>
    </row>
    <row r="113" ht="13.5" customHeight="1" spans="1:28">
      <c r="A113" s="166"/>
      <c r="B113" s="166"/>
      <c r="C113" s="147"/>
      <c r="D113" s="170" t="s">
        <v>116</v>
      </c>
      <c r="E113" s="53">
        <f t="shared" si="103"/>
        <v>0</v>
      </c>
      <c r="F113" s="171">
        <f t="shared" si="104"/>
        <v>0</v>
      </c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Y113" s="53">
        <f t="shared" si="105"/>
        <v>0</v>
      </c>
      <c r="Z113" s="53">
        <f t="shared" si="106"/>
        <v>0</v>
      </c>
      <c r="AA113" s="53">
        <f t="shared" si="107"/>
        <v>0</v>
      </c>
      <c r="AB113" s="53">
        <f t="shared" si="108"/>
        <v>0</v>
      </c>
    </row>
    <row r="114" ht="13.5" customHeight="1" spans="1:28">
      <c r="A114" s="166"/>
      <c r="B114" s="166"/>
      <c r="C114" s="147"/>
      <c r="D114" s="170" t="s">
        <v>117</v>
      </c>
      <c r="E114" s="53">
        <f t="shared" si="103"/>
        <v>0</v>
      </c>
      <c r="F114" s="171">
        <f t="shared" si="104"/>
        <v>0</v>
      </c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Y114" s="53">
        <f t="shared" si="105"/>
        <v>0</v>
      </c>
      <c r="Z114" s="53">
        <f t="shared" si="106"/>
        <v>0</v>
      </c>
      <c r="AA114" s="53">
        <f t="shared" si="107"/>
        <v>0</v>
      </c>
      <c r="AB114" s="53">
        <f t="shared" si="108"/>
        <v>0</v>
      </c>
    </row>
    <row r="115" ht="13.5" customHeight="1" spans="1:28">
      <c r="A115" s="166"/>
      <c r="B115" s="166"/>
      <c r="C115" s="147"/>
      <c r="D115" s="170" t="s">
        <v>118</v>
      </c>
      <c r="E115" s="53">
        <f t="shared" si="103"/>
        <v>0</v>
      </c>
      <c r="F115" s="171">
        <f t="shared" si="104"/>
        <v>0</v>
      </c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Y115" s="53">
        <f t="shared" si="105"/>
        <v>0</v>
      </c>
      <c r="Z115" s="53">
        <f t="shared" si="106"/>
        <v>0</v>
      </c>
      <c r="AA115" s="53">
        <f t="shared" si="107"/>
        <v>0</v>
      </c>
      <c r="AB115" s="53">
        <f t="shared" si="108"/>
        <v>0</v>
      </c>
    </row>
    <row r="116" ht="13.5" customHeight="1" spans="1:28">
      <c r="A116" s="166"/>
      <c r="B116" s="166"/>
      <c r="C116" s="147"/>
      <c r="D116" s="170" t="s">
        <v>119</v>
      </c>
      <c r="E116" s="53">
        <f t="shared" si="103"/>
        <v>0</v>
      </c>
      <c r="F116" s="171">
        <f t="shared" si="104"/>
        <v>0</v>
      </c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Y116" s="53">
        <f t="shared" si="105"/>
        <v>0</v>
      </c>
      <c r="Z116" s="53">
        <f t="shared" si="106"/>
        <v>0</v>
      </c>
      <c r="AA116" s="53">
        <f t="shared" si="107"/>
        <v>0</v>
      </c>
      <c r="AB116" s="53">
        <f t="shared" si="108"/>
        <v>0</v>
      </c>
    </row>
    <row r="117" ht="13.5" customHeight="1" spans="1:28">
      <c r="A117" s="166"/>
      <c r="B117" s="166"/>
      <c r="C117" s="147"/>
      <c r="D117" s="170" t="s">
        <v>120</v>
      </c>
      <c r="E117" s="53">
        <f t="shared" si="103"/>
        <v>0</v>
      </c>
      <c r="F117" s="171">
        <f t="shared" si="104"/>
        <v>0</v>
      </c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Y117" s="53">
        <f t="shared" si="105"/>
        <v>0</v>
      </c>
      <c r="Z117" s="53">
        <f t="shared" si="106"/>
        <v>0</v>
      </c>
      <c r="AA117" s="53">
        <f t="shared" si="107"/>
        <v>0</v>
      </c>
      <c r="AB117" s="53">
        <f t="shared" si="108"/>
        <v>0</v>
      </c>
    </row>
    <row r="118" ht="13.5" customHeight="1" spans="1:28">
      <c r="A118" s="166"/>
      <c r="B118" s="166"/>
      <c r="C118" s="147"/>
      <c r="D118" s="170" t="s">
        <v>121</v>
      </c>
      <c r="E118" s="53">
        <f t="shared" si="103"/>
        <v>0</v>
      </c>
      <c r="F118" s="171">
        <f t="shared" si="104"/>
        <v>0</v>
      </c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Y118" s="53">
        <f t="shared" si="105"/>
        <v>0</v>
      </c>
      <c r="Z118" s="53">
        <f t="shared" si="106"/>
        <v>0</v>
      </c>
      <c r="AA118" s="53">
        <f t="shared" si="107"/>
        <v>0</v>
      </c>
      <c r="AB118" s="53">
        <f t="shared" si="108"/>
        <v>0</v>
      </c>
    </row>
    <row r="119" ht="13.5" customHeight="1" spans="1:28">
      <c r="A119" s="166"/>
      <c r="B119" s="166"/>
      <c r="C119" s="147"/>
      <c r="D119" s="170" t="s">
        <v>122</v>
      </c>
      <c r="E119" s="53">
        <f t="shared" si="103"/>
        <v>0</v>
      </c>
      <c r="F119" s="171">
        <f t="shared" si="104"/>
        <v>0</v>
      </c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Y119" s="53">
        <f t="shared" si="105"/>
        <v>0</v>
      </c>
      <c r="Z119" s="53">
        <f t="shared" si="106"/>
        <v>0</v>
      </c>
      <c r="AA119" s="53">
        <f t="shared" si="107"/>
        <v>0</v>
      </c>
      <c r="AB119" s="53">
        <f t="shared" si="108"/>
        <v>0</v>
      </c>
    </row>
    <row r="120" ht="13.5" customHeight="1" spans="1:28">
      <c r="A120" s="166"/>
      <c r="B120" s="166"/>
      <c r="C120" s="147"/>
      <c r="D120" s="170" t="s">
        <v>123</v>
      </c>
      <c r="E120" s="53">
        <f t="shared" si="103"/>
        <v>0</v>
      </c>
      <c r="F120" s="171">
        <f t="shared" si="104"/>
        <v>0</v>
      </c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Y120" s="53">
        <f t="shared" si="105"/>
        <v>0</v>
      </c>
      <c r="Z120" s="53">
        <f t="shared" si="106"/>
        <v>0</v>
      </c>
      <c r="AA120" s="53">
        <f t="shared" si="107"/>
        <v>0</v>
      </c>
      <c r="AB120" s="53">
        <f t="shared" si="108"/>
        <v>0</v>
      </c>
    </row>
    <row r="121" ht="13.5" customHeight="1" spans="1:28">
      <c r="A121" s="166"/>
      <c r="B121" s="166"/>
      <c r="C121" s="147"/>
      <c r="D121" s="170" t="s">
        <v>124</v>
      </c>
      <c r="E121" s="53">
        <f t="shared" si="103"/>
        <v>0</v>
      </c>
      <c r="F121" s="171">
        <f t="shared" si="104"/>
        <v>0</v>
      </c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Y121" s="53">
        <f t="shared" si="105"/>
        <v>0</v>
      </c>
      <c r="Z121" s="53">
        <f t="shared" si="106"/>
        <v>0</v>
      </c>
      <c r="AA121" s="53">
        <f t="shared" si="107"/>
        <v>0</v>
      </c>
      <c r="AB121" s="53">
        <f t="shared" si="108"/>
        <v>0</v>
      </c>
    </row>
    <row r="122" ht="13.5" customHeight="1" spans="1:28">
      <c r="A122" s="166"/>
      <c r="B122" s="166"/>
      <c r="C122" s="147"/>
      <c r="D122" s="170" t="s">
        <v>125</v>
      </c>
      <c r="E122" s="53">
        <f t="shared" si="103"/>
        <v>0</v>
      </c>
      <c r="F122" s="171">
        <f t="shared" si="104"/>
        <v>0</v>
      </c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Y122" s="53">
        <f t="shared" si="105"/>
        <v>0</v>
      </c>
      <c r="Z122" s="53">
        <f t="shared" si="106"/>
        <v>0</v>
      </c>
      <c r="AA122" s="53">
        <f t="shared" si="107"/>
        <v>0</v>
      </c>
      <c r="AB122" s="53">
        <f t="shared" si="108"/>
        <v>0</v>
      </c>
    </row>
    <row r="123" ht="13.5" customHeight="1" spans="1:28">
      <c r="A123" s="166"/>
      <c r="B123" s="166"/>
      <c r="C123" s="147"/>
      <c r="D123" s="170" t="s">
        <v>126</v>
      </c>
      <c r="E123" s="53">
        <f t="shared" si="103"/>
        <v>0</v>
      </c>
      <c r="F123" s="171">
        <f t="shared" si="104"/>
        <v>0</v>
      </c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Y123" s="53">
        <f t="shared" si="105"/>
        <v>0</v>
      </c>
      <c r="Z123" s="53">
        <f t="shared" si="106"/>
        <v>0</v>
      </c>
      <c r="AA123" s="53">
        <f t="shared" si="107"/>
        <v>0</v>
      </c>
      <c r="AB123" s="53">
        <f t="shared" si="108"/>
        <v>0</v>
      </c>
    </row>
    <row r="124" ht="13.5" customHeight="1" spans="1:28">
      <c r="A124" s="166"/>
      <c r="B124" s="166"/>
      <c r="C124" s="147"/>
      <c r="D124" s="170" t="s">
        <v>127</v>
      </c>
      <c r="E124" s="53">
        <f t="shared" si="103"/>
        <v>0</v>
      </c>
      <c r="F124" s="171">
        <f t="shared" si="104"/>
        <v>0</v>
      </c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Y124" s="53">
        <f t="shared" si="105"/>
        <v>0</v>
      </c>
      <c r="Z124" s="53">
        <f t="shared" si="106"/>
        <v>0</v>
      </c>
      <c r="AA124" s="53">
        <f t="shared" si="107"/>
        <v>0</v>
      </c>
      <c r="AB124" s="53">
        <f t="shared" si="108"/>
        <v>0</v>
      </c>
    </row>
    <row r="125" ht="13.5" customHeight="1" spans="1:28">
      <c r="A125" s="166"/>
      <c r="B125" s="166"/>
      <c r="C125" s="147"/>
      <c r="D125" s="170" t="s">
        <v>128</v>
      </c>
      <c r="E125" s="53">
        <f t="shared" ref="E125:E126" si="110">SUM(G125:R125)</f>
        <v>0</v>
      </c>
      <c r="F125" s="171">
        <f t="shared" si="104"/>
        <v>0</v>
      </c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Y125" s="53">
        <f t="shared" si="105"/>
        <v>0</v>
      </c>
      <c r="Z125" s="53">
        <f t="shared" si="106"/>
        <v>0</v>
      </c>
      <c r="AA125" s="53">
        <f t="shared" si="107"/>
        <v>0</v>
      </c>
      <c r="AB125" s="53">
        <f t="shared" si="108"/>
        <v>0</v>
      </c>
    </row>
    <row r="126" ht="13.5" customHeight="1" spans="1:28">
      <c r="A126" s="166"/>
      <c r="B126" s="166"/>
      <c r="C126" s="147"/>
      <c r="D126" s="170" t="s">
        <v>129</v>
      </c>
      <c r="E126" s="53">
        <f t="shared" si="110"/>
        <v>0</v>
      </c>
      <c r="F126" s="171">
        <f t="shared" si="104"/>
        <v>0</v>
      </c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Y126" s="53">
        <f t="shared" si="105"/>
        <v>0</v>
      </c>
      <c r="Z126" s="53">
        <f t="shared" si="106"/>
        <v>0</v>
      </c>
      <c r="AA126" s="53">
        <f t="shared" si="107"/>
        <v>0</v>
      </c>
      <c r="AB126" s="53">
        <f t="shared" si="108"/>
        <v>0</v>
      </c>
    </row>
    <row r="127" ht="13.5" customHeight="1" spans="1:28">
      <c r="A127" s="166"/>
      <c r="B127" s="166"/>
      <c r="C127" s="147"/>
      <c r="D127" s="170" t="s">
        <v>130</v>
      </c>
      <c r="E127" s="53">
        <f t="shared" si="103"/>
        <v>0</v>
      </c>
      <c r="F127" s="171">
        <f t="shared" si="104"/>
        <v>0</v>
      </c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Y127" s="53">
        <f t="shared" si="105"/>
        <v>0</v>
      </c>
      <c r="Z127" s="53">
        <f t="shared" si="106"/>
        <v>0</v>
      </c>
      <c r="AA127" s="53">
        <f t="shared" si="107"/>
        <v>0</v>
      </c>
      <c r="AB127" s="53">
        <f t="shared" si="108"/>
        <v>0</v>
      </c>
    </row>
    <row r="128" ht="13.5" customHeight="1" spans="1:28">
      <c r="A128" s="166"/>
      <c r="B128" s="166"/>
      <c r="C128" s="147"/>
      <c r="D128" s="177" t="s">
        <v>131</v>
      </c>
      <c r="E128" s="53">
        <f t="shared" si="103"/>
        <v>0</v>
      </c>
      <c r="F128" s="171">
        <f t="shared" si="104"/>
        <v>0</v>
      </c>
      <c r="G128" s="54">
        <f t="shared" ref="G128:R128" si="111">SUM(G99:G127)</f>
        <v>0</v>
      </c>
      <c r="H128" s="54">
        <f t="shared" si="111"/>
        <v>0</v>
      </c>
      <c r="I128" s="54">
        <f t="shared" si="111"/>
        <v>0</v>
      </c>
      <c r="J128" s="54">
        <f t="shared" si="111"/>
        <v>0</v>
      </c>
      <c r="K128" s="54">
        <f t="shared" si="111"/>
        <v>0</v>
      </c>
      <c r="L128" s="54">
        <f t="shared" si="111"/>
        <v>0</v>
      </c>
      <c r="M128" s="54">
        <f t="shared" si="111"/>
        <v>0</v>
      </c>
      <c r="N128" s="54">
        <f t="shared" si="111"/>
        <v>0</v>
      </c>
      <c r="O128" s="54">
        <f t="shared" si="111"/>
        <v>0</v>
      </c>
      <c r="P128" s="54">
        <f t="shared" si="111"/>
        <v>0</v>
      </c>
      <c r="Q128" s="54">
        <f t="shared" si="111"/>
        <v>0</v>
      </c>
      <c r="R128" s="54">
        <f t="shared" si="111"/>
        <v>0</v>
      </c>
      <c r="Y128" s="53">
        <f t="shared" si="105"/>
        <v>0</v>
      </c>
      <c r="Z128" s="53">
        <f t="shared" si="106"/>
        <v>0</v>
      </c>
      <c r="AA128" s="53">
        <f t="shared" si="107"/>
        <v>0</v>
      </c>
      <c r="AB128" s="53">
        <f t="shared" si="108"/>
        <v>0</v>
      </c>
    </row>
    <row r="129" ht="13.5" customHeight="1" spans="1:28">
      <c r="A129" s="166"/>
      <c r="B129" s="166"/>
      <c r="C129" s="178" t="s">
        <v>58</v>
      </c>
      <c r="D129" s="179" t="s">
        <v>132</v>
      </c>
      <c r="E129" s="130">
        <f>IF(E$23&lt;&gt;0,(E65+E71+E77+E89+E83)/E$23,)</f>
        <v>0</v>
      </c>
      <c r="F129" s="130">
        <f t="shared" ref="F129:R129" si="112">IF(F$23&lt;&gt;0,(F65+F71+F77+F89+F83)/F$23,)</f>
        <v>0</v>
      </c>
      <c r="G129" s="54">
        <f t="shared" si="112"/>
        <v>0</v>
      </c>
      <c r="H129" s="54">
        <f t="shared" si="112"/>
        <v>0</v>
      </c>
      <c r="I129" s="54">
        <f t="shared" si="112"/>
        <v>0</v>
      </c>
      <c r="J129" s="54">
        <f t="shared" si="112"/>
        <v>0</v>
      </c>
      <c r="K129" s="54">
        <f t="shared" si="112"/>
        <v>0</v>
      </c>
      <c r="L129" s="54">
        <f t="shared" si="112"/>
        <v>0</v>
      </c>
      <c r="M129" s="54">
        <f t="shared" si="112"/>
        <v>0</v>
      </c>
      <c r="N129" s="54">
        <f t="shared" si="112"/>
        <v>0</v>
      </c>
      <c r="O129" s="54">
        <f t="shared" si="112"/>
        <v>0</v>
      </c>
      <c r="P129" s="54">
        <f t="shared" si="112"/>
        <v>0</v>
      </c>
      <c r="Q129" s="54">
        <f t="shared" si="112"/>
        <v>0</v>
      </c>
      <c r="R129" s="54">
        <f t="shared" si="112"/>
        <v>0</v>
      </c>
      <c r="Y129" s="130">
        <f t="shared" ref="Y129:AB129" si="113">IF(Y$23&lt;&gt;0,(Y65+Y71+Y77+Y89+Y83)/Y$23,)</f>
        <v>0</v>
      </c>
      <c r="Z129" s="130">
        <f t="shared" si="113"/>
        <v>0</v>
      </c>
      <c r="AA129" s="130">
        <f t="shared" si="113"/>
        <v>0</v>
      </c>
      <c r="AB129" s="130">
        <f t="shared" si="113"/>
        <v>0</v>
      </c>
    </row>
    <row r="130" ht="13.5" customHeight="1" spans="1:28">
      <c r="A130" s="166"/>
      <c r="B130" s="166"/>
      <c r="C130" s="178"/>
      <c r="D130" s="180" t="s">
        <v>133</v>
      </c>
      <c r="E130" s="140">
        <f>IF(E$24&lt;&gt;0,(E65+E71+E77+E89+E83)/E$24,)</f>
        <v>0</v>
      </c>
      <c r="F130" s="140">
        <f t="shared" ref="F130:R130" si="114">IF(F$24&lt;&gt;0,(F65+F71+F77+F89+F83)/F$24,)</f>
        <v>0</v>
      </c>
      <c r="G130" s="141">
        <f t="shared" si="114"/>
        <v>0</v>
      </c>
      <c r="H130" s="141">
        <f t="shared" si="114"/>
        <v>0</v>
      </c>
      <c r="I130" s="141">
        <f t="shared" si="114"/>
        <v>0</v>
      </c>
      <c r="J130" s="141">
        <f t="shared" si="114"/>
        <v>0</v>
      </c>
      <c r="K130" s="141">
        <f t="shared" si="114"/>
        <v>0</v>
      </c>
      <c r="L130" s="141">
        <f t="shared" si="114"/>
        <v>0</v>
      </c>
      <c r="M130" s="141">
        <f t="shared" si="114"/>
        <v>0</v>
      </c>
      <c r="N130" s="141">
        <f t="shared" si="114"/>
        <v>0</v>
      </c>
      <c r="O130" s="141">
        <f t="shared" si="114"/>
        <v>0</v>
      </c>
      <c r="P130" s="141">
        <f t="shared" si="114"/>
        <v>0</v>
      </c>
      <c r="Q130" s="141">
        <f t="shared" si="114"/>
        <v>0</v>
      </c>
      <c r="R130" s="141">
        <f t="shared" si="114"/>
        <v>0</v>
      </c>
      <c r="Y130" s="140">
        <f t="shared" ref="Y130:AB130" si="115">IF(Y$24&lt;&gt;0,(Y65+Y71+Y77+Y89+Y83)/Y$24,)</f>
        <v>0</v>
      </c>
      <c r="Z130" s="140">
        <f t="shared" si="115"/>
        <v>0</v>
      </c>
      <c r="AA130" s="140">
        <f t="shared" si="115"/>
        <v>0</v>
      </c>
      <c r="AB130" s="140">
        <f t="shared" si="115"/>
        <v>0</v>
      </c>
    </row>
    <row r="131" ht="13.5" customHeight="1" spans="1:28">
      <c r="A131" s="166"/>
      <c r="B131" s="166"/>
      <c r="C131" s="178"/>
      <c r="D131" s="179" t="s">
        <v>134</v>
      </c>
      <c r="E131" s="130">
        <f t="shared" ref="E131:R131" si="116">IF(E$23&lt;&gt;0,E95/E$23,)</f>
        <v>0</v>
      </c>
      <c r="F131" s="130">
        <f t="shared" si="116"/>
        <v>0</v>
      </c>
      <c r="G131" s="54">
        <f t="shared" si="116"/>
        <v>0</v>
      </c>
      <c r="H131" s="54">
        <f t="shared" si="116"/>
        <v>0</v>
      </c>
      <c r="I131" s="54">
        <f t="shared" si="116"/>
        <v>0</v>
      </c>
      <c r="J131" s="54">
        <f t="shared" si="116"/>
        <v>0</v>
      </c>
      <c r="K131" s="54">
        <f t="shared" si="116"/>
        <v>0</v>
      </c>
      <c r="L131" s="54">
        <f t="shared" si="116"/>
        <v>0</v>
      </c>
      <c r="M131" s="54">
        <f t="shared" si="116"/>
        <v>0</v>
      </c>
      <c r="N131" s="54">
        <f t="shared" si="116"/>
        <v>0</v>
      </c>
      <c r="O131" s="54">
        <f t="shared" si="116"/>
        <v>0</v>
      </c>
      <c r="P131" s="54">
        <f t="shared" si="116"/>
        <v>0</v>
      </c>
      <c r="Q131" s="54">
        <f t="shared" si="116"/>
        <v>0</v>
      </c>
      <c r="R131" s="54">
        <f t="shared" si="116"/>
        <v>0</v>
      </c>
      <c r="Y131" s="130">
        <f t="shared" ref="Y131:AB131" si="117">IF(Y$23&lt;&gt;0,Y95/Y$23,)</f>
        <v>0</v>
      </c>
      <c r="Z131" s="130">
        <f t="shared" si="117"/>
        <v>0</v>
      </c>
      <c r="AA131" s="130">
        <f t="shared" si="117"/>
        <v>0</v>
      </c>
      <c r="AB131" s="130">
        <f t="shared" si="117"/>
        <v>0</v>
      </c>
    </row>
    <row r="132" ht="13.5" customHeight="1" spans="1:28">
      <c r="A132" s="166"/>
      <c r="B132" s="166"/>
      <c r="C132" s="178"/>
      <c r="D132" s="180" t="s">
        <v>133</v>
      </c>
      <c r="E132" s="140">
        <f t="shared" ref="E132:R132" si="118">IF(E$24&lt;&gt;0,E95/E$24,)</f>
        <v>0</v>
      </c>
      <c r="F132" s="140">
        <f t="shared" si="118"/>
        <v>0</v>
      </c>
      <c r="G132" s="141">
        <f t="shared" si="118"/>
        <v>0</v>
      </c>
      <c r="H132" s="141">
        <f t="shared" si="118"/>
        <v>0</v>
      </c>
      <c r="I132" s="141">
        <f t="shared" si="118"/>
        <v>0</v>
      </c>
      <c r="J132" s="141">
        <f t="shared" si="118"/>
        <v>0</v>
      </c>
      <c r="K132" s="141">
        <f t="shared" si="118"/>
        <v>0</v>
      </c>
      <c r="L132" s="141">
        <f t="shared" si="118"/>
        <v>0</v>
      </c>
      <c r="M132" s="141">
        <f t="shared" si="118"/>
        <v>0</v>
      </c>
      <c r="N132" s="141">
        <f t="shared" si="118"/>
        <v>0</v>
      </c>
      <c r="O132" s="141">
        <f t="shared" si="118"/>
        <v>0</v>
      </c>
      <c r="P132" s="141">
        <f t="shared" si="118"/>
        <v>0</v>
      </c>
      <c r="Q132" s="141">
        <f t="shared" si="118"/>
        <v>0</v>
      </c>
      <c r="R132" s="141">
        <f t="shared" si="118"/>
        <v>0</v>
      </c>
      <c r="Y132" s="140">
        <f t="shared" ref="Y132:AB132" si="119">IF(Y$24&lt;&gt;0,Y95/Y$24,)</f>
        <v>0</v>
      </c>
      <c r="Z132" s="140">
        <f t="shared" si="119"/>
        <v>0</v>
      </c>
      <c r="AA132" s="140">
        <f t="shared" si="119"/>
        <v>0</v>
      </c>
      <c r="AB132" s="140">
        <f t="shared" si="119"/>
        <v>0</v>
      </c>
    </row>
    <row r="133" ht="13.5" customHeight="1" spans="1:28">
      <c r="A133" s="166"/>
      <c r="B133" s="166"/>
      <c r="C133" s="181" t="s">
        <v>3</v>
      </c>
      <c r="D133" s="182"/>
      <c r="E133" s="53">
        <f>SUM(G133:R133)</f>
        <v>0</v>
      </c>
      <c r="F133" s="171">
        <f>IF($T$1=0,0,E133/$T$1)</f>
        <v>0</v>
      </c>
      <c r="G133" s="54">
        <f>G68+G74+G80+G92+G98+G128+G86</f>
        <v>0</v>
      </c>
      <c r="H133" s="54">
        <f t="shared" ref="H133:R133" si="120">H68+H74+H80+H92+H98+H128+H86</f>
        <v>0</v>
      </c>
      <c r="I133" s="54">
        <f t="shared" si="120"/>
        <v>0</v>
      </c>
      <c r="J133" s="54">
        <f t="shared" si="120"/>
        <v>0</v>
      </c>
      <c r="K133" s="54">
        <f t="shared" si="120"/>
        <v>0</v>
      </c>
      <c r="L133" s="54">
        <f t="shared" si="120"/>
        <v>0</v>
      </c>
      <c r="M133" s="54">
        <f t="shared" si="120"/>
        <v>0</v>
      </c>
      <c r="N133" s="54">
        <f t="shared" si="120"/>
        <v>0</v>
      </c>
      <c r="O133" s="54">
        <f t="shared" si="120"/>
        <v>0</v>
      </c>
      <c r="P133" s="54">
        <f t="shared" si="120"/>
        <v>0</v>
      </c>
      <c r="Q133" s="54">
        <f t="shared" si="120"/>
        <v>0</v>
      </c>
      <c r="R133" s="54">
        <f t="shared" si="120"/>
        <v>0</v>
      </c>
      <c r="Y133" s="53">
        <f>SUM(G133:I133)</f>
        <v>0</v>
      </c>
      <c r="Z133" s="53">
        <f>SUM(J133:L133)</f>
        <v>0</v>
      </c>
      <c r="AA133" s="53">
        <f>SUM(M133:O133)</f>
        <v>0</v>
      </c>
      <c r="AB133" s="53">
        <f>SUM(P133:R133)</f>
        <v>0</v>
      </c>
    </row>
    <row r="134" ht="13.5" customHeight="1" spans="1:28">
      <c r="A134" s="183" t="s">
        <v>28</v>
      </c>
      <c r="B134" s="184"/>
      <c r="C134" s="185" t="s">
        <v>135</v>
      </c>
      <c r="D134" s="186" t="s">
        <v>35</v>
      </c>
      <c r="E134" s="187">
        <f>SUM(G134:R134)</f>
        <v>0</v>
      </c>
      <c r="F134" s="187">
        <f>IF($T$1=0,0,E134/$T$1)</f>
        <v>0</v>
      </c>
      <c r="G134" s="54">
        <f t="shared" ref="G134:R134" si="121">G140+G147+G153</f>
        <v>0</v>
      </c>
      <c r="H134" s="54">
        <f t="shared" si="121"/>
        <v>0</v>
      </c>
      <c r="I134" s="54">
        <f t="shared" si="121"/>
        <v>0</v>
      </c>
      <c r="J134" s="54">
        <f t="shared" si="121"/>
        <v>0</v>
      </c>
      <c r="K134" s="54">
        <f t="shared" si="121"/>
        <v>0</v>
      </c>
      <c r="L134" s="54">
        <f t="shared" si="121"/>
        <v>0</v>
      </c>
      <c r="M134" s="54">
        <f t="shared" si="121"/>
        <v>0</v>
      </c>
      <c r="N134" s="54">
        <f t="shared" si="121"/>
        <v>0</v>
      </c>
      <c r="O134" s="54">
        <f t="shared" si="121"/>
        <v>0</v>
      </c>
      <c r="P134" s="54">
        <f t="shared" si="121"/>
        <v>0</v>
      </c>
      <c r="Q134" s="54">
        <f t="shared" si="121"/>
        <v>0</v>
      </c>
      <c r="R134" s="54">
        <f t="shared" si="121"/>
        <v>0</v>
      </c>
      <c r="Y134" s="187">
        <f>SUM(G134:I134)</f>
        <v>0</v>
      </c>
      <c r="Z134" s="187">
        <f>SUM(J134:L134)</f>
        <v>0</v>
      </c>
      <c r="AA134" s="187">
        <f>SUM(M134:O134)</f>
        <v>0</v>
      </c>
      <c r="AB134" s="187">
        <f>SUM(P134:R134)</f>
        <v>0</v>
      </c>
    </row>
    <row r="135" ht="13.5" customHeight="1" spans="1:28">
      <c r="A135" s="188"/>
      <c r="B135" s="189"/>
      <c r="C135" s="190"/>
      <c r="D135" s="186" t="s">
        <v>92</v>
      </c>
      <c r="E135" s="187">
        <f>SUM(G135:R135)</f>
        <v>0</v>
      </c>
      <c r="F135" s="187">
        <f>IF($T$1=0,0,E135/$T$1)</f>
        <v>0</v>
      </c>
      <c r="G135" s="54">
        <f t="shared" ref="G135:R135" si="122">G141+G148+G154</f>
        <v>0</v>
      </c>
      <c r="H135" s="54">
        <f t="shared" si="122"/>
        <v>0</v>
      </c>
      <c r="I135" s="54">
        <f t="shared" si="122"/>
        <v>0</v>
      </c>
      <c r="J135" s="54">
        <f t="shared" si="122"/>
        <v>0</v>
      </c>
      <c r="K135" s="54">
        <f t="shared" si="122"/>
        <v>0</v>
      </c>
      <c r="L135" s="54">
        <f t="shared" si="122"/>
        <v>0</v>
      </c>
      <c r="M135" s="54">
        <f t="shared" si="122"/>
        <v>0</v>
      </c>
      <c r="N135" s="54">
        <f t="shared" si="122"/>
        <v>0</v>
      </c>
      <c r="O135" s="54">
        <f t="shared" si="122"/>
        <v>0</v>
      </c>
      <c r="P135" s="54">
        <f t="shared" si="122"/>
        <v>0</v>
      </c>
      <c r="Q135" s="54">
        <f t="shared" si="122"/>
        <v>0</v>
      </c>
      <c r="R135" s="54">
        <f t="shared" si="122"/>
        <v>0</v>
      </c>
      <c r="Y135" s="187">
        <f>SUM(G135:I135)</f>
        <v>0</v>
      </c>
      <c r="Z135" s="187">
        <f>SUM(J135:L135)</f>
        <v>0</v>
      </c>
      <c r="AA135" s="187">
        <f>SUM(M135:O135)</f>
        <v>0</v>
      </c>
      <c r="AB135" s="187">
        <f>SUM(P135:R135)</f>
        <v>0</v>
      </c>
    </row>
    <row r="136" ht="13.5" customHeight="1" spans="1:28">
      <c r="A136" s="188"/>
      <c r="B136" s="189"/>
      <c r="C136" s="190"/>
      <c r="D136" s="186" t="s">
        <v>93</v>
      </c>
      <c r="E136" s="187">
        <f>SUM(G136:R136)</f>
        <v>0</v>
      </c>
      <c r="F136" s="187">
        <f>IF($T$1=0,0,E136/$T$1)</f>
        <v>0</v>
      </c>
      <c r="G136" s="54">
        <f t="shared" ref="G136:R136" si="123">G142+G149+G155</f>
        <v>0</v>
      </c>
      <c r="H136" s="54">
        <f t="shared" si="123"/>
        <v>0</v>
      </c>
      <c r="I136" s="54">
        <f t="shared" si="123"/>
        <v>0</v>
      </c>
      <c r="J136" s="54">
        <f t="shared" si="123"/>
        <v>0</v>
      </c>
      <c r="K136" s="54">
        <f t="shared" si="123"/>
        <v>0</v>
      </c>
      <c r="L136" s="54">
        <f t="shared" si="123"/>
        <v>0</v>
      </c>
      <c r="M136" s="54">
        <f t="shared" si="123"/>
        <v>0</v>
      </c>
      <c r="N136" s="54">
        <f t="shared" si="123"/>
        <v>0</v>
      </c>
      <c r="O136" s="54">
        <f t="shared" si="123"/>
        <v>0</v>
      </c>
      <c r="P136" s="54">
        <f t="shared" si="123"/>
        <v>0</v>
      </c>
      <c r="Q136" s="54">
        <f t="shared" si="123"/>
        <v>0</v>
      </c>
      <c r="R136" s="54">
        <f t="shared" si="123"/>
        <v>0</v>
      </c>
      <c r="Y136" s="187">
        <f>SUM(G136:I136)</f>
        <v>0</v>
      </c>
      <c r="Z136" s="187">
        <f>SUM(J136:L136)</f>
        <v>0</v>
      </c>
      <c r="AA136" s="187">
        <f>SUM(M136:O136)</f>
        <v>0</v>
      </c>
      <c r="AB136" s="187">
        <f>SUM(P136:R136)</f>
        <v>0</v>
      </c>
    </row>
    <row r="137" ht="13.5" customHeight="1" spans="1:28">
      <c r="A137" s="188"/>
      <c r="B137" s="189"/>
      <c r="C137" s="190"/>
      <c r="D137" s="186" t="s">
        <v>72</v>
      </c>
      <c r="E137" s="187">
        <f t="shared" ref="E137:R137" si="124">IF(E134&lt;&gt;0,(E135+E136)/E134,)</f>
        <v>0</v>
      </c>
      <c r="F137" s="187">
        <f t="shared" si="124"/>
        <v>0</v>
      </c>
      <c r="G137" s="54">
        <f t="shared" si="124"/>
        <v>0</v>
      </c>
      <c r="H137" s="54">
        <f t="shared" si="124"/>
        <v>0</v>
      </c>
      <c r="I137" s="54">
        <f t="shared" si="124"/>
        <v>0</v>
      </c>
      <c r="J137" s="54">
        <f t="shared" si="124"/>
        <v>0</v>
      </c>
      <c r="K137" s="54">
        <f t="shared" si="124"/>
        <v>0</v>
      </c>
      <c r="L137" s="54">
        <f t="shared" si="124"/>
        <v>0</v>
      </c>
      <c r="M137" s="54">
        <f t="shared" si="124"/>
        <v>0</v>
      </c>
      <c r="N137" s="54">
        <f t="shared" si="124"/>
        <v>0</v>
      </c>
      <c r="O137" s="54">
        <f t="shared" si="124"/>
        <v>0</v>
      </c>
      <c r="P137" s="54">
        <f t="shared" si="124"/>
        <v>0</v>
      </c>
      <c r="Q137" s="54">
        <f t="shared" si="124"/>
        <v>0</v>
      </c>
      <c r="R137" s="54">
        <f t="shared" si="124"/>
        <v>0</v>
      </c>
      <c r="Y137" s="187">
        <f t="shared" ref="Y137:AB137" si="125">IF(Y134&lt;&gt;0,(Y135+Y136)/Y134,)</f>
        <v>0</v>
      </c>
      <c r="Z137" s="187">
        <f t="shared" si="125"/>
        <v>0</v>
      </c>
      <c r="AA137" s="187">
        <f t="shared" si="125"/>
        <v>0</v>
      </c>
      <c r="AB137" s="187">
        <f t="shared" si="125"/>
        <v>0</v>
      </c>
    </row>
    <row r="138" ht="13.5" customHeight="1" spans="1:28">
      <c r="A138" s="188"/>
      <c r="B138" s="189"/>
      <c r="C138" s="190"/>
      <c r="D138" s="186" t="s">
        <v>94</v>
      </c>
      <c r="E138" s="187">
        <f>SUM(G138:R138)</f>
        <v>0</v>
      </c>
      <c r="F138" s="187">
        <f>IF($T$1=0,0,E138/$T$1)</f>
        <v>0</v>
      </c>
      <c r="G138" s="54">
        <f t="shared" ref="G138:R138" si="126">G144+G151+G157</f>
        <v>0</v>
      </c>
      <c r="H138" s="54">
        <f t="shared" si="126"/>
        <v>0</v>
      </c>
      <c r="I138" s="54">
        <f t="shared" si="126"/>
        <v>0</v>
      </c>
      <c r="J138" s="54">
        <f t="shared" si="126"/>
        <v>0</v>
      </c>
      <c r="K138" s="54">
        <f t="shared" si="126"/>
        <v>0</v>
      </c>
      <c r="L138" s="54">
        <f t="shared" si="126"/>
        <v>0</v>
      </c>
      <c r="M138" s="54">
        <f t="shared" si="126"/>
        <v>0</v>
      </c>
      <c r="N138" s="54">
        <f t="shared" si="126"/>
        <v>0</v>
      </c>
      <c r="O138" s="54">
        <f t="shared" si="126"/>
        <v>0</v>
      </c>
      <c r="P138" s="54">
        <f t="shared" si="126"/>
        <v>0</v>
      </c>
      <c r="Q138" s="54">
        <f t="shared" si="126"/>
        <v>0</v>
      </c>
      <c r="R138" s="54">
        <f t="shared" si="126"/>
        <v>0</v>
      </c>
      <c r="Y138" s="187">
        <f>SUM(G138:I138)</f>
        <v>0</v>
      </c>
      <c r="Z138" s="187">
        <f>SUM(J138:L138)</f>
        <v>0</v>
      </c>
      <c r="AA138" s="187">
        <f>SUM(M138:O138)</f>
        <v>0</v>
      </c>
      <c r="AB138" s="187">
        <f>SUM(P138:R138)</f>
        <v>0</v>
      </c>
    </row>
    <row r="139" ht="13.5" customHeight="1" spans="1:28">
      <c r="A139" s="188"/>
      <c r="B139" s="189"/>
      <c r="C139" s="190"/>
      <c r="D139" s="186" t="s">
        <v>95</v>
      </c>
      <c r="E139" s="187">
        <f>SUM(G139:R139)</f>
        <v>0</v>
      </c>
      <c r="F139" s="187">
        <f>IF($T$1=0,0,E139/$T$1)</f>
        <v>0</v>
      </c>
      <c r="G139" s="54">
        <f>G135+G136+G138+G145</f>
        <v>0</v>
      </c>
      <c r="H139" s="54">
        <f t="shared" ref="H139:R139" si="127">H135+H136+H138+H145</f>
        <v>0</v>
      </c>
      <c r="I139" s="54">
        <f t="shared" si="127"/>
        <v>0</v>
      </c>
      <c r="J139" s="54">
        <f t="shared" si="127"/>
        <v>0</v>
      </c>
      <c r="K139" s="54">
        <f t="shared" si="127"/>
        <v>0</v>
      </c>
      <c r="L139" s="54">
        <f t="shared" si="127"/>
        <v>0</v>
      </c>
      <c r="M139" s="54">
        <f t="shared" si="127"/>
        <v>0</v>
      </c>
      <c r="N139" s="54">
        <f t="shared" si="127"/>
        <v>0</v>
      </c>
      <c r="O139" s="54">
        <f t="shared" si="127"/>
        <v>0</v>
      </c>
      <c r="P139" s="54">
        <f t="shared" si="127"/>
        <v>0</v>
      </c>
      <c r="Q139" s="54">
        <f t="shared" si="127"/>
        <v>0</v>
      </c>
      <c r="R139" s="54">
        <f t="shared" si="127"/>
        <v>0</v>
      </c>
      <c r="Y139" s="187">
        <f>SUM(G139:I139)</f>
        <v>0</v>
      </c>
      <c r="Z139" s="187">
        <f>SUM(J139:L139)</f>
        <v>0</v>
      </c>
      <c r="AA139" s="187">
        <f>SUM(M139:O139)</f>
        <v>0</v>
      </c>
      <c r="AB139" s="187">
        <f>SUM(P139:R139)</f>
        <v>0</v>
      </c>
    </row>
    <row r="140" ht="13.5" customHeight="1" spans="1:28">
      <c r="A140" s="188"/>
      <c r="B140" s="189"/>
      <c r="C140" s="191" t="s">
        <v>136</v>
      </c>
      <c r="D140" s="170" t="s">
        <v>35</v>
      </c>
      <c r="E140" s="53">
        <f>SUM(G140:R140)</f>
        <v>0</v>
      </c>
      <c r="F140" s="171">
        <f>IF($T$1=0,0,E140/$T$1)</f>
        <v>0</v>
      </c>
      <c r="G140" s="172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Y140" s="53">
        <f>SUM(G140:I140)</f>
        <v>0</v>
      </c>
      <c r="Z140" s="53">
        <f>SUM(J140:L140)</f>
        <v>0</v>
      </c>
      <c r="AA140" s="53">
        <f>SUM(M140:O140)</f>
        <v>0</v>
      </c>
      <c r="AB140" s="53">
        <f>SUM(P140:R140)</f>
        <v>0</v>
      </c>
    </row>
    <row r="141" ht="13.5" customHeight="1" spans="1:28">
      <c r="A141" s="188"/>
      <c r="B141" s="189"/>
      <c r="C141" s="191"/>
      <c r="D141" s="170" t="s">
        <v>92</v>
      </c>
      <c r="E141" s="53">
        <f>SUM(G141:R141)</f>
        <v>0</v>
      </c>
      <c r="F141" s="171">
        <f>IF($T$1=0,0,E141/$T$1)</f>
        <v>0</v>
      </c>
      <c r="G141" s="172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Y141" s="53">
        <f>SUM(G141:I141)</f>
        <v>0</v>
      </c>
      <c r="Z141" s="53">
        <f>SUM(J141:L141)</f>
        <v>0</v>
      </c>
      <c r="AA141" s="53">
        <f>SUM(M141:O141)</f>
        <v>0</v>
      </c>
      <c r="AB141" s="53">
        <f>SUM(P141:R141)</f>
        <v>0</v>
      </c>
    </row>
    <row r="142" ht="13.5" customHeight="1" spans="1:28">
      <c r="A142" s="188"/>
      <c r="B142" s="189"/>
      <c r="C142" s="191"/>
      <c r="D142" s="170" t="s">
        <v>93</v>
      </c>
      <c r="E142" s="53">
        <f>SUM(G142:R142)</f>
        <v>0</v>
      </c>
      <c r="F142" s="171">
        <f>IF($T$1=0,0,E142/$T$1)</f>
        <v>0</v>
      </c>
      <c r="G142" s="172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Y142" s="53">
        <f>SUM(G142:I142)</f>
        <v>0</v>
      </c>
      <c r="Z142" s="53">
        <f>SUM(J142:L142)</f>
        <v>0</v>
      </c>
      <c r="AA142" s="53">
        <f>SUM(M142:O142)</f>
        <v>0</v>
      </c>
      <c r="AB142" s="53">
        <f>SUM(P142:R142)</f>
        <v>0</v>
      </c>
    </row>
    <row r="143" ht="13.5" customHeight="1" spans="1:28">
      <c r="A143" s="188"/>
      <c r="B143" s="189"/>
      <c r="C143" s="191"/>
      <c r="D143" s="170" t="s">
        <v>72</v>
      </c>
      <c r="E143" s="53">
        <f t="shared" ref="E143:R143" si="128">IF(E140&lt;&gt;0,(E141+E142)/E140,)</f>
        <v>0</v>
      </c>
      <c r="F143" s="192">
        <f t="shared" si="128"/>
        <v>0</v>
      </c>
      <c r="G143" s="54">
        <f t="shared" si="128"/>
        <v>0</v>
      </c>
      <c r="H143" s="54">
        <f t="shared" si="128"/>
        <v>0</v>
      </c>
      <c r="I143" s="54">
        <f t="shared" si="128"/>
        <v>0</v>
      </c>
      <c r="J143" s="54">
        <f t="shared" si="128"/>
        <v>0</v>
      </c>
      <c r="K143" s="54">
        <f t="shared" si="128"/>
        <v>0</v>
      </c>
      <c r="L143" s="54">
        <f t="shared" si="128"/>
        <v>0</v>
      </c>
      <c r="M143" s="54">
        <f t="shared" si="128"/>
        <v>0</v>
      </c>
      <c r="N143" s="54">
        <f t="shared" si="128"/>
        <v>0</v>
      </c>
      <c r="O143" s="54">
        <f t="shared" si="128"/>
        <v>0</v>
      </c>
      <c r="P143" s="54">
        <f t="shared" si="128"/>
        <v>0</v>
      </c>
      <c r="Q143" s="54">
        <f t="shared" si="128"/>
        <v>0</v>
      </c>
      <c r="R143" s="215">
        <f t="shared" si="128"/>
        <v>0</v>
      </c>
      <c r="Y143" s="53">
        <f t="shared" ref="Y143:AB143" si="129">IF(Y140&lt;&gt;0,(Y141+Y142)/Y140,)</f>
        <v>0</v>
      </c>
      <c r="Z143" s="53">
        <f t="shared" si="129"/>
        <v>0</v>
      </c>
      <c r="AA143" s="53">
        <f t="shared" si="129"/>
        <v>0</v>
      </c>
      <c r="AB143" s="53">
        <f t="shared" si="129"/>
        <v>0</v>
      </c>
    </row>
    <row r="144" ht="13.5" customHeight="1" spans="1:28">
      <c r="A144" s="188"/>
      <c r="B144" s="189"/>
      <c r="C144" s="191"/>
      <c r="D144" s="170" t="s">
        <v>94</v>
      </c>
      <c r="E144" s="53">
        <f t="shared" ref="E144:E149" si="130">SUM(G144:R144)</f>
        <v>0</v>
      </c>
      <c r="F144" s="171">
        <f t="shared" ref="F144:F149" si="131">IF($T$1=0,0,E144/$T$1)</f>
        <v>0</v>
      </c>
      <c r="G144" s="172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Y144" s="53">
        <f t="shared" ref="Y144:Y149" si="132">SUM(G144:I144)</f>
        <v>0</v>
      </c>
      <c r="Z144" s="53">
        <f t="shared" ref="Z144:Z149" si="133">SUM(J144:L144)</f>
        <v>0</v>
      </c>
      <c r="AA144" s="53">
        <f t="shared" ref="AA144:AA149" si="134">SUM(M144:O144)</f>
        <v>0</v>
      </c>
      <c r="AB144" s="53">
        <f t="shared" ref="AB144:AB149" si="135">SUM(P144:R144)</f>
        <v>0</v>
      </c>
    </row>
    <row r="145" ht="13.5" customHeight="1" spans="1:28">
      <c r="A145" s="188"/>
      <c r="B145" s="189"/>
      <c r="C145" s="191"/>
      <c r="D145" s="170" t="s">
        <v>137</v>
      </c>
      <c r="E145" s="53">
        <f t="shared" ref="E145" si="136">SUM(G145:R145)</f>
        <v>0</v>
      </c>
      <c r="F145" s="171">
        <f t="shared" si="131"/>
        <v>0</v>
      </c>
      <c r="G145" s="172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Y145" s="53">
        <f t="shared" si="132"/>
        <v>0</v>
      </c>
      <c r="Z145" s="53">
        <f t="shared" si="133"/>
        <v>0</v>
      </c>
      <c r="AA145" s="53">
        <f t="shared" si="134"/>
        <v>0</v>
      </c>
      <c r="AB145" s="53">
        <f t="shared" si="135"/>
        <v>0</v>
      </c>
    </row>
    <row r="146" ht="13.5" customHeight="1" spans="1:28">
      <c r="A146" s="188"/>
      <c r="B146" s="189"/>
      <c r="C146" s="191"/>
      <c r="D146" s="170" t="s">
        <v>95</v>
      </c>
      <c r="E146" s="53">
        <f t="shared" si="130"/>
        <v>0</v>
      </c>
      <c r="F146" s="171">
        <f t="shared" si="131"/>
        <v>0</v>
      </c>
      <c r="G146" s="54">
        <f>G141+G142+G144+G145</f>
        <v>0</v>
      </c>
      <c r="H146" s="54">
        <f t="shared" ref="H146:R146" si="137">H141+H142+H144+H145</f>
        <v>0</v>
      </c>
      <c r="I146" s="54">
        <f t="shared" si="137"/>
        <v>0</v>
      </c>
      <c r="J146" s="54">
        <f t="shared" si="137"/>
        <v>0</v>
      </c>
      <c r="K146" s="54">
        <f t="shared" si="137"/>
        <v>0</v>
      </c>
      <c r="L146" s="54">
        <f t="shared" si="137"/>
        <v>0</v>
      </c>
      <c r="M146" s="54">
        <f t="shared" si="137"/>
        <v>0</v>
      </c>
      <c r="N146" s="54">
        <f t="shared" si="137"/>
        <v>0</v>
      </c>
      <c r="O146" s="54">
        <f t="shared" si="137"/>
        <v>0</v>
      </c>
      <c r="P146" s="54">
        <f t="shared" si="137"/>
        <v>0</v>
      </c>
      <c r="Q146" s="54">
        <f t="shared" si="137"/>
        <v>0</v>
      </c>
      <c r="R146" s="54">
        <f t="shared" si="137"/>
        <v>0</v>
      </c>
      <c r="Y146" s="53">
        <f t="shared" si="132"/>
        <v>0</v>
      </c>
      <c r="Z146" s="53">
        <f t="shared" si="133"/>
        <v>0</v>
      </c>
      <c r="AA146" s="53">
        <f t="shared" si="134"/>
        <v>0</v>
      </c>
      <c r="AB146" s="53">
        <f t="shared" si="135"/>
        <v>0</v>
      </c>
    </row>
    <row r="147" ht="13.5" customHeight="1" spans="1:28">
      <c r="A147" s="188"/>
      <c r="B147" s="189"/>
      <c r="C147" s="193" t="s">
        <v>138</v>
      </c>
      <c r="D147" s="186" t="s">
        <v>35</v>
      </c>
      <c r="E147" s="187">
        <f t="shared" si="130"/>
        <v>0</v>
      </c>
      <c r="F147" s="187">
        <f t="shared" si="131"/>
        <v>0</v>
      </c>
      <c r="G147" s="172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Y147" s="187">
        <f t="shared" si="132"/>
        <v>0</v>
      </c>
      <c r="Z147" s="187">
        <f t="shared" si="133"/>
        <v>0</v>
      </c>
      <c r="AA147" s="187">
        <f t="shared" si="134"/>
        <v>0</v>
      </c>
      <c r="AB147" s="187">
        <f t="shared" si="135"/>
        <v>0</v>
      </c>
    </row>
    <row r="148" ht="13.5" customHeight="1" spans="1:28">
      <c r="A148" s="188"/>
      <c r="B148" s="189"/>
      <c r="C148" s="193"/>
      <c r="D148" s="186" t="s">
        <v>92</v>
      </c>
      <c r="E148" s="187">
        <f t="shared" si="130"/>
        <v>0</v>
      </c>
      <c r="F148" s="187">
        <f t="shared" si="131"/>
        <v>0</v>
      </c>
      <c r="G148" s="172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Y148" s="187">
        <f t="shared" si="132"/>
        <v>0</v>
      </c>
      <c r="Z148" s="187">
        <f t="shared" si="133"/>
        <v>0</v>
      </c>
      <c r="AA148" s="187">
        <f t="shared" si="134"/>
        <v>0</v>
      </c>
      <c r="AB148" s="187">
        <f t="shared" si="135"/>
        <v>0</v>
      </c>
    </row>
    <row r="149" ht="13.5" customHeight="1" spans="1:28">
      <c r="A149" s="188"/>
      <c r="B149" s="189"/>
      <c r="C149" s="193"/>
      <c r="D149" s="186" t="s">
        <v>93</v>
      </c>
      <c r="E149" s="187">
        <f t="shared" si="130"/>
        <v>0</v>
      </c>
      <c r="F149" s="187">
        <f t="shared" si="131"/>
        <v>0</v>
      </c>
      <c r="G149" s="172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Y149" s="187">
        <f t="shared" si="132"/>
        <v>0</v>
      </c>
      <c r="Z149" s="187">
        <f t="shared" si="133"/>
        <v>0</v>
      </c>
      <c r="AA149" s="187">
        <f t="shared" si="134"/>
        <v>0</v>
      </c>
      <c r="AB149" s="187">
        <f t="shared" si="135"/>
        <v>0</v>
      </c>
    </row>
    <row r="150" ht="13.5" customHeight="1" spans="1:28">
      <c r="A150" s="188"/>
      <c r="B150" s="189"/>
      <c r="C150" s="193"/>
      <c r="D150" s="186" t="s">
        <v>72</v>
      </c>
      <c r="E150" s="187">
        <f t="shared" ref="E150:R150" si="138">IF(E147&lt;&gt;0,(E148+E149)/E147,)</f>
        <v>0</v>
      </c>
      <c r="F150" s="187">
        <f t="shared" si="138"/>
        <v>0</v>
      </c>
      <c r="G150" s="54">
        <f t="shared" si="138"/>
        <v>0</v>
      </c>
      <c r="H150" s="54">
        <f t="shared" si="138"/>
        <v>0</v>
      </c>
      <c r="I150" s="54">
        <f t="shared" si="138"/>
        <v>0</v>
      </c>
      <c r="J150" s="54">
        <f t="shared" si="138"/>
        <v>0</v>
      </c>
      <c r="K150" s="54">
        <f t="shared" si="138"/>
        <v>0</v>
      </c>
      <c r="L150" s="54">
        <f t="shared" si="138"/>
        <v>0</v>
      </c>
      <c r="M150" s="54">
        <f t="shared" si="138"/>
        <v>0</v>
      </c>
      <c r="N150" s="54">
        <f t="shared" si="138"/>
        <v>0</v>
      </c>
      <c r="O150" s="54">
        <f t="shared" si="138"/>
        <v>0</v>
      </c>
      <c r="P150" s="54">
        <f t="shared" si="138"/>
        <v>0</v>
      </c>
      <c r="Q150" s="54">
        <f t="shared" si="138"/>
        <v>0</v>
      </c>
      <c r="R150" s="215">
        <f t="shared" si="138"/>
        <v>0</v>
      </c>
      <c r="Y150" s="187">
        <f t="shared" ref="Y150:AB150" si="139">IF(Y147&lt;&gt;0,(Y148+Y149)/Y147,)</f>
        <v>0</v>
      </c>
      <c r="Z150" s="187">
        <f t="shared" si="139"/>
        <v>0</v>
      </c>
      <c r="AA150" s="187">
        <f t="shared" si="139"/>
        <v>0</v>
      </c>
      <c r="AB150" s="187">
        <f t="shared" si="139"/>
        <v>0</v>
      </c>
    </row>
    <row r="151" ht="13.5" customHeight="1" spans="1:28">
      <c r="A151" s="188"/>
      <c r="B151" s="189"/>
      <c r="C151" s="193"/>
      <c r="D151" s="186" t="s">
        <v>94</v>
      </c>
      <c r="E151" s="187">
        <f>SUM(G151:R151)</f>
        <v>0</v>
      </c>
      <c r="F151" s="187">
        <f>IF($T$1=0,0,E151/$T$1)</f>
        <v>0</v>
      </c>
      <c r="G151" s="172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Y151" s="187">
        <f>SUM(G151:I151)</f>
        <v>0</v>
      </c>
      <c r="Z151" s="187">
        <f>SUM(J151:L151)</f>
        <v>0</v>
      </c>
      <c r="AA151" s="187">
        <f>SUM(M151:O151)</f>
        <v>0</v>
      </c>
      <c r="AB151" s="187">
        <f>SUM(P151:R151)</f>
        <v>0</v>
      </c>
    </row>
    <row r="152" ht="13.5" customHeight="1" spans="1:28">
      <c r="A152" s="188"/>
      <c r="B152" s="189"/>
      <c r="C152" s="193"/>
      <c r="D152" s="186" t="s">
        <v>95</v>
      </c>
      <c r="E152" s="187">
        <f>SUM(G152:R152)</f>
        <v>0</v>
      </c>
      <c r="F152" s="187">
        <f>IF($T$1=0,0,E152/$T$1)</f>
        <v>0</v>
      </c>
      <c r="G152" s="54">
        <f t="shared" ref="G152:R152" si="140">G148+G149+G151</f>
        <v>0</v>
      </c>
      <c r="H152" s="54">
        <f t="shared" si="140"/>
        <v>0</v>
      </c>
      <c r="I152" s="54">
        <f t="shared" si="140"/>
        <v>0</v>
      </c>
      <c r="J152" s="54">
        <f t="shared" si="140"/>
        <v>0</v>
      </c>
      <c r="K152" s="54">
        <f t="shared" si="140"/>
        <v>0</v>
      </c>
      <c r="L152" s="54">
        <f t="shared" si="140"/>
        <v>0</v>
      </c>
      <c r="M152" s="54">
        <f t="shared" si="140"/>
        <v>0</v>
      </c>
      <c r="N152" s="54">
        <f t="shared" si="140"/>
        <v>0</v>
      </c>
      <c r="O152" s="54">
        <f t="shared" si="140"/>
        <v>0</v>
      </c>
      <c r="P152" s="54">
        <f t="shared" si="140"/>
        <v>0</v>
      </c>
      <c r="Q152" s="54">
        <f t="shared" si="140"/>
        <v>0</v>
      </c>
      <c r="R152" s="215">
        <f t="shared" si="140"/>
        <v>0</v>
      </c>
      <c r="Y152" s="187">
        <f>SUM(G152:I152)</f>
        <v>0</v>
      </c>
      <c r="Z152" s="187">
        <f>SUM(J152:L152)</f>
        <v>0</v>
      </c>
      <c r="AA152" s="187">
        <f>SUM(M152:O152)</f>
        <v>0</v>
      </c>
      <c r="AB152" s="187">
        <f>SUM(P152:R152)</f>
        <v>0</v>
      </c>
    </row>
    <row r="153" ht="13.5" customHeight="1" spans="1:28">
      <c r="A153" s="188"/>
      <c r="B153" s="189"/>
      <c r="C153" s="169" t="s">
        <v>139</v>
      </c>
      <c r="D153" s="170" t="s">
        <v>35</v>
      </c>
      <c r="E153" s="53">
        <f>SUM(G153:R153)</f>
        <v>0</v>
      </c>
      <c r="F153" s="171">
        <f>IF($T$1=0,0,E153/$T$1)</f>
        <v>0</v>
      </c>
      <c r="G153" s="172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Y153" s="53">
        <f>SUM(G153:I153)</f>
        <v>0</v>
      </c>
      <c r="Z153" s="53">
        <f>SUM(J153:L153)</f>
        <v>0</v>
      </c>
      <c r="AA153" s="53">
        <f>SUM(M153:O153)</f>
        <v>0</v>
      </c>
      <c r="AB153" s="53">
        <f>SUM(P153:R153)</f>
        <v>0</v>
      </c>
    </row>
    <row r="154" ht="13.5" customHeight="1" spans="1:28">
      <c r="A154" s="188"/>
      <c r="B154" s="189"/>
      <c r="C154" s="169"/>
      <c r="D154" s="170" t="s">
        <v>92</v>
      </c>
      <c r="E154" s="53">
        <f>SUM(G154:R154)</f>
        <v>0</v>
      </c>
      <c r="F154" s="171">
        <f>IF($T$1=0,0,E154/$T$1)</f>
        <v>0</v>
      </c>
      <c r="G154" s="172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Y154" s="53">
        <f>SUM(G154:I154)</f>
        <v>0</v>
      </c>
      <c r="Z154" s="53">
        <f>SUM(J154:L154)</f>
        <v>0</v>
      </c>
      <c r="AA154" s="53">
        <f>SUM(M154:O154)</f>
        <v>0</v>
      </c>
      <c r="AB154" s="53">
        <f>SUM(P154:R154)</f>
        <v>0</v>
      </c>
    </row>
    <row r="155" ht="13.5" customHeight="1" spans="1:28">
      <c r="A155" s="188"/>
      <c r="B155" s="189"/>
      <c r="C155" s="169"/>
      <c r="D155" s="170" t="s">
        <v>93</v>
      </c>
      <c r="E155" s="53">
        <f>SUM(G155:R155)</f>
        <v>0</v>
      </c>
      <c r="F155" s="171">
        <f>IF($T$1=0,0,E155/$T$1)</f>
        <v>0</v>
      </c>
      <c r="G155" s="172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Y155" s="53">
        <f>SUM(G155:I155)</f>
        <v>0</v>
      </c>
      <c r="Z155" s="53">
        <f>SUM(J155:L155)</f>
        <v>0</v>
      </c>
      <c r="AA155" s="53">
        <f>SUM(M155:O155)</f>
        <v>0</v>
      </c>
      <c r="AB155" s="53">
        <f>SUM(P155:R155)</f>
        <v>0</v>
      </c>
    </row>
    <row r="156" ht="13.5" customHeight="1" spans="1:28">
      <c r="A156" s="188"/>
      <c r="B156" s="189"/>
      <c r="C156" s="169"/>
      <c r="D156" s="170" t="s">
        <v>72</v>
      </c>
      <c r="E156" s="53">
        <f t="shared" ref="E156:R156" si="141">IF(E153&lt;&gt;0,(E154+E155)/E153,)</f>
        <v>0</v>
      </c>
      <c r="F156" s="192">
        <f t="shared" si="141"/>
        <v>0</v>
      </c>
      <c r="G156" s="54">
        <f t="shared" si="141"/>
        <v>0</v>
      </c>
      <c r="H156" s="54">
        <f t="shared" si="141"/>
        <v>0</v>
      </c>
      <c r="I156" s="54">
        <f t="shared" si="141"/>
        <v>0</v>
      </c>
      <c r="J156" s="54">
        <f t="shared" si="141"/>
        <v>0</v>
      </c>
      <c r="K156" s="54">
        <f t="shared" si="141"/>
        <v>0</v>
      </c>
      <c r="L156" s="54">
        <f t="shared" si="141"/>
        <v>0</v>
      </c>
      <c r="M156" s="54">
        <f t="shared" si="141"/>
        <v>0</v>
      </c>
      <c r="N156" s="54">
        <f t="shared" si="141"/>
        <v>0</v>
      </c>
      <c r="O156" s="54">
        <f t="shared" si="141"/>
        <v>0</v>
      </c>
      <c r="P156" s="54">
        <f t="shared" si="141"/>
        <v>0</v>
      </c>
      <c r="Q156" s="54">
        <f t="shared" si="141"/>
        <v>0</v>
      </c>
      <c r="R156" s="215">
        <f t="shared" si="141"/>
        <v>0</v>
      </c>
      <c r="Y156" s="53">
        <f t="shared" ref="Y156:AB156" si="142">IF(Y153&lt;&gt;0,(Y154+Y155)/Y153,)</f>
        <v>0</v>
      </c>
      <c r="Z156" s="53">
        <f t="shared" si="142"/>
        <v>0</v>
      </c>
      <c r="AA156" s="53">
        <f t="shared" si="142"/>
        <v>0</v>
      </c>
      <c r="AB156" s="53">
        <f t="shared" si="142"/>
        <v>0</v>
      </c>
    </row>
    <row r="157" ht="13.5" customHeight="1" spans="1:28">
      <c r="A157" s="188"/>
      <c r="B157" s="189"/>
      <c r="C157" s="169"/>
      <c r="D157" s="170" t="s">
        <v>94</v>
      </c>
      <c r="E157" s="53">
        <f t="shared" ref="E157:E162" si="143">SUM(G157:R157)</f>
        <v>0</v>
      </c>
      <c r="F157" s="171">
        <f t="shared" ref="F157:F162" si="144">IF($T$1=0,0,E157/$T$1)</f>
        <v>0</v>
      </c>
      <c r="G157" s="172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Y157" s="53">
        <f t="shared" ref="Y157:Y162" si="145">SUM(G157:I157)</f>
        <v>0</v>
      </c>
      <c r="Z157" s="53">
        <f t="shared" ref="Z157:Z162" si="146">SUM(J157:L157)</f>
        <v>0</v>
      </c>
      <c r="AA157" s="53">
        <f t="shared" ref="AA157:AA162" si="147">SUM(M157:O157)</f>
        <v>0</v>
      </c>
      <c r="AB157" s="53">
        <f t="shared" ref="AB157:AB162" si="148">SUM(P157:R157)</f>
        <v>0</v>
      </c>
    </row>
    <row r="158" ht="13.5" customHeight="1" spans="1:28">
      <c r="A158" s="188"/>
      <c r="B158" s="189"/>
      <c r="C158" s="169"/>
      <c r="D158" s="170" t="s">
        <v>95</v>
      </c>
      <c r="E158" s="53">
        <f t="shared" si="143"/>
        <v>0</v>
      </c>
      <c r="F158" s="171">
        <f t="shared" si="144"/>
        <v>0</v>
      </c>
      <c r="G158" s="54">
        <f t="shared" ref="G158:R158" si="149">G154+G155+G157</f>
        <v>0</v>
      </c>
      <c r="H158" s="54">
        <f t="shared" si="149"/>
        <v>0</v>
      </c>
      <c r="I158" s="54">
        <f t="shared" si="149"/>
        <v>0</v>
      </c>
      <c r="J158" s="54">
        <f t="shared" si="149"/>
        <v>0</v>
      </c>
      <c r="K158" s="54">
        <f t="shared" si="149"/>
        <v>0</v>
      </c>
      <c r="L158" s="54">
        <f t="shared" si="149"/>
        <v>0</v>
      </c>
      <c r="M158" s="54">
        <f t="shared" si="149"/>
        <v>0</v>
      </c>
      <c r="N158" s="54">
        <f t="shared" si="149"/>
        <v>0</v>
      </c>
      <c r="O158" s="54">
        <f t="shared" si="149"/>
        <v>0</v>
      </c>
      <c r="P158" s="54">
        <f t="shared" si="149"/>
        <v>0</v>
      </c>
      <c r="Q158" s="54">
        <f t="shared" si="149"/>
        <v>0</v>
      </c>
      <c r="R158" s="215">
        <f t="shared" si="149"/>
        <v>0</v>
      </c>
      <c r="Y158" s="53">
        <f t="shared" si="145"/>
        <v>0</v>
      </c>
      <c r="Z158" s="53">
        <f t="shared" si="146"/>
        <v>0</v>
      </c>
      <c r="AA158" s="53">
        <f t="shared" si="147"/>
        <v>0</v>
      </c>
      <c r="AB158" s="53">
        <f t="shared" si="148"/>
        <v>0</v>
      </c>
    </row>
    <row r="159" ht="13.5" customHeight="1" spans="1:28">
      <c r="A159" s="188"/>
      <c r="B159" s="189"/>
      <c r="C159" s="194" t="s">
        <v>140</v>
      </c>
      <c r="D159" s="195" t="s">
        <v>141</v>
      </c>
      <c r="E159" s="187">
        <f t="shared" si="143"/>
        <v>0</v>
      </c>
      <c r="F159" s="187">
        <f t="shared" si="144"/>
        <v>0</v>
      </c>
      <c r="G159" s="172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Y159" s="187">
        <f t="shared" si="145"/>
        <v>0</v>
      </c>
      <c r="Z159" s="187">
        <f t="shared" si="146"/>
        <v>0</v>
      </c>
      <c r="AA159" s="187">
        <f t="shared" si="147"/>
        <v>0</v>
      </c>
      <c r="AB159" s="187">
        <f t="shared" si="148"/>
        <v>0</v>
      </c>
    </row>
    <row r="160" ht="13.5" customHeight="1" spans="1:28">
      <c r="A160" s="188"/>
      <c r="B160" s="189"/>
      <c r="C160" s="194"/>
      <c r="D160" s="195" t="s">
        <v>142</v>
      </c>
      <c r="E160" s="187">
        <f t="shared" si="143"/>
        <v>0</v>
      </c>
      <c r="F160" s="187">
        <f t="shared" si="144"/>
        <v>0</v>
      </c>
      <c r="G160" s="172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Y160" s="187">
        <f t="shared" si="145"/>
        <v>0</v>
      </c>
      <c r="Z160" s="187">
        <f t="shared" si="146"/>
        <v>0</v>
      </c>
      <c r="AA160" s="187">
        <f t="shared" si="147"/>
        <v>0</v>
      </c>
      <c r="AB160" s="187">
        <f t="shared" si="148"/>
        <v>0</v>
      </c>
    </row>
    <row r="161" ht="13.5" customHeight="1" spans="1:28">
      <c r="A161" s="188"/>
      <c r="B161" s="189"/>
      <c r="C161" s="194"/>
      <c r="D161" s="195" t="s">
        <v>143</v>
      </c>
      <c r="E161" s="187">
        <f t="shared" si="143"/>
        <v>0</v>
      </c>
      <c r="F161" s="187">
        <f t="shared" si="144"/>
        <v>0</v>
      </c>
      <c r="G161" s="172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Y161" s="187">
        <f t="shared" si="145"/>
        <v>0</v>
      </c>
      <c r="Z161" s="187">
        <f t="shared" si="146"/>
        <v>0</v>
      </c>
      <c r="AA161" s="187">
        <f t="shared" si="147"/>
        <v>0</v>
      </c>
      <c r="AB161" s="187">
        <f t="shared" si="148"/>
        <v>0</v>
      </c>
    </row>
    <row r="162" ht="13.5" customHeight="1" spans="1:28">
      <c r="A162" s="188"/>
      <c r="B162" s="189"/>
      <c r="C162" s="194"/>
      <c r="D162" s="195" t="s">
        <v>144</v>
      </c>
      <c r="E162" s="187">
        <f t="shared" si="143"/>
        <v>0</v>
      </c>
      <c r="F162" s="187">
        <f t="shared" si="144"/>
        <v>0</v>
      </c>
      <c r="G162" s="172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Y162" s="187">
        <f t="shared" si="145"/>
        <v>0</v>
      </c>
      <c r="Z162" s="187">
        <f t="shared" si="146"/>
        <v>0</v>
      </c>
      <c r="AA162" s="187">
        <f t="shared" si="147"/>
        <v>0</v>
      </c>
      <c r="AB162" s="187">
        <f t="shared" si="148"/>
        <v>0</v>
      </c>
    </row>
    <row r="163" ht="13.5" customHeight="1" spans="1:28">
      <c r="A163" s="188"/>
      <c r="B163" s="189"/>
      <c r="C163" s="194"/>
      <c r="D163" s="195" t="s">
        <v>145</v>
      </c>
      <c r="E163" s="196">
        <f>IF(SUM(G16:R16)&lt;&gt;0,E159/SUM(G16:R16)/30,)</f>
        <v>0</v>
      </c>
      <c r="F163" s="196">
        <f t="shared" ref="F163:R163" si="150">IF(F16&lt;&gt;0,F159/F16/30,)</f>
        <v>0</v>
      </c>
      <c r="G163" s="150">
        <f t="shared" si="150"/>
        <v>0</v>
      </c>
      <c r="H163" s="150">
        <f t="shared" si="150"/>
        <v>0</v>
      </c>
      <c r="I163" s="150">
        <f t="shared" si="150"/>
        <v>0</v>
      </c>
      <c r="J163" s="150">
        <f t="shared" si="150"/>
        <v>0</v>
      </c>
      <c r="K163" s="150">
        <f t="shared" si="150"/>
        <v>0</v>
      </c>
      <c r="L163" s="150">
        <f t="shared" si="150"/>
        <v>0</v>
      </c>
      <c r="M163" s="150">
        <f t="shared" si="150"/>
        <v>0</v>
      </c>
      <c r="N163" s="150">
        <f t="shared" si="150"/>
        <v>0</v>
      </c>
      <c r="O163" s="150">
        <f t="shared" si="150"/>
        <v>0</v>
      </c>
      <c r="P163" s="150">
        <f t="shared" si="150"/>
        <v>0</v>
      </c>
      <c r="Q163" s="150">
        <f t="shared" si="150"/>
        <v>0</v>
      </c>
      <c r="R163" s="150">
        <f t="shared" si="150"/>
        <v>0</v>
      </c>
      <c r="Y163" s="196">
        <f>IF(SUM(G16:I16)&lt;&gt;0,Y159/SUM(G16:I16)/30,)</f>
        <v>0</v>
      </c>
      <c r="Z163" s="196">
        <f>IF(SUM(J16:L16)&lt;&gt;0,Z159/SUM(J16:L16)/30,)</f>
        <v>0</v>
      </c>
      <c r="AA163" s="196">
        <f>IF(SUM(M16:O16)&lt;&gt;0,AA159/SUM(M16:O16)/30,)</f>
        <v>0</v>
      </c>
      <c r="AB163" s="196">
        <f>IF(SUM(P16:R16)&lt;&gt;0,AB159/SUM(P16:R16)/30,)</f>
        <v>0</v>
      </c>
    </row>
    <row r="164" ht="13.5" customHeight="1" spans="1:28">
      <c r="A164" s="188"/>
      <c r="B164" s="189"/>
      <c r="C164" s="194"/>
      <c r="D164" s="195" t="s">
        <v>146</v>
      </c>
      <c r="E164" s="187">
        <f>IF(SUM(G17:R17)&lt;&gt;0,E161/SUM(G17:R17),)</f>
        <v>0</v>
      </c>
      <c r="F164" s="187">
        <f t="shared" ref="F164:R164" si="151">IF(F17&lt;&gt;0,F161/F17,)</f>
        <v>0</v>
      </c>
      <c r="G164" s="54">
        <f t="shared" si="151"/>
        <v>0</v>
      </c>
      <c r="H164" s="54">
        <f t="shared" si="151"/>
        <v>0</v>
      </c>
      <c r="I164" s="54">
        <f t="shared" si="151"/>
        <v>0</v>
      </c>
      <c r="J164" s="54">
        <f t="shared" si="151"/>
        <v>0</v>
      </c>
      <c r="K164" s="54">
        <f t="shared" si="151"/>
        <v>0</v>
      </c>
      <c r="L164" s="54">
        <f t="shared" si="151"/>
        <v>0</v>
      </c>
      <c r="M164" s="54">
        <f t="shared" si="151"/>
        <v>0</v>
      </c>
      <c r="N164" s="54">
        <f t="shared" si="151"/>
        <v>0</v>
      </c>
      <c r="O164" s="54">
        <f t="shared" si="151"/>
        <v>0</v>
      </c>
      <c r="P164" s="54">
        <f t="shared" si="151"/>
        <v>0</v>
      </c>
      <c r="Q164" s="54">
        <f t="shared" si="151"/>
        <v>0</v>
      </c>
      <c r="R164" s="54">
        <f t="shared" si="151"/>
        <v>0</v>
      </c>
      <c r="Y164" s="187">
        <f>IF(SUM(G17:I17)&lt;&gt;0,Y161/SUM(G17:I17),)</f>
        <v>0</v>
      </c>
      <c r="Z164" s="187">
        <f>IF(SUM(J17:L17)&lt;&gt;0,Z161/SUM(J17:L17),)</f>
        <v>0</v>
      </c>
      <c r="AA164" s="187">
        <f>IF(SUM(M17:O17)&lt;&gt;0,AA161/SUM(M17:O17),)</f>
        <v>0</v>
      </c>
      <c r="AB164" s="187">
        <f>IF(SUM(P17:R17)&lt;&gt;0,AB161/SUM(P17:R17),)</f>
        <v>0</v>
      </c>
    </row>
    <row r="165" ht="13.5" customHeight="1" spans="1:28">
      <c r="A165" s="188"/>
      <c r="B165" s="189"/>
      <c r="C165" s="194"/>
      <c r="D165" s="186" t="s">
        <v>147</v>
      </c>
      <c r="E165" s="187">
        <f t="shared" ref="E165:E185" si="152">SUM(G165:R165)</f>
        <v>0</v>
      </c>
      <c r="F165" s="187">
        <f t="shared" ref="F165:F185" si="153">IF($T$1=0,0,E165/$T$1)</f>
        <v>0</v>
      </c>
      <c r="G165" s="172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Y165" s="187">
        <f t="shared" ref="Y165:Y185" si="154">SUM(G165:I165)</f>
        <v>0</v>
      </c>
      <c r="Z165" s="187">
        <f t="shared" ref="Z165:Z185" si="155">SUM(J165:L165)</f>
        <v>0</v>
      </c>
      <c r="AA165" s="187">
        <f t="shared" ref="AA165:AA185" si="156">SUM(M165:O165)</f>
        <v>0</v>
      </c>
      <c r="AB165" s="187">
        <f t="shared" ref="AB165:AB185" si="157">SUM(P165:R165)</f>
        <v>0</v>
      </c>
    </row>
    <row r="166" ht="13.5" customHeight="1" spans="1:28">
      <c r="A166" s="188"/>
      <c r="B166" s="189"/>
      <c r="C166" s="194"/>
      <c r="D166" s="186" t="s">
        <v>148</v>
      </c>
      <c r="E166" s="187">
        <f t="shared" si="152"/>
        <v>0</v>
      </c>
      <c r="F166" s="187">
        <f t="shared" si="153"/>
        <v>0</v>
      </c>
      <c r="G166" s="172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Y166" s="187">
        <f t="shared" si="154"/>
        <v>0</v>
      </c>
      <c r="Z166" s="187">
        <f t="shared" si="155"/>
        <v>0</v>
      </c>
      <c r="AA166" s="187">
        <f t="shared" si="156"/>
        <v>0</v>
      </c>
      <c r="AB166" s="187">
        <f t="shared" si="157"/>
        <v>0</v>
      </c>
    </row>
    <row r="167" ht="13.5" customHeight="1" spans="1:28">
      <c r="A167" s="188"/>
      <c r="B167" s="189"/>
      <c r="C167" s="194"/>
      <c r="D167" s="186" t="s">
        <v>149</v>
      </c>
      <c r="E167" s="187">
        <f t="shared" si="152"/>
        <v>0</v>
      </c>
      <c r="F167" s="187">
        <f t="shared" si="153"/>
        <v>0</v>
      </c>
      <c r="G167" s="172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Y167" s="187">
        <f t="shared" si="154"/>
        <v>0</v>
      </c>
      <c r="Z167" s="187">
        <f t="shared" si="155"/>
        <v>0</v>
      </c>
      <c r="AA167" s="187">
        <f t="shared" si="156"/>
        <v>0</v>
      </c>
      <c r="AB167" s="187">
        <f t="shared" si="157"/>
        <v>0</v>
      </c>
    </row>
    <row r="168" ht="13.5" customHeight="1" spans="1:28">
      <c r="A168" s="188"/>
      <c r="B168" s="189"/>
      <c r="C168" s="194"/>
      <c r="D168" s="186" t="s">
        <v>150</v>
      </c>
      <c r="E168" s="187">
        <f t="shared" si="152"/>
        <v>0</v>
      </c>
      <c r="F168" s="187">
        <f t="shared" si="153"/>
        <v>0</v>
      </c>
      <c r="G168" s="172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Y168" s="187">
        <f t="shared" si="154"/>
        <v>0</v>
      </c>
      <c r="Z168" s="187">
        <f t="shared" si="155"/>
        <v>0</v>
      </c>
      <c r="AA168" s="187">
        <f t="shared" si="156"/>
        <v>0</v>
      </c>
      <c r="AB168" s="187">
        <f t="shared" si="157"/>
        <v>0</v>
      </c>
    </row>
    <row r="169" ht="13.5" customHeight="1" spans="1:28">
      <c r="A169" s="188"/>
      <c r="B169" s="189"/>
      <c r="C169" s="194"/>
      <c r="D169" s="186" t="s">
        <v>151</v>
      </c>
      <c r="E169" s="187">
        <f t="shared" si="152"/>
        <v>0</v>
      </c>
      <c r="F169" s="187">
        <f t="shared" si="153"/>
        <v>0</v>
      </c>
      <c r="G169" s="172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Y169" s="187">
        <f t="shared" si="154"/>
        <v>0</v>
      </c>
      <c r="Z169" s="187">
        <f t="shared" si="155"/>
        <v>0</v>
      </c>
      <c r="AA169" s="187">
        <f t="shared" si="156"/>
        <v>0</v>
      </c>
      <c r="AB169" s="187">
        <f t="shared" si="157"/>
        <v>0</v>
      </c>
    </row>
    <row r="170" ht="13.5" customHeight="1" spans="1:28">
      <c r="A170" s="188"/>
      <c r="B170" s="189"/>
      <c r="C170" s="194"/>
      <c r="D170" s="186" t="s">
        <v>119</v>
      </c>
      <c r="E170" s="187">
        <f t="shared" si="152"/>
        <v>0</v>
      </c>
      <c r="F170" s="187">
        <f t="shared" si="153"/>
        <v>0</v>
      </c>
      <c r="G170" s="172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Y170" s="187">
        <f t="shared" si="154"/>
        <v>0</v>
      </c>
      <c r="Z170" s="187">
        <f t="shared" si="155"/>
        <v>0</v>
      </c>
      <c r="AA170" s="187">
        <f t="shared" si="156"/>
        <v>0</v>
      </c>
      <c r="AB170" s="187">
        <f t="shared" si="157"/>
        <v>0</v>
      </c>
    </row>
    <row r="171" ht="13.5" customHeight="1" spans="1:28">
      <c r="A171" s="188"/>
      <c r="B171" s="189"/>
      <c r="C171" s="194"/>
      <c r="D171" s="186" t="s">
        <v>152</v>
      </c>
      <c r="E171" s="187">
        <f t="shared" si="152"/>
        <v>0</v>
      </c>
      <c r="F171" s="187">
        <f t="shared" si="153"/>
        <v>0</v>
      </c>
      <c r="G171" s="172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Y171" s="187">
        <f t="shared" si="154"/>
        <v>0</v>
      </c>
      <c r="Z171" s="187">
        <f t="shared" si="155"/>
        <v>0</v>
      </c>
      <c r="AA171" s="187">
        <f t="shared" si="156"/>
        <v>0</v>
      </c>
      <c r="AB171" s="187">
        <f t="shared" si="157"/>
        <v>0</v>
      </c>
    </row>
    <row r="172" ht="13.5" customHeight="1" spans="1:28">
      <c r="A172" s="188"/>
      <c r="B172" s="189"/>
      <c r="C172" s="194"/>
      <c r="D172" s="186" t="s">
        <v>153</v>
      </c>
      <c r="E172" s="187">
        <f t="shared" si="152"/>
        <v>0</v>
      </c>
      <c r="F172" s="187">
        <f t="shared" si="153"/>
        <v>0</v>
      </c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3"/>
      <c r="Y172" s="187">
        <f t="shared" si="154"/>
        <v>0</v>
      </c>
      <c r="Z172" s="187">
        <f t="shared" si="155"/>
        <v>0</v>
      </c>
      <c r="AA172" s="187">
        <f t="shared" si="156"/>
        <v>0</v>
      </c>
      <c r="AB172" s="187">
        <f t="shared" si="157"/>
        <v>0</v>
      </c>
    </row>
    <row r="173" ht="13.5" customHeight="1" spans="1:28">
      <c r="A173" s="188"/>
      <c r="B173" s="189"/>
      <c r="C173" s="194"/>
      <c r="D173" s="186" t="s">
        <v>154</v>
      </c>
      <c r="E173" s="187">
        <f t="shared" si="152"/>
        <v>0</v>
      </c>
      <c r="F173" s="187">
        <f t="shared" si="153"/>
        <v>0</v>
      </c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3"/>
      <c r="Y173" s="187">
        <f t="shared" si="154"/>
        <v>0</v>
      </c>
      <c r="Z173" s="187">
        <f t="shared" si="155"/>
        <v>0</v>
      </c>
      <c r="AA173" s="187">
        <f t="shared" si="156"/>
        <v>0</v>
      </c>
      <c r="AB173" s="187">
        <f t="shared" si="157"/>
        <v>0</v>
      </c>
    </row>
    <row r="174" ht="13.5" customHeight="1" spans="1:28">
      <c r="A174" s="188"/>
      <c r="B174" s="189"/>
      <c r="C174" s="194"/>
      <c r="D174" s="186" t="s">
        <v>121</v>
      </c>
      <c r="E174" s="187">
        <f t="shared" si="152"/>
        <v>0</v>
      </c>
      <c r="F174" s="187">
        <f t="shared" si="153"/>
        <v>0</v>
      </c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3"/>
      <c r="Y174" s="187">
        <f t="shared" si="154"/>
        <v>0</v>
      </c>
      <c r="Z174" s="187">
        <f t="shared" si="155"/>
        <v>0</v>
      </c>
      <c r="AA174" s="187">
        <f t="shared" si="156"/>
        <v>0</v>
      </c>
      <c r="AB174" s="187">
        <f t="shared" si="157"/>
        <v>0</v>
      </c>
    </row>
    <row r="175" ht="13.5" customHeight="1" spans="1:28">
      <c r="A175" s="188"/>
      <c r="B175" s="189"/>
      <c r="C175" s="194"/>
      <c r="D175" s="186" t="s">
        <v>122</v>
      </c>
      <c r="E175" s="187">
        <f t="shared" si="152"/>
        <v>0</v>
      </c>
      <c r="F175" s="187">
        <f t="shared" si="153"/>
        <v>0</v>
      </c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3"/>
      <c r="Y175" s="187">
        <f t="shared" si="154"/>
        <v>0</v>
      </c>
      <c r="Z175" s="187">
        <f t="shared" si="155"/>
        <v>0</v>
      </c>
      <c r="AA175" s="187">
        <f t="shared" si="156"/>
        <v>0</v>
      </c>
      <c r="AB175" s="187">
        <f t="shared" si="157"/>
        <v>0</v>
      </c>
    </row>
    <row r="176" ht="13.5" customHeight="1" spans="1:28">
      <c r="A176" s="188"/>
      <c r="B176" s="189"/>
      <c r="C176" s="194"/>
      <c r="D176" s="186" t="s">
        <v>123</v>
      </c>
      <c r="E176" s="187">
        <f t="shared" si="152"/>
        <v>0</v>
      </c>
      <c r="F176" s="187">
        <f t="shared" si="153"/>
        <v>0</v>
      </c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3"/>
      <c r="Y176" s="187">
        <f t="shared" si="154"/>
        <v>0</v>
      </c>
      <c r="Z176" s="187">
        <f t="shared" si="155"/>
        <v>0</v>
      </c>
      <c r="AA176" s="187">
        <f t="shared" si="156"/>
        <v>0</v>
      </c>
      <c r="AB176" s="187">
        <f t="shared" si="157"/>
        <v>0</v>
      </c>
    </row>
    <row r="177" ht="13.5" customHeight="1" spans="1:28">
      <c r="A177" s="188"/>
      <c r="B177" s="189"/>
      <c r="C177" s="194"/>
      <c r="D177" s="186" t="s">
        <v>124</v>
      </c>
      <c r="E177" s="187">
        <f t="shared" si="152"/>
        <v>0</v>
      </c>
      <c r="F177" s="187">
        <f t="shared" si="153"/>
        <v>0</v>
      </c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3"/>
      <c r="Y177" s="187">
        <f t="shared" si="154"/>
        <v>0</v>
      </c>
      <c r="Z177" s="187">
        <f t="shared" si="155"/>
        <v>0</v>
      </c>
      <c r="AA177" s="187">
        <f t="shared" si="156"/>
        <v>0</v>
      </c>
      <c r="AB177" s="187">
        <f t="shared" si="157"/>
        <v>0</v>
      </c>
    </row>
    <row r="178" ht="13.5" customHeight="1" spans="1:28">
      <c r="A178" s="188"/>
      <c r="B178" s="189"/>
      <c r="C178" s="194"/>
      <c r="D178" s="186" t="s">
        <v>125</v>
      </c>
      <c r="E178" s="187">
        <f t="shared" si="152"/>
        <v>0</v>
      </c>
      <c r="F178" s="187">
        <f t="shared" si="153"/>
        <v>0</v>
      </c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3"/>
      <c r="Y178" s="187">
        <f t="shared" si="154"/>
        <v>0</v>
      </c>
      <c r="Z178" s="187">
        <f t="shared" si="155"/>
        <v>0</v>
      </c>
      <c r="AA178" s="187">
        <f t="shared" si="156"/>
        <v>0</v>
      </c>
      <c r="AB178" s="187">
        <f t="shared" si="157"/>
        <v>0</v>
      </c>
    </row>
    <row r="179" ht="13.5" customHeight="1" spans="1:28">
      <c r="A179" s="188"/>
      <c r="B179" s="189"/>
      <c r="C179" s="194"/>
      <c r="D179" s="186" t="s">
        <v>128</v>
      </c>
      <c r="E179" s="187">
        <f t="shared" ref="E179:E180" si="158">SUM(G179:R179)</f>
        <v>0</v>
      </c>
      <c r="F179" s="187">
        <f t="shared" si="153"/>
        <v>0</v>
      </c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3"/>
      <c r="Y179" s="187">
        <f t="shared" si="154"/>
        <v>0</v>
      </c>
      <c r="Z179" s="187">
        <f t="shared" si="155"/>
        <v>0</v>
      </c>
      <c r="AA179" s="187">
        <f t="shared" si="156"/>
        <v>0</v>
      </c>
      <c r="AB179" s="187">
        <f t="shared" si="157"/>
        <v>0</v>
      </c>
    </row>
    <row r="180" ht="13.5" customHeight="1" spans="1:28">
      <c r="A180" s="188"/>
      <c r="B180" s="189"/>
      <c r="C180" s="194"/>
      <c r="D180" s="186" t="s">
        <v>129</v>
      </c>
      <c r="E180" s="187">
        <f t="shared" si="158"/>
        <v>0</v>
      </c>
      <c r="F180" s="187">
        <f t="shared" si="153"/>
        <v>0</v>
      </c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3"/>
      <c r="Y180" s="187">
        <f t="shared" si="154"/>
        <v>0</v>
      </c>
      <c r="Z180" s="187">
        <f t="shared" si="155"/>
        <v>0</v>
      </c>
      <c r="AA180" s="187">
        <f t="shared" si="156"/>
        <v>0</v>
      </c>
      <c r="AB180" s="187">
        <f t="shared" si="157"/>
        <v>0</v>
      </c>
    </row>
    <row r="181" ht="13.5" customHeight="1" spans="1:28">
      <c r="A181" s="188"/>
      <c r="B181" s="189"/>
      <c r="C181" s="194"/>
      <c r="D181" s="186" t="s">
        <v>130</v>
      </c>
      <c r="E181" s="187">
        <f t="shared" si="152"/>
        <v>0</v>
      </c>
      <c r="F181" s="187">
        <f t="shared" si="153"/>
        <v>0</v>
      </c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3"/>
      <c r="Y181" s="187">
        <f t="shared" si="154"/>
        <v>0</v>
      </c>
      <c r="Z181" s="187">
        <f t="shared" si="155"/>
        <v>0</v>
      </c>
      <c r="AA181" s="187">
        <f t="shared" si="156"/>
        <v>0</v>
      </c>
      <c r="AB181" s="187">
        <f t="shared" si="157"/>
        <v>0</v>
      </c>
    </row>
    <row r="182" ht="13.5" customHeight="1" spans="1:28">
      <c r="A182" s="188"/>
      <c r="B182" s="189"/>
      <c r="C182" s="194"/>
      <c r="D182" s="186" t="s">
        <v>95</v>
      </c>
      <c r="E182" s="187">
        <f t="shared" si="152"/>
        <v>0</v>
      </c>
      <c r="F182" s="187">
        <f t="shared" si="153"/>
        <v>0</v>
      </c>
      <c r="G182" s="54">
        <f t="shared" ref="G182:R182" si="159">SUM(G159:G162)+SUM(G165:G181)</f>
        <v>0</v>
      </c>
      <c r="H182" s="54">
        <f t="shared" si="159"/>
        <v>0</v>
      </c>
      <c r="I182" s="54">
        <f t="shared" si="159"/>
        <v>0</v>
      </c>
      <c r="J182" s="54">
        <f t="shared" si="159"/>
        <v>0</v>
      </c>
      <c r="K182" s="54">
        <f t="shared" si="159"/>
        <v>0</v>
      </c>
      <c r="L182" s="54">
        <f t="shared" si="159"/>
        <v>0</v>
      </c>
      <c r="M182" s="54">
        <f t="shared" si="159"/>
        <v>0</v>
      </c>
      <c r="N182" s="54">
        <f t="shared" si="159"/>
        <v>0</v>
      </c>
      <c r="O182" s="54">
        <f t="shared" si="159"/>
        <v>0</v>
      </c>
      <c r="P182" s="54">
        <f t="shared" si="159"/>
        <v>0</v>
      </c>
      <c r="Q182" s="54">
        <f t="shared" si="159"/>
        <v>0</v>
      </c>
      <c r="R182" s="54">
        <f t="shared" si="159"/>
        <v>0</v>
      </c>
      <c r="Y182" s="187">
        <f t="shared" si="154"/>
        <v>0</v>
      </c>
      <c r="Z182" s="187">
        <f t="shared" si="155"/>
        <v>0</v>
      </c>
      <c r="AA182" s="187">
        <f t="shared" si="156"/>
        <v>0</v>
      </c>
      <c r="AB182" s="187">
        <f t="shared" si="157"/>
        <v>0</v>
      </c>
    </row>
    <row r="183" ht="13.5" customHeight="1" spans="1:28">
      <c r="A183" s="188"/>
      <c r="B183" s="189"/>
      <c r="C183" s="197" t="s">
        <v>155</v>
      </c>
      <c r="D183" s="170" t="s">
        <v>156</v>
      </c>
      <c r="E183" s="53">
        <f t="shared" si="152"/>
        <v>0</v>
      </c>
      <c r="F183" s="171">
        <f t="shared" si="153"/>
        <v>0</v>
      </c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216"/>
      <c r="Y183" s="53">
        <f t="shared" si="154"/>
        <v>0</v>
      </c>
      <c r="Z183" s="53">
        <f t="shared" si="155"/>
        <v>0</v>
      </c>
      <c r="AA183" s="53">
        <f t="shared" si="156"/>
        <v>0</v>
      </c>
      <c r="AB183" s="53">
        <f t="shared" si="157"/>
        <v>0</v>
      </c>
    </row>
    <row r="184" ht="13.5" customHeight="1" spans="1:28">
      <c r="A184" s="188"/>
      <c r="B184" s="189"/>
      <c r="C184" s="199"/>
      <c r="D184" s="170" t="s">
        <v>157</v>
      </c>
      <c r="E184" s="53">
        <f t="shared" si="152"/>
        <v>0</v>
      </c>
      <c r="F184" s="171">
        <f t="shared" si="153"/>
        <v>0</v>
      </c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216"/>
      <c r="Y184" s="53">
        <f t="shared" si="154"/>
        <v>0</v>
      </c>
      <c r="Z184" s="53">
        <f t="shared" si="155"/>
        <v>0</v>
      </c>
      <c r="AA184" s="53">
        <f t="shared" si="156"/>
        <v>0</v>
      </c>
      <c r="AB184" s="53">
        <f t="shared" si="157"/>
        <v>0</v>
      </c>
    </row>
    <row r="185" ht="13.5" customHeight="1" spans="1:28">
      <c r="A185" s="188"/>
      <c r="B185" s="189"/>
      <c r="C185" s="200"/>
      <c r="D185" s="201" t="s">
        <v>95</v>
      </c>
      <c r="E185" s="53">
        <f t="shared" si="152"/>
        <v>0</v>
      </c>
      <c r="F185" s="171">
        <f t="shared" si="153"/>
        <v>0</v>
      </c>
      <c r="G185" s="16">
        <f t="shared" ref="G185:R185" si="160">G183-G184</f>
        <v>0</v>
      </c>
      <c r="H185" s="16">
        <f t="shared" si="160"/>
        <v>0</v>
      </c>
      <c r="I185" s="16">
        <f t="shared" si="160"/>
        <v>0</v>
      </c>
      <c r="J185" s="16">
        <f t="shared" si="160"/>
        <v>0</v>
      </c>
      <c r="K185" s="16">
        <f t="shared" si="160"/>
        <v>0</v>
      </c>
      <c r="L185" s="16">
        <f t="shared" si="160"/>
        <v>0</v>
      </c>
      <c r="M185" s="16">
        <f t="shared" si="160"/>
        <v>0</v>
      </c>
      <c r="N185" s="16">
        <f t="shared" si="160"/>
        <v>0</v>
      </c>
      <c r="O185" s="16">
        <f t="shared" si="160"/>
        <v>0</v>
      </c>
      <c r="P185" s="16">
        <f t="shared" si="160"/>
        <v>0</v>
      </c>
      <c r="Q185" s="16">
        <f t="shared" si="160"/>
        <v>0</v>
      </c>
      <c r="R185" s="16">
        <f t="shared" si="160"/>
        <v>0</v>
      </c>
      <c r="Y185" s="53">
        <f t="shared" si="154"/>
        <v>0</v>
      </c>
      <c r="Z185" s="53">
        <f t="shared" si="155"/>
        <v>0</v>
      </c>
      <c r="AA185" s="53">
        <f t="shared" si="156"/>
        <v>0</v>
      </c>
      <c r="AB185" s="53">
        <f t="shared" si="157"/>
        <v>0</v>
      </c>
    </row>
    <row r="186" ht="13.5" customHeight="1" spans="1:28">
      <c r="A186" s="188"/>
      <c r="B186" s="189"/>
      <c r="C186" s="202" t="s">
        <v>58</v>
      </c>
      <c r="D186" s="203" t="s">
        <v>158</v>
      </c>
      <c r="E186" s="187">
        <f t="shared" ref="E186:R186" si="161">IF(E$23&lt;&gt;0,E142/E$23,)</f>
        <v>0</v>
      </c>
      <c r="F186" s="204">
        <f t="shared" si="161"/>
        <v>0</v>
      </c>
      <c r="G186" s="54">
        <f t="shared" si="161"/>
        <v>0</v>
      </c>
      <c r="H186" s="54">
        <f t="shared" si="161"/>
        <v>0</v>
      </c>
      <c r="I186" s="54">
        <f t="shared" si="161"/>
        <v>0</v>
      </c>
      <c r="J186" s="54">
        <f t="shared" si="161"/>
        <v>0</v>
      </c>
      <c r="K186" s="54">
        <f t="shared" si="161"/>
        <v>0</v>
      </c>
      <c r="L186" s="54">
        <f t="shared" si="161"/>
        <v>0</v>
      </c>
      <c r="M186" s="54">
        <f t="shared" si="161"/>
        <v>0</v>
      </c>
      <c r="N186" s="54">
        <f t="shared" si="161"/>
        <v>0</v>
      </c>
      <c r="O186" s="54">
        <f t="shared" si="161"/>
        <v>0</v>
      </c>
      <c r="P186" s="54">
        <f t="shared" si="161"/>
        <v>0</v>
      </c>
      <c r="Q186" s="54">
        <f t="shared" si="161"/>
        <v>0</v>
      </c>
      <c r="R186" s="215">
        <f t="shared" si="161"/>
        <v>0</v>
      </c>
      <c r="Y186" s="187">
        <f t="shared" ref="Y186:AB186" si="162">IF(Y$23&lt;&gt;0,Y142/Y$23,)</f>
        <v>0</v>
      </c>
      <c r="Z186" s="187">
        <f t="shared" si="162"/>
        <v>0</v>
      </c>
      <c r="AA186" s="187">
        <f t="shared" si="162"/>
        <v>0</v>
      </c>
      <c r="AB186" s="187">
        <f t="shared" si="162"/>
        <v>0</v>
      </c>
    </row>
    <row r="187" ht="13.5" customHeight="1" spans="1:28">
      <c r="A187" s="188"/>
      <c r="B187" s="189"/>
      <c r="C187" s="202"/>
      <c r="D187" s="205" t="s">
        <v>133</v>
      </c>
      <c r="E187" s="206">
        <f t="shared" ref="E187:R187" si="163">IF(E$24&lt;&gt;0,E142/E$24,)</f>
        <v>0</v>
      </c>
      <c r="F187" s="207">
        <f t="shared" si="163"/>
        <v>0</v>
      </c>
      <c r="G187" s="141">
        <f t="shared" si="163"/>
        <v>0</v>
      </c>
      <c r="H187" s="141">
        <f t="shared" si="163"/>
        <v>0</v>
      </c>
      <c r="I187" s="141">
        <f t="shared" si="163"/>
        <v>0</v>
      </c>
      <c r="J187" s="141">
        <f t="shared" si="163"/>
        <v>0</v>
      </c>
      <c r="K187" s="141">
        <f t="shared" si="163"/>
        <v>0</v>
      </c>
      <c r="L187" s="141">
        <f t="shared" si="163"/>
        <v>0</v>
      </c>
      <c r="M187" s="141">
        <f t="shared" si="163"/>
        <v>0</v>
      </c>
      <c r="N187" s="141">
        <f t="shared" si="163"/>
        <v>0</v>
      </c>
      <c r="O187" s="141">
        <f t="shared" si="163"/>
        <v>0</v>
      </c>
      <c r="P187" s="141">
        <f t="shared" si="163"/>
        <v>0</v>
      </c>
      <c r="Q187" s="141">
        <f t="shared" si="163"/>
        <v>0</v>
      </c>
      <c r="R187" s="141">
        <f t="shared" si="163"/>
        <v>0</v>
      </c>
      <c r="Y187" s="206">
        <f t="shared" ref="Y187:AB187" si="164">IF(Y$24&lt;&gt;0,Y142/Y$24,)</f>
        <v>0</v>
      </c>
      <c r="Z187" s="206">
        <f t="shared" si="164"/>
        <v>0</v>
      </c>
      <c r="AA187" s="206">
        <f t="shared" si="164"/>
        <v>0</v>
      </c>
      <c r="AB187" s="206">
        <f t="shared" si="164"/>
        <v>0</v>
      </c>
    </row>
    <row r="188" ht="13.5" customHeight="1" spans="1:28">
      <c r="A188" s="188"/>
      <c r="B188" s="189"/>
      <c r="C188" s="202"/>
      <c r="D188" s="203" t="s">
        <v>159</v>
      </c>
      <c r="E188" s="204">
        <f t="shared" ref="E188:R188" si="165">IF(E$23&lt;&gt;0,(E149+E155)/E$23,)</f>
        <v>0</v>
      </c>
      <c r="F188" s="204">
        <f t="shared" si="165"/>
        <v>0</v>
      </c>
      <c r="G188" s="54">
        <f t="shared" si="165"/>
        <v>0</v>
      </c>
      <c r="H188" s="54">
        <f t="shared" si="165"/>
        <v>0</v>
      </c>
      <c r="I188" s="54">
        <f t="shared" si="165"/>
        <v>0</v>
      </c>
      <c r="J188" s="54">
        <f t="shared" si="165"/>
        <v>0</v>
      </c>
      <c r="K188" s="54">
        <f t="shared" si="165"/>
        <v>0</v>
      </c>
      <c r="L188" s="54">
        <f t="shared" si="165"/>
        <v>0</v>
      </c>
      <c r="M188" s="54">
        <f t="shared" si="165"/>
        <v>0</v>
      </c>
      <c r="N188" s="54">
        <f t="shared" si="165"/>
        <v>0</v>
      </c>
      <c r="O188" s="54">
        <f t="shared" si="165"/>
        <v>0</v>
      </c>
      <c r="P188" s="54">
        <f t="shared" si="165"/>
        <v>0</v>
      </c>
      <c r="Q188" s="54">
        <f t="shared" si="165"/>
        <v>0</v>
      </c>
      <c r="R188" s="215">
        <f t="shared" si="165"/>
        <v>0</v>
      </c>
      <c r="Y188" s="204">
        <f t="shared" ref="Y188:AB188" si="166">IF(Y$23&lt;&gt;0,(Y149+Y155)/Y$23,)</f>
        <v>0</v>
      </c>
      <c r="Z188" s="204">
        <f t="shared" si="166"/>
        <v>0</v>
      </c>
      <c r="AA188" s="204">
        <f t="shared" si="166"/>
        <v>0</v>
      </c>
      <c r="AB188" s="204">
        <f t="shared" si="166"/>
        <v>0</v>
      </c>
    </row>
    <row r="189" ht="13.5" customHeight="1" spans="1:28">
      <c r="A189" s="188"/>
      <c r="B189" s="189"/>
      <c r="C189" s="202"/>
      <c r="D189" s="205" t="s">
        <v>133</v>
      </c>
      <c r="E189" s="207">
        <f t="shared" ref="E189:R189" si="167">IF(E$24&lt;&gt;0,(E149+E155)/E$24,)</f>
        <v>0</v>
      </c>
      <c r="F189" s="207">
        <f t="shared" si="167"/>
        <v>0</v>
      </c>
      <c r="G189" s="141">
        <f t="shared" si="167"/>
        <v>0</v>
      </c>
      <c r="H189" s="141">
        <f t="shared" si="167"/>
        <v>0</v>
      </c>
      <c r="I189" s="141">
        <f t="shared" si="167"/>
        <v>0</v>
      </c>
      <c r="J189" s="141">
        <f t="shared" si="167"/>
        <v>0</v>
      </c>
      <c r="K189" s="141">
        <f t="shared" si="167"/>
        <v>0</v>
      </c>
      <c r="L189" s="141">
        <f t="shared" si="167"/>
        <v>0</v>
      </c>
      <c r="M189" s="141">
        <f t="shared" si="167"/>
        <v>0</v>
      </c>
      <c r="N189" s="141">
        <f t="shared" si="167"/>
        <v>0</v>
      </c>
      <c r="O189" s="141">
        <f t="shared" si="167"/>
        <v>0</v>
      </c>
      <c r="P189" s="141">
        <f t="shared" si="167"/>
        <v>0</v>
      </c>
      <c r="Q189" s="141">
        <f t="shared" si="167"/>
        <v>0</v>
      </c>
      <c r="R189" s="141">
        <f t="shared" si="167"/>
        <v>0</v>
      </c>
      <c r="Y189" s="207">
        <f t="shared" ref="Y189:AB189" si="168">IF(Y$24&lt;&gt;0,(Y149+Y155)/Y$24,)</f>
        <v>0</v>
      </c>
      <c r="Z189" s="207">
        <f t="shared" si="168"/>
        <v>0</v>
      </c>
      <c r="AA189" s="207">
        <f t="shared" si="168"/>
        <v>0</v>
      </c>
      <c r="AB189" s="207">
        <f t="shared" si="168"/>
        <v>0</v>
      </c>
    </row>
    <row r="190" ht="13.5" customHeight="1" spans="1:28">
      <c r="A190" s="208"/>
      <c r="B190" s="209"/>
      <c r="C190" s="181" t="s">
        <v>3</v>
      </c>
      <c r="D190" s="170"/>
      <c r="E190" s="53">
        <f>SUM(G190:R190)</f>
        <v>0</v>
      </c>
      <c r="F190" s="53">
        <f>IF($T$1=0,0,E190/$T$1)</f>
        <v>0</v>
      </c>
      <c r="G190" s="54">
        <f t="shared" ref="G190:R190" si="169">G146+G152+G158+G182+G185</f>
        <v>0</v>
      </c>
      <c r="H190" s="54">
        <f t="shared" si="169"/>
        <v>0</v>
      </c>
      <c r="I190" s="54">
        <f t="shared" si="169"/>
        <v>0</v>
      </c>
      <c r="J190" s="54">
        <f t="shared" si="169"/>
        <v>0</v>
      </c>
      <c r="K190" s="54">
        <f t="shared" si="169"/>
        <v>0</v>
      </c>
      <c r="L190" s="54">
        <f t="shared" si="169"/>
        <v>0</v>
      </c>
      <c r="M190" s="54">
        <f t="shared" si="169"/>
        <v>0</v>
      </c>
      <c r="N190" s="54">
        <f t="shared" si="169"/>
        <v>0</v>
      </c>
      <c r="O190" s="54">
        <f t="shared" si="169"/>
        <v>0</v>
      </c>
      <c r="P190" s="54">
        <f t="shared" si="169"/>
        <v>0</v>
      </c>
      <c r="Q190" s="54">
        <f t="shared" si="169"/>
        <v>0</v>
      </c>
      <c r="R190" s="215">
        <f t="shared" si="169"/>
        <v>0</v>
      </c>
      <c r="Y190" s="53">
        <f>SUM(G190:I190)</f>
        <v>0</v>
      </c>
      <c r="Z190" s="53">
        <f>SUM(J190:L190)</f>
        <v>0</v>
      </c>
      <c r="AA190" s="53">
        <f>SUM(M190:O190)</f>
        <v>0</v>
      </c>
      <c r="AB190" s="53">
        <f>SUM(P190:R190)</f>
        <v>0</v>
      </c>
    </row>
    <row r="191" ht="13.5" customHeight="1" spans="1:28">
      <c r="A191" s="210" t="s">
        <v>29</v>
      </c>
      <c r="B191" s="211"/>
      <c r="C191" s="212" t="s">
        <v>160</v>
      </c>
      <c r="D191" s="168" t="s">
        <v>35</v>
      </c>
      <c r="E191" s="155">
        <f>SUM(G191:R191)</f>
        <v>0</v>
      </c>
      <c r="F191" s="153">
        <f>IF($T$1=0,0,E191/$T$1)</f>
        <v>0</v>
      </c>
      <c r="G191" s="54">
        <f>G197+G203</f>
        <v>0</v>
      </c>
      <c r="H191" s="54">
        <f t="shared" ref="H191:R191" si="170">H197+H203</f>
        <v>0</v>
      </c>
      <c r="I191" s="54">
        <f t="shared" si="170"/>
        <v>0</v>
      </c>
      <c r="J191" s="54">
        <f t="shared" si="170"/>
        <v>0</v>
      </c>
      <c r="K191" s="54">
        <f t="shared" si="170"/>
        <v>0</v>
      </c>
      <c r="L191" s="54">
        <f t="shared" si="170"/>
        <v>0</v>
      </c>
      <c r="M191" s="54">
        <f t="shared" si="170"/>
        <v>0</v>
      </c>
      <c r="N191" s="54">
        <f t="shared" si="170"/>
        <v>0</v>
      </c>
      <c r="O191" s="54">
        <f t="shared" si="170"/>
        <v>0</v>
      </c>
      <c r="P191" s="54">
        <f t="shared" si="170"/>
        <v>0</v>
      </c>
      <c r="Q191" s="54">
        <f t="shared" si="170"/>
        <v>0</v>
      </c>
      <c r="R191" s="215">
        <f t="shared" si="170"/>
        <v>0</v>
      </c>
      <c r="Y191" s="155">
        <f>SUM(G191:I191)</f>
        <v>0</v>
      </c>
      <c r="Z191" s="155">
        <f>SUM(J191:L191)</f>
        <v>0</v>
      </c>
      <c r="AA191" s="155">
        <f>SUM(M191:O191)</f>
        <v>0</v>
      </c>
      <c r="AB191" s="155">
        <f>SUM(P191:R191)</f>
        <v>0</v>
      </c>
    </row>
    <row r="192" ht="13.5" customHeight="1" spans="1:28">
      <c r="A192" s="213"/>
      <c r="B192" s="214"/>
      <c r="C192" s="212"/>
      <c r="D192" s="168" t="s">
        <v>92</v>
      </c>
      <c r="E192" s="155">
        <f>SUM(G192:R192)</f>
        <v>0</v>
      </c>
      <c r="F192" s="153">
        <f>IF($T$1=0,0,E192/$T$1)</f>
        <v>0</v>
      </c>
      <c r="G192" s="54">
        <f t="shared" ref="G192:R195" si="171">G198+G204</f>
        <v>0</v>
      </c>
      <c r="H192" s="54">
        <f t="shared" si="171"/>
        <v>0</v>
      </c>
      <c r="I192" s="54">
        <f t="shared" si="171"/>
        <v>0</v>
      </c>
      <c r="J192" s="54">
        <f t="shared" si="171"/>
        <v>0</v>
      </c>
      <c r="K192" s="54">
        <f t="shared" si="171"/>
        <v>0</v>
      </c>
      <c r="L192" s="54">
        <f t="shared" si="171"/>
        <v>0</v>
      </c>
      <c r="M192" s="54">
        <f t="shared" si="171"/>
        <v>0</v>
      </c>
      <c r="N192" s="54">
        <f t="shared" si="171"/>
        <v>0</v>
      </c>
      <c r="O192" s="54">
        <f t="shared" si="171"/>
        <v>0</v>
      </c>
      <c r="P192" s="54">
        <f t="shared" si="171"/>
        <v>0</v>
      </c>
      <c r="Q192" s="54">
        <f t="shared" si="171"/>
        <v>0</v>
      </c>
      <c r="R192" s="215">
        <f t="shared" si="171"/>
        <v>0</v>
      </c>
      <c r="Y192" s="155">
        <f>SUM(G192:I192)</f>
        <v>0</v>
      </c>
      <c r="Z192" s="155">
        <f>SUM(J192:L192)</f>
        <v>0</v>
      </c>
      <c r="AA192" s="155">
        <f>SUM(M192:O192)</f>
        <v>0</v>
      </c>
      <c r="AB192" s="155">
        <f>SUM(P192:R192)</f>
        <v>0</v>
      </c>
    </row>
    <row r="193" ht="13.5" customHeight="1" spans="1:28">
      <c r="A193" s="213"/>
      <c r="B193" s="214"/>
      <c r="C193" s="212"/>
      <c r="D193" s="168" t="s">
        <v>93</v>
      </c>
      <c r="E193" s="155">
        <f>SUM(G193:R193)</f>
        <v>0</v>
      </c>
      <c r="F193" s="153">
        <f>IF($T$1=0,0,E193/$T$1)</f>
        <v>0</v>
      </c>
      <c r="G193" s="54">
        <f t="shared" si="171"/>
        <v>0</v>
      </c>
      <c r="H193" s="54">
        <f t="shared" si="171"/>
        <v>0</v>
      </c>
      <c r="I193" s="54">
        <f t="shared" si="171"/>
        <v>0</v>
      </c>
      <c r="J193" s="54">
        <f t="shared" si="171"/>
        <v>0</v>
      </c>
      <c r="K193" s="54">
        <f t="shared" si="171"/>
        <v>0</v>
      </c>
      <c r="L193" s="54">
        <f t="shared" si="171"/>
        <v>0</v>
      </c>
      <c r="M193" s="54">
        <f t="shared" si="171"/>
        <v>0</v>
      </c>
      <c r="N193" s="54">
        <f t="shared" si="171"/>
        <v>0</v>
      </c>
      <c r="O193" s="54">
        <f t="shared" si="171"/>
        <v>0</v>
      </c>
      <c r="P193" s="54">
        <f t="shared" si="171"/>
        <v>0</v>
      </c>
      <c r="Q193" s="54">
        <f t="shared" si="171"/>
        <v>0</v>
      </c>
      <c r="R193" s="215">
        <f t="shared" si="171"/>
        <v>0</v>
      </c>
      <c r="Y193" s="155">
        <f>SUM(G193:I193)</f>
        <v>0</v>
      </c>
      <c r="Z193" s="155">
        <f>SUM(J193:L193)</f>
        <v>0</v>
      </c>
      <c r="AA193" s="155">
        <f>SUM(M193:O193)</f>
        <v>0</v>
      </c>
      <c r="AB193" s="155">
        <f>SUM(P193:R193)</f>
        <v>0</v>
      </c>
    </row>
    <row r="194" ht="13.5" customHeight="1" spans="1:28">
      <c r="A194" s="213"/>
      <c r="B194" s="214"/>
      <c r="C194" s="212"/>
      <c r="D194" s="168" t="s">
        <v>72</v>
      </c>
      <c r="E194" s="155">
        <f t="shared" ref="E194:R194" si="172">IF(E191&lt;&gt;0,(E192+E193)/E191,)</f>
        <v>0</v>
      </c>
      <c r="F194" s="130">
        <f t="shared" si="172"/>
        <v>0</v>
      </c>
      <c r="G194" s="54">
        <f t="shared" si="172"/>
        <v>0</v>
      </c>
      <c r="H194" s="54">
        <f t="shared" si="172"/>
        <v>0</v>
      </c>
      <c r="I194" s="54">
        <f t="shared" si="172"/>
        <v>0</v>
      </c>
      <c r="J194" s="54">
        <f t="shared" si="172"/>
        <v>0</v>
      </c>
      <c r="K194" s="54">
        <f t="shared" si="172"/>
        <v>0</v>
      </c>
      <c r="L194" s="54">
        <f t="shared" si="172"/>
        <v>0</v>
      </c>
      <c r="M194" s="54">
        <f t="shared" si="172"/>
        <v>0</v>
      </c>
      <c r="N194" s="54">
        <f t="shared" si="172"/>
        <v>0</v>
      </c>
      <c r="O194" s="54">
        <f t="shared" si="172"/>
        <v>0</v>
      </c>
      <c r="P194" s="54">
        <f t="shared" si="172"/>
        <v>0</v>
      </c>
      <c r="Q194" s="54">
        <f t="shared" si="172"/>
        <v>0</v>
      </c>
      <c r="R194" s="215">
        <f t="shared" si="172"/>
        <v>0</v>
      </c>
      <c r="Y194" s="155">
        <f t="shared" ref="Y194:AB194" si="173">IF(Y191&lt;&gt;0,(Y192+Y193)/Y191,)</f>
        <v>0</v>
      </c>
      <c r="Z194" s="155">
        <f t="shared" si="173"/>
        <v>0</v>
      </c>
      <c r="AA194" s="155">
        <f t="shared" si="173"/>
        <v>0</v>
      </c>
      <c r="AB194" s="155">
        <f t="shared" si="173"/>
        <v>0</v>
      </c>
    </row>
    <row r="195" ht="13.5" customHeight="1" spans="1:28">
      <c r="A195" s="213"/>
      <c r="B195" s="214"/>
      <c r="C195" s="212"/>
      <c r="D195" s="168" t="s">
        <v>94</v>
      </c>
      <c r="E195" s="155">
        <f>SUM(G195:R195)</f>
        <v>0</v>
      </c>
      <c r="F195" s="153">
        <f>IF($T$1=0,0,E195/$T$1)</f>
        <v>0</v>
      </c>
      <c r="G195" s="54">
        <f t="shared" si="171"/>
        <v>0</v>
      </c>
      <c r="H195" s="54">
        <f t="shared" si="171"/>
        <v>0</v>
      </c>
      <c r="I195" s="54">
        <f t="shared" si="171"/>
        <v>0</v>
      </c>
      <c r="J195" s="54">
        <f t="shared" si="171"/>
        <v>0</v>
      </c>
      <c r="K195" s="54">
        <f t="shared" si="171"/>
        <v>0</v>
      </c>
      <c r="L195" s="54">
        <f t="shared" si="171"/>
        <v>0</v>
      </c>
      <c r="M195" s="54">
        <f t="shared" si="171"/>
        <v>0</v>
      </c>
      <c r="N195" s="54">
        <f t="shared" si="171"/>
        <v>0</v>
      </c>
      <c r="O195" s="54">
        <f t="shared" si="171"/>
        <v>0</v>
      </c>
      <c r="P195" s="54">
        <f t="shared" si="171"/>
        <v>0</v>
      </c>
      <c r="Q195" s="54">
        <f t="shared" si="171"/>
        <v>0</v>
      </c>
      <c r="R195" s="215">
        <f t="shared" si="171"/>
        <v>0</v>
      </c>
      <c r="Y195" s="155">
        <f>SUM(G195:I195)</f>
        <v>0</v>
      </c>
      <c r="Z195" s="155">
        <f>SUM(J195:L195)</f>
        <v>0</v>
      </c>
      <c r="AA195" s="155">
        <f>SUM(M195:O195)</f>
        <v>0</v>
      </c>
      <c r="AB195" s="155">
        <f>SUM(P195:R195)</f>
        <v>0</v>
      </c>
    </row>
    <row r="196" ht="13.5" customHeight="1" spans="1:28">
      <c r="A196" s="213"/>
      <c r="B196" s="214"/>
      <c r="C196" s="212"/>
      <c r="D196" s="168" t="s">
        <v>95</v>
      </c>
      <c r="E196" s="155">
        <f>SUM(G196:R196)</f>
        <v>0</v>
      </c>
      <c r="F196" s="153">
        <f>IF($T$1=0,0,E196/$T$1)</f>
        <v>0</v>
      </c>
      <c r="G196" s="54">
        <f t="shared" ref="G196:R196" si="174">G192+G193+G195</f>
        <v>0</v>
      </c>
      <c r="H196" s="54">
        <f t="shared" si="174"/>
        <v>0</v>
      </c>
      <c r="I196" s="54">
        <f t="shared" si="174"/>
        <v>0</v>
      </c>
      <c r="J196" s="54">
        <f t="shared" si="174"/>
        <v>0</v>
      </c>
      <c r="K196" s="54">
        <f t="shared" si="174"/>
        <v>0</v>
      </c>
      <c r="L196" s="54">
        <f t="shared" si="174"/>
        <v>0</v>
      </c>
      <c r="M196" s="54">
        <f t="shared" si="174"/>
        <v>0</v>
      </c>
      <c r="N196" s="54">
        <f t="shared" si="174"/>
        <v>0</v>
      </c>
      <c r="O196" s="54">
        <f t="shared" si="174"/>
        <v>0</v>
      </c>
      <c r="P196" s="54">
        <f t="shared" si="174"/>
        <v>0</v>
      </c>
      <c r="Q196" s="54">
        <f t="shared" si="174"/>
        <v>0</v>
      </c>
      <c r="R196" s="215">
        <f t="shared" si="174"/>
        <v>0</v>
      </c>
      <c r="Y196" s="155">
        <f>SUM(G196:I196)</f>
        <v>0</v>
      </c>
      <c r="Z196" s="155">
        <f>SUM(J196:L196)</f>
        <v>0</v>
      </c>
      <c r="AA196" s="155">
        <f>SUM(M196:O196)</f>
        <v>0</v>
      </c>
      <c r="AB196" s="155">
        <f>SUM(P196:R196)</f>
        <v>0</v>
      </c>
    </row>
    <row r="197" ht="13.5" customHeight="1" spans="1:28">
      <c r="A197" s="213"/>
      <c r="B197" s="214"/>
      <c r="C197" s="217" t="s">
        <v>161</v>
      </c>
      <c r="D197" s="170" t="s">
        <v>35</v>
      </c>
      <c r="E197" s="53">
        <f>SUM(G197:R197)</f>
        <v>0</v>
      </c>
      <c r="F197" s="171">
        <f>IF($T$1=0,0,E197/$T$1)</f>
        <v>0</v>
      </c>
      <c r="G197" s="172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Y197" s="53">
        <f>SUM(G197:I197)</f>
        <v>0</v>
      </c>
      <c r="Z197" s="53">
        <f>SUM(J197:L197)</f>
        <v>0</v>
      </c>
      <c r="AA197" s="53">
        <f>SUM(M197:O197)</f>
        <v>0</v>
      </c>
      <c r="AB197" s="53">
        <f>SUM(P197:R197)</f>
        <v>0</v>
      </c>
    </row>
    <row r="198" ht="13.5" customHeight="1" spans="1:28">
      <c r="A198" s="213"/>
      <c r="B198" s="214"/>
      <c r="C198" s="218"/>
      <c r="D198" s="170" t="s">
        <v>92</v>
      </c>
      <c r="E198" s="53">
        <f>SUM(G198:R198)</f>
        <v>0</v>
      </c>
      <c r="F198" s="53">
        <f>IF($T$1=0,0,E198/$T$1)</f>
        <v>0</v>
      </c>
      <c r="G198" s="172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Y198" s="53">
        <f>SUM(G198:I198)</f>
        <v>0</v>
      </c>
      <c r="Z198" s="53">
        <f>SUM(J198:L198)</f>
        <v>0</v>
      </c>
      <c r="AA198" s="53">
        <f>SUM(M198:O198)</f>
        <v>0</v>
      </c>
      <c r="AB198" s="53">
        <f>SUM(P198:R198)</f>
        <v>0</v>
      </c>
    </row>
    <row r="199" ht="13.5" customHeight="1" spans="1:28">
      <c r="A199" s="213"/>
      <c r="B199" s="214"/>
      <c r="C199" s="218"/>
      <c r="D199" s="170" t="s">
        <v>93</v>
      </c>
      <c r="E199" s="53">
        <f>SUM(G199:R199)</f>
        <v>0</v>
      </c>
      <c r="F199" s="53">
        <f>IF($T$1=0,0,E199/$T$1)</f>
        <v>0</v>
      </c>
      <c r="G199" s="172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Y199" s="53">
        <f>SUM(G199:I199)</f>
        <v>0</v>
      </c>
      <c r="Z199" s="53">
        <f>SUM(J199:L199)</f>
        <v>0</v>
      </c>
      <c r="AA199" s="53">
        <f>SUM(M199:O199)</f>
        <v>0</v>
      </c>
      <c r="AB199" s="53">
        <f>SUM(P199:R199)</f>
        <v>0</v>
      </c>
    </row>
    <row r="200" ht="13.5" customHeight="1" spans="1:28">
      <c r="A200" s="213"/>
      <c r="B200" s="214"/>
      <c r="C200" s="218"/>
      <c r="D200" s="170" t="s">
        <v>72</v>
      </c>
      <c r="E200" s="53">
        <f t="shared" ref="E200:R200" si="175">IF(E197&lt;&gt;0,(E198+E199)/E197,)</f>
        <v>0</v>
      </c>
      <c r="F200" s="53">
        <f t="shared" si="175"/>
        <v>0</v>
      </c>
      <c r="G200" s="54">
        <f t="shared" si="175"/>
        <v>0</v>
      </c>
      <c r="H200" s="54">
        <f t="shared" si="175"/>
        <v>0</v>
      </c>
      <c r="I200" s="54">
        <f t="shared" si="175"/>
        <v>0</v>
      </c>
      <c r="J200" s="54">
        <f t="shared" si="175"/>
        <v>0</v>
      </c>
      <c r="K200" s="54">
        <f t="shared" si="175"/>
        <v>0</v>
      </c>
      <c r="L200" s="54">
        <f t="shared" si="175"/>
        <v>0</v>
      </c>
      <c r="M200" s="54">
        <f t="shared" si="175"/>
        <v>0</v>
      </c>
      <c r="N200" s="54">
        <f t="shared" si="175"/>
        <v>0</v>
      </c>
      <c r="O200" s="54">
        <f t="shared" si="175"/>
        <v>0</v>
      </c>
      <c r="P200" s="54">
        <f t="shared" si="175"/>
        <v>0</v>
      </c>
      <c r="Q200" s="54">
        <f t="shared" si="175"/>
        <v>0</v>
      </c>
      <c r="R200" s="215">
        <f t="shared" si="175"/>
        <v>0</v>
      </c>
      <c r="Y200" s="53">
        <f t="shared" ref="Y200:AB200" si="176">IF(Y197&lt;&gt;0,(Y198+Y199)/Y197,)</f>
        <v>0</v>
      </c>
      <c r="Z200" s="53">
        <f t="shared" si="176"/>
        <v>0</v>
      </c>
      <c r="AA200" s="53">
        <f t="shared" si="176"/>
        <v>0</v>
      </c>
      <c r="AB200" s="53">
        <f t="shared" si="176"/>
        <v>0</v>
      </c>
    </row>
    <row r="201" ht="13.5" customHeight="1" spans="1:28">
      <c r="A201" s="213"/>
      <c r="B201" s="214"/>
      <c r="C201" s="218"/>
      <c r="D201" s="170" t="s">
        <v>94</v>
      </c>
      <c r="E201" s="53">
        <f>SUM(G201:R201)</f>
        <v>0</v>
      </c>
      <c r="F201" s="53">
        <f>IF($T$1=0,0,E201/$T$1)</f>
        <v>0</v>
      </c>
      <c r="G201" s="172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Y201" s="53">
        <f>SUM(G201:I201)</f>
        <v>0</v>
      </c>
      <c r="Z201" s="53">
        <f>SUM(J201:L201)</f>
        <v>0</v>
      </c>
      <c r="AA201" s="53">
        <f>SUM(M201:O201)</f>
        <v>0</v>
      </c>
      <c r="AB201" s="53">
        <f>SUM(P201:R201)</f>
        <v>0</v>
      </c>
    </row>
    <row r="202" ht="13.5" customHeight="1" spans="1:28">
      <c r="A202" s="213"/>
      <c r="B202" s="214"/>
      <c r="C202" s="219"/>
      <c r="D202" s="170" t="s">
        <v>95</v>
      </c>
      <c r="E202" s="53">
        <f>SUM(G202:R202)</f>
        <v>0</v>
      </c>
      <c r="F202" s="53">
        <f>IF($T$1=0,0,E202/$T$1)</f>
        <v>0</v>
      </c>
      <c r="G202" s="54">
        <f t="shared" ref="G202:R202" si="177">G198+G199+G201</f>
        <v>0</v>
      </c>
      <c r="H202" s="54">
        <f t="shared" si="177"/>
        <v>0</v>
      </c>
      <c r="I202" s="54">
        <f t="shared" si="177"/>
        <v>0</v>
      </c>
      <c r="J202" s="54">
        <f t="shared" si="177"/>
        <v>0</v>
      </c>
      <c r="K202" s="54">
        <f t="shared" si="177"/>
        <v>0</v>
      </c>
      <c r="L202" s="54">
        <f t="shared" si="177"/>
        <v>0</v>
      </c>
      <c r="M202" s="54">
        <f t="shared" si="177"/>
        <v>0</v>
      </c>
      <c r="N202" s="54">
        <f t="shared" si="177"/>
        <v>0</v>
      </c>
      <c r="O202" s="54">
        <f t="shared" si="177"/>
        <v>0</v>
      </c>
      <c r="P202" s="54">
        <f t="shared" si="177"/>
        <v>0</v>
      </c>
      <c r="Q202" s="54">
        <f t="shared" si="177"/>
        <v>0</v>
      </c>
      <c r="R202" s="215">
        <f t="shared" si="177"/>
        <v>0</v>
      </c>
      <c r="Y202" s="53">
        <f>SUM(G202:I202)</f>
        <v>0</v>
      </c>
      <c r="Z202" s="53">
        <f>SUM(J202:L202)</f>
        <v>0</v>
      </c>
      <c r="AA202" s="53">
        <f>SUM(M202:O202)</f>
        <v>0</v>
      </c>
      <c r="AB202" s="53">
        <f>SUM(P202:R202)</f>
        <v>0</v>
      </c>
    </row>
    <row r="203" ht="13.5" customHeight="1" spans="1:28">
      <c r="A203" s="213"/>
      <c r="B203" s="214"/>
      <c r="C203" s="220" t="s">
        <v>162</v>
      </c>
      <c r="D203" s="168" t="s">
        <v>35</v>
      </c>
      <c r="E203" s="155">
        <f>SUM(G203:R203)</f>
        <v>0</v>
      </c>
      <c r="F203" s="153">
        <f>IF($T$1=0,0,E203/$T$1)</f>
        <v>0</v>
      </c>
      <c r="G203" s="172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Y203" s="155">
        <f>SUM(G203:I203)</f>
        <v>0</v>
      </c>
      <c r="Z203" s="155">
        <f>SUM(J203:L203)</f>
        <v>0</v>
      </c>
      <c r="AA203" s="155">
        <f>SUM(M203:O203)</f>
        <v>0</v>
      </c>
      <c r="AB203" s="155">
        <f>SUM(P203:R203)</f>
        <v>0</v>
      </c>
    </row>
    <row r="204" ht="13.5" customHeight="1" spans="1:28">
      <c r="A204" s="213"/>
      <c r="B204" s="214"/>
      <c r="C204" s="220"/>
      <c r="D204" s="168" t="s">
        <v>92</v>
      </c>
      <c r="E204" s="155">
        <f>SUM(G204:R204)</f>
        <v>0</v>
      </c>
      <c r="F204" s="153">
        <f>IF($T$1=0,0,E204/$T$1)</f>
        <v>0</v>
      </c>
      <c r="G204" s="172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Y204" s="155">
        <f>SUM(G204:I204)</f>
        <v>0</v>
      </c>
      <c r="Z204" s="155">
        <f>SUM(J204:L204)</f>
        <v>0</v>
      </c>
      <c r="AA204" s="155">
        <f>SUM(M204:O204)</f>
        <v>0</v>
      </c>
      <c r="AB204" s="155">
        <f>SUM(P204:R204)</f>
        <v>0</v>
      </c>
    </row>
    <row r="205" ht="13.5" customHeight="1" spans="1:28">
      <c r="A205" s="213"/>
      <c r="B205" s="214"/>
      <c r="C205" s="220"/>
      <c r="D205" s="168" t="s">
        <v>93</v>
      </c>
      <c r="E205" s="155">
        <f>SUM(G205:R205)</f>
        <v>0</v>
      </c>
      <c r="F205" s="153">
        <f>IF($T$1=0,0,E205/$T$1)</f>
        <v>0</v>
      </c>
      <c r="G205" s="172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Y205" s="155">
        <f>SUM(G205:I205)</f>
        <v>0</v>
      </c>
      <c r="Z205" s="155">
        <f>SUM(J205:L205)</f>
        <v>0</v>
      </c>
      <c r="AA205" s="155">
        <f>SUM(M205:O205)</f>
        <v>0</v>
      </c>
      <c r="AB205" s="155">
        <f>SUM(P205:R205)</f>
        <v>0</v>
      </c>
    </row>
    <row r="206" ht="13.5" customHeight="1" spans="1:28">
      <c r="A206" s="213"/>
      <c r="B206" s="214"/>
      <c r="C206" s="220"/>
      <c r="D206" s="168" t="s">
        <v>72</v>
      </c>
      <c r="E206" s="155">
        <f t="shared" ref="E206:R206" si="178">IF(E203&lt;&gt;0,(E204+E205)/E203,)</f>
        <v>0</v>
      </c>
      <c r="F206" s="130">
        <f t="shared" si="178"/>
        <v>0</v>
      </c>
      <c r="G206" s="54">
        <f t="shared" si="178"/>
        <v>0</v>
      </c>
      <c r="H206" s="54">
        <f t="shared" si="178"/>
        <v>0</v>
      </c>
      <c r="I206" s="54">
        <f t="shared" si="178"/>
        <v>0</v>
      </c>
      <c r="J206" s="54">
        <f t="shared" si="178"/>
        <v>0</v>
      </c>
      <c r="K206" s="54">
        <f t="shared" si="178"/>
        <v>0</v>
      </c>
      <c r="L206" s="54">
        <f t="shared" si="178"/>
        <v>0</v>
      </c>
      <c r="M206" s="54">
        <f t="shared" si="178"/>
        <v>0</v>
      </c>
      <c r="N206" s="54">
        <f t="shared" si="178"/>
        <v>0</v>
      </c>
      <c r="O206" s="54">
        <f t="shared" si="178"/>
        <v>0</v>
      </c>
      <c r="P206" s="54">
        <f t="shared" si="178"/>
        <v>0</v>
      </c>
      <c r="Q206" s="54">
        <f t="shared" si="178"/>
        <v>0</v>
      </c>
      <c r="R206" s="215">
        <f t="shared" si="178"/>
        <v>0</v>
      </c>
      <c r="Y206" s="155">
        <f t="shared" ref="Y206:AB206" si="179">IF(Y203&lt;&gt;0,(Y204+Y205)/Y203,)</f>
        <v>0</v>
      </c>
      <c r="Z206" s="155">
        <f t="shared" si="179"/>
        <v>0</v>
      </c>
      <c r="AA206" s="155">
        <f t="shared" si="179"/>
        <v>0</v>
      </c>
      <c r="AB206" s="155">
        <f t="shared" si="179"/>
        <v>0</v>
      </c>
    </row>
    <row r="207" ht="13.5" customHeight="1" spans="1:28">
      <c r="A207" s="213"/>
      <c r="B207" s="214"/>
      <c r="C207" s="220"/>
      <c r="D207" s="168" t="s">
        <v>94</v>
      </c>
      <c r="E207" s="155">
        <f t="shared" ref="E207:E223" si="180">SUM(G207:R207)</f>
        <v>0</v>
      </c>
      <c r="F207" s="153">
        <f t="shared" ref="F207:F223" si="181">IF($T$1=0,0,E207/$T$1)</f>
        <v>0</v>
      </c>
      <c r="G207" s="172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Y207" s="155">
        <f t="shared" ref="Y207:Y223" si="182">SUM(G207:I207)</f>
        <v>0</v>
      </c>
      <c r="Z207" s="155">
        <f t="shared" ref="Z207:Z223" si="183">SUM(J207:L207)</f>
        <v>0</v>
      </c>
      <c r="AA207" s="155">
        <f t="shared" ref="AA207:AA223" si="184">SUM(M207:O207)</f>
        <v>0</v>
      </c>
      <c r="AB207" s="155">
        <f t="shared" ref="AB207:AB223" si="185">SUM(P207:R207)</f>
        <v>0</v>
      </c>
    </row>
    <row r="208" ht="13.5" customHeight="1" spans="1:28">
      <c r="A208" s="213"/>
      <c r="B208" s="214"/>
      <c r="C208" s="220"/>
      <c r="D208" s="168" t="s">
        <v>95</v>
      </c>
      <c r="E208" s="155">
        <f t="shared" si="180"/>
        <v>0</v>
      </c>
      <c r="F208" s="153">
        <f t="shared" si="181"/>
        <v>0</v>
      </c>
      <c r="G208" s="54">
        <f t="shared" ref="G208:R208" si="186">G204+G205+G207</f>
        <v>0</v>
      </c>
      <c r="H208" s="54">
        <f t="shared" si="186"/>
        <v>0</v>
      </c>
      <c r="I208" s="54">
        <f t="shared" si="186"/>
        <v>0</v>
      </c>
      <c r="J208" s="54">
        <f t="shared" si="186"/>
        <v>0</v>
      </c>
      <c r="K208" s="54">
        <f t="shared" si="186"/>
        <v>0</v>
      </c>
      <c r="L208" s="54">
        <f t="shared" si="186"/>
        <v>0</v>
      </c>
      <c r="M208" s="54">
        <f t="shared" si="186"/>
        <v>0</v>
      </c>
      <c r="N208" s="54">
        <f t="shared" si="186"/>
        <v>0</v>
      </c>
      <c r="O208" s="54">
        <f t="shared" si="186"/>
        <v>0</v>
      </c>
      <c r="P208" s="54">
        <f t="shared" si="186"/>
        <v>0</v>
      </c>
      <c r="Q208" s="54">
        <f t="shared" si="186"/>
        <v>0</v>
      </c>
      <c r="R208" s="215">
        <f t="shared" si="186"/>
        <v>0</v>
      </c>
      <c r="Y208" s="155">
        <f t="shared" si="182"/>
        <v>0</v>
      </c>
      <c r="Z208" s="155">
        <f t="shared" si="183"/>
        <v>0</v>
      </c>
      <c r="AA208" s="155">
        <f t="shared" si="184"/>
        <v>0</v>
      </c>
      <c r="AB208" s="155">
        <f t="shared" si="185"/>
        <v>0</v>
      </c>
    </row>
    <row r="209" ht="13.5" customHeight="1" spans="1:28">
      <c r="A209" s="213"/>
      <c r="B209" s="214"/>
      <c r="C209" s="191" t="s">
        <v>163</v>
      </c>
      <c r="D209" s="170" t="s">
        <v>119</v>
      </c>
      <c r="E209" s="53">
        <f t="shared" si="180"/>
        <v>0</v>
      </c>
      <c r="F209" s="171">
        <f t="shared" si="181"/>
        <v>0</v>
      </c>
      <c r="G209" s="172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Y209" s="53">
        <f t="shared" si="182"/>
        <v>0</v>
      </c>
      <c r="Z209" s="53">
        <f t="shared" si="183"/>
        <v>0</v>
      </c>
      <c r="AA209" s="53">
        <f t="shared" si="184"/>
        <v>0</v>
      </c>
      <c r="AB209" s="53">
        <f t="shared" si="185"/>
        <v>0</v>
      </c>
    </row>
    <row r="210" ht="13.5" customHeight="1" spans="1:28">
      <c r="A210" s="213"/>
      <c r="B210" s="214"/>
      <c r="C210" s="191"/>
      <c r="D210" s="170" t="s">
        <v>164</v>
      </c>
      <c r="E210" s="53">
        <f t="shared" si="180"/>
        <v>0</v>
      </c>
      <c r="F210" s="171">
        <f t="shared" si="181"/>
        <v>0</v>
      </c>
      <c r="G210" s="172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Y210" s="53">
        <f t="shared" si="182"/>
        <v>0</v>
      </c>
      <c r="Z210" s="53">
        <f t="shared" si="183"/>
        <v>0</v>
      </c>
      <c r="AA210" s="53">
        <f t="shared" si="184"/>
        <v>0</v>
      </c>
      <c r="AB210" s="53">
        <f t="shared" si="185"/>
        <v>0</v>
      </c>
    </row>
    <row r="211" ht="13.5" customHeight="1" spans="1:28">
      <c r="A211" s="213"/>
      <c r="B211" s="214"/>
      <c r="C211" s="191"/>
      <c r="D211" s="170" t="s">
        <v>165</v>
      </c>
      <c r="E211" s="53">
        <f t="shared" si="180"/>
        <v>0</v>
      </c>
      <c r="F211" s="171">
        <f t="shared" si="181"/>
        <v>0</v>
      </c>
      <c r="G211" s="172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Y211" s="53">
        <f t="shared" si="182"/>
        <v>0</v>
      </c>
      <c r="Z211" s="53">
        <f t="shared" si="183"/>
        <v>0</v>
      </c>
      <c r="AA211" s="53">
        <f t="shared" si="184"/>
        <v>0</v>
      </c>
      <c r="AB211" s="53">
        <f t="shared" si="185"/>
        <v>0</v>
      </c>
    </row>
    <row r="212" ht="13.5" customHeight="1" spans="1:28">
      <c r="A212" s="213"/>
      <c r="B212" s="214"/>
      <c r="C212" s="191"/>
      <c r="D212" s="170" t="s">
        <v>149</v>
      </c>
      <c r="E212" s="53">
        <f t="shared" si="180"/>
        <v>0</v>
      </c>
      <c r="F212" s="171">
        <f t="shared" si="181"/>
        <v>0</v>
      </c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3"/>
      <c r="Y212" s="53">
        <f t="shared" si="182"/>
        <v>0</v>
      </c>
      <c r="Z212" s="53">
        <f t="shared" si="183"/>
        <v>0</v>
      </c>
      <c r="AA212" s="53">
        <f t="shared" si="184"/>
        <v>0</v>
      </c>
      <c r="AB212" s="53">
        <f t="shared" si="185"/>
        <v>0</v>
      </c>
    </row>
    <row r="213" ht="13.5" customHeight="1" spans="1:28">
      <c r="A213" s="213"/>
      <c r="B213" s="214"/>
      <c r="C213" s="191"/>
      <c r="D213" s="170" t="s">
        <v>166</v>
      </c>
      <c r="E213" s="53">
        <f t="shared" si="180"/>
        <v>0</v>
      </c>
      <c r="F213" s="171">
        <f t="shared" si="181"/>
        <v>0</v>
      </c>
      <c r="G213" s="172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Y213" s="53">
        <f t="shared" si="182"/>
        <v>0</v>
      </c>
      <c r="Z213" s="53">
        <f t="shared" si="183"/>
        <v>0</v>
      </c>
      <c r="AA213" s="53">
        <f t="shared" si="184"/>
        <v>0</v>
      </c>
      <c r="AB213" s="53">
        <f t="shared" si="185"/>
        <v>0</v>
      </c>
    </row>
    <row r="214" ht="13.5" customHeight="1" spans="1:28">
      <c r="A214" s="213"/>
      <c r="B214" s="214"/>
      <c r="C214" s="191"/>
      <c r="D214" s="170" t="s">
        <v>121</v>
      </c>
      <c r="E214" s="53">
        <f t="shared" si="180"/>
        <v>0</v>
      </c>
      <c r="F214" s="171">
        <f t="shared" si="181"/>
        <v>0</v>
      </c>
      <c r="G214" s="172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Y214" s="53">
        <f t="shared" si="182"/>
        <v>0</v>
      </c>
      <c r="Z214" s="53">
        <f t="shared" si="183"/>
        <v>0</v>
      </c>
      <c r="AA214" s="53">
        <f t="shared" si="184"/>
        <v>0</v>
      </c>
      <c r="AB214" s="53">
        <f t="shared" si="185"/>
        <v>0</v>
      </c>
    </row>
    <row r="215" ht="13.5" customHeight="1" spans="1:28">
      <c r="A215" s="213"/>
      <c r="B215" s="214"/>
      <c r="C215" s="191"/>
      <c r="D215" s="170" t="s">
        <v>122</v>
      </c>
      <c r="E215" s="53">
        <f t="shared" si="180"/>
        <v>0</v>
      </c>
      <c r="F215" s="171">
        <f t="shared" si="181"/>
        <v>0</v>
      </c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3"/>
      <c r="Y215" s="53">
        <f t="shared" si="182"/>
        <v>0</v>
      </c>
      <c r="Z215" s="53">
        <f t="shared" si="183"/>
        <v>0</v>
      </c>
      <c r="AA215" s="53">
        <f t="shared" si="184"/>
        <v>0</v>
      </c>
      <c r="AB215" s="53">
        <f t="shared" si="185"/>
        <v>0</v>
      </c>
    </row>
    <row r="216" ht="13.5" customHeight="1" spans="1:28">
      <c r="A216" s="213"/>
      <c r="B216" s="214"/>
      <c r="C216" s="191"/>
      <c r="D216" s="170" t="s">
        <v>123</v>
      </c>
      <c r="E216" s="53">
        <f t="shared" si="180"/>
        <v>0</v>
      </c>
      <c r="F216" s="171">
        <f t="shared" si="181"/>
        <v>0</v>
      </c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3"/>
      <c r="Y216" s="53">
        <f t="shared" si="182"/>
        <v>0</v>
      </c>
      <c r="Z216" s="53">
        <f t="shared" si="183"/>
        <v>0</v>
      </c>
      <c r="AA216" s="53">
        <f t="shared" si="184"/>
        <v>0</v>
      </c>
      <c r="AB216" s="53">
        <f t="shared" si="185"/>
        <v>0</v>
      </c>
    </row>
    <row r="217" ht="13.5" customHeight="1" spans="1:28">
      <c r="A217" s="213"/>
      <c r="B217" s="214"/>
      <c r="C217" s="191"/>
      <c r="D217" s="170" t="s">
        <v>124</v>
      </c>
      <c r="E217" s="53">
        <f t="shared" si="180"/>
        <v>0</v>
      </c>
      <c r="F217" s="171">
        <f t="shared" si="181"/>
        <v>0</v>
      </c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3"/>
      <c r="Y217" s="53">
        <f t="shared" si="182"/>
        <v>0</v>
      </c>
      <c r="Z217" s="53">
        <f t="shared" si="183"/>
        <v>0</v>
      </c>
      <c r="AA217" s="53">
        <f t="shared" si="184"/>
        <v>0</v>
      </c>
      <c r="AB217" s="53">
        <f t="shared" si="185"/>
        <v>0</v>
      </c>
    </row>
    <row r="218" ht="13.5" customHeight="1" spans="1:28">
      <c r="A218" s="213"/>
      <c r="B218" s="214"/>
      <c r="C218" s="191"/>
      <c r="D218" s="170" t="s">
        <v>125</v>
      </c>
      <c r="E218" s="53">
        <f t="shared" si="180"/>
        <v>0</v>
      </c>
      <c r="F218" s="171">
        <f t="shared" si="181"/>
        <v>0</v>
      </c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3"/>
      <c r="Y218" s="53">
        <f t="shared" si="182"/>
        <v>0</v>
      </c>
      <c r="Z218" s="53">
        <f t="shared" si="183"/>
        <v>0</v>
      </c>
      <c r="AA218" s="53">
        <f t="shared" si="184"/>
        <v>0</v>
      </c>
      <c r="AB218" s="53">
        <f t="shared" si="185"/>
        <v>0</v>
      </c>
    </row>
    <row r="219" ht="13.5" customHeight="1" spans="1:28">
      <c r="A219" s="213"/>
      <c r="B219" s="214"/>
      <c r="C219" s="191"/>
      <c r="D219" s="170" t="s">
        <v>128</v>
      </c>
      <c r="E219" s="53">
        <f t="shared" ref="E219:E220" si="187">SUM(G219:R219)</f>
        <v>0</v>
      </c>
      <c r="F219" s="171">
        <f t="shared" si="181"/>
        <v>0</v>
      </c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3"/>
      <c r="Y219" s="53">
        <f t="shared" si="182"/>
        <v>0</v>
      </c>
      <c r="Z219" s="53">
        <f t="shared" si="183"/>
        <v>0</v>
      </c>
      <c r="AA219" s="53">
        <f t="shared" si="184"/>
        <v>0</v>
      </c>
      <c r="AB219" s="53">
        <f t="shared" si="185"/>
        <v>0</v>
      </c>
    </row>
    <row r="220" ht="13.5" customHeight="1" spans="1:28">
      <c r="A220" s="213"/>
      <c r="B220" s="214"/>
      <c r="C220" s="191"/>
      <c r="D220" s="170" t="s">
        <v>129</v>
      </c>
      <c r="E220" s="53">
        <f t="shared" si="187"/>
        <v>0</v>
      </c>
      <c r="F220" s="171">
        <f t="shared" si="181"/>
        <v>0</v>
      </c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3"/>
      <c r="Y220" s="53">
        <f t="shared" si="182"/>
        <v>0</v>
      </c>
      <c r="Z220" s="53">
        <f t="shared" si="183"/>
        <v>0</v>
      </c>
      <c r="AA220" s="53">
        <f t="shared" si="184"/>
        <v>0</v>
      </c>
      <c r="AB220" s="53">
        <f t="shared" si="185"/>
        <v>0</v>
      </c>
    </row>
    <row r="221" ht="13.5" customHeight="1" spans="1:28">
      <c r="A221" s="213"/>
      <c r="B221" s="214"/>
      <c r="C221" s="191"/>
      <c r="D221" s="170" t="s">
        <v>130</v>
      </c>
      <c r="E221" s="53">
        <f t="shared" si="180"/>
        <v>0</v>
      </c>
      <c r="F221" s="171">
        <f t="shared" si="181"/>
        <v>0</v>
      </c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3"/>
      <c r="Y221" s="53">
        <f t="shared" si="182"/>
        <v>0</v>
      </c>
      <c r="Z221" s="53">
        <f t="shared" si="183"/>
        <v>0</v>
      </c>
      <c r="AA221" s="53">
        <f t="shared" si="184"/>
        <v>0</v>
      </c>
      <c r="AB221" s="53">
        <f t="shared" si="185"/>
        <v>0</v>
      </c>
    </row>
    <row r="222" ht="13.5" customHeight="1" spans="1:28">
      <c r="A222" s="213"/>
      <c r="B222" s="214"/>
      <c r="C222" s="191"/>
      <c r="D222" s="170" t="s">
        <v>95</v>
      </c>
      <c r="E222" s="53">
        <f t="shared" si="180"/>
        <v>0</v>
      </c>
      <c r="F222" s="171">
        <f t="shared" si="181"/>
        <v>0</v>
      </c>
      <c r="G222" s="54">
        <f t="shared" ref="G222:R222" si="188">SUM(G209:G221)</f>
        <v>0</v>
      </c>
      <c r="H222" s="54">
        <f t="shared" si="188"/>
        <v>0</v>
      </c>
      <c r="I222" s="54">
        <f t="shared" si="188"/>
        <v>0</v>
      </c>
      <c r="J222" s="54">
        <f t="shared" si="188"/>
        <v>0</v>
      </c>
      <c r="K222" s="54">
        <f t="shared" si="188"/>
        <v>0</v>
      </c>
      <c r="L222" s="54">
        <f t="shared" si="188"/>
        <v>0</v>
      </c>
      <c r="M222" s="54">
        <f t="shared" si="188"/>
        <v>0</v>
      </c>
      <c r="N222" s="54">
        <f t="shared" si="188"/>
        <v>0</v>
      </c>
      <c r="O222" s="54">
        <f t="shared" si="188"/>
        <v>0</v>
      </c>
      <c r="P222" s="54">
        <f t="shared" si="188"/>
        <v>0</v>
      </c>
      <c r="Q222" s="54">
        <f t="shared" si="188"/>
        <v>0</v>
      </c>
      <c r="R222" s="54">
        <f t="shared" si="188"/>
        <v>0</v>
      </c>
      <c r="Y222" s="53">
        <f t="shared" si="182"/>
        <v>0</v>
      </c>
      <c r="Z222" s="53">
        <f t="shared" si="183"/>
        <v>0</v>
      </c>
      <c r="AA222" s="53">
        <f t="shared" si="184"/>
        <v>0</v>
      </c>
      <c r="AB222" s="53">
        <f t="shared" si="185"/>
        <v>0</v>
      </c>
    </row>
    <row r="223" ht="13.5" customHeight="1" spans="1:28">
      <c r="A223" s="221"/>
      <c r="B223" s="222"/>
      <c r="C223" s="223" t="s">
        <v>3</v>
      </c>
      <c r="D223" s="186"/>
      <c r="E223" s="187">
        <f t="shared" si="180"/>
        <v>0</v>
      </c>
      <c r="F223" s="187">
        <f t="shared" si="181"/>
        <v>0</v>
      </c>
      <c r="G223" s="54">
        <f t="shared" ref="G223:R223" si="189">G202+G208+G222</f>
        <v>0</v>
      </c>
      <c r="H223" s="54">
        <f t="shared" si="189"/>
        <v>0</v>
      </c>
      <c r="I223" s="54">
        <f t="shared" si="189"/>
        <v>0</v>
      </c>
      <c r="J223" s="54">
        <f t="shared" si="189"/>
        <v>0</v>
      </c>
      <c r="K223" s="54">
        <f t="shared" si="189"/>
        <v>0</v>
      </c>
      <c r="L223" s="54">
        <f t="shared" si="189"/>
        <v>0</v>
      </c>
      <c r="M223" s="54">
        <f t="shared" si="189"/>
        <v>0</v>
      </c>
      <c r="N223" s="54">
        <f t="shared" si="189"/>
        <v>0</v>
      </c>
      <c r="O223" s="54">
        <f t="shared" si="189"/>
        <v>0</v>
      </c>
      <c r="P223" s="54">
        <f t="shared" si="189"/>
        <v>0</v>
      </c>
      <c r="Q223" s="54">
        <f t="shared" si="189"/>
        <v>0</v>
      </c>
      <c r="R223" s="215">
        <f t="shared" si="189"/>
        <v>0</v>
      </c>
      <c r="Y223" s="187">
        <f t="shared" si="182"/>
        <v>0</v>
      </c>
      <c r="Z223" s="187">
        <f t="shared" si="183"/>
        <v>0</v>
      </c>
      <c r="AA223" s="187">
        <f t="shared" si="184"/>
        <v>0</v>
      </c>
      <c r="AB223" s="187">
        <f t="shared" si="185"/>
        <v>0</v>
      </c>
    </row>
    <row r="266" ht="20.1" customHeight="1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81:C86"/>
    <mergeCell ref="C87:C92"/>
    <mergeCell ref="C93:C98"/>
    <mergeCell ref="C99:C128"/>
    <mergeCell ref="C129:C132"/>
    <mergeCell ref="C134:C139"/>
    <mergeCell ref="C140:C146"/>
    <mergeCell ref="C147:C152"/>
    <mergeCell ref="C153:C158"/>
    <mergeCell ref="C159:C182"/>
    <mergeCell ref="C183:C185"/>
    <mergeCell ref="C186:C189"/>
    <mergeCell ref="C191:C196"/>
    <mergeCell ref="C197:C202"/>
    <mergeCell ref="C203:C208"/>
    <mergeCell ref="C209:C222"/>
    <mergeCell ref="A2:B11"/>
    <mergeCell ref="A12:B22"/>
    <mergeCell ref="A23:B55"/>
    <mergeCell ref="A57:B133"/>
    <mergeCell ref="A134:B190"/>
    <mergeCell ref="A191:B223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AH197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5" customHeight="1"/>
  <cols>
    <col min="1" max="1" width="4.12962962962963" style="6" customWidth="1"/>
    <col min="2" max="2" width="5.62962962962963" style="6" customWidth="1"/>
    <col min="3" max="3" width="13" style="6" customWidth="1"/>
    <col min="4" max="4" width="20.25" style="6" customWidth="1"/>
    <col min="5" max="5" width="14" style="6" customWidth="1"/>
    <col min="6" max="18" width="12.25" style="6" customWidth="1"/>
    <col min="19" max="19" width="17.75" style="6" customWidth="1"/>
    <col min="20" max="20" width="3.75" style="6" customWidth="1"/>
    <col min="21" max="21" width="8.25" style="6" customWidth="1"/>
    <col min="22" max="22" width="3.75" style="6" customWidth="1"/>
    <col min="23" max="23" width="8.25" style="6" customWidth="1"/>
    <col min="24" max="24" width="9" style="6"/>
    <col min="25" max="28" width="10.6296296296296" style="6" hidden="1" customWidth="1"/>
    <col min="29" max="16384" width="9" style="6"/>
  </cols>
  <sheetData>
    <row r="1" customHeight="1" spans="1:28">
      <c r="A1" s="7" t="s">
        <v>0</v>
      </c>
      <c r="B1" s="7"/>
      <c r="C1" s="8" t="s">
        <v>1</v>
      </c>
      <c r="D1" s="9" t="s">
        <v>2</v>
      </c>
      <c r="E1" s="10" t="s">
        <v>3</v>
      </c>
      <c r="F1" s="10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67" t="s">
        <v>17</v>
      </c>
      <c r="T1" s="67"/>
      <c r="U1" s="67" t="s">
        <v>18</v>
      </c>
      <c r="V1" s="67"/>
      <c r="W1" s="68"/>
      <c r="Y1" s="69" t="s">
        <v>19</v>
      </c>
      <c r="Z1" s="69" t="s">
        <v>20</v>
      </c>
      <c r="AA1" s="69" t="s">
        <v>21</v>
      </c>
      <c r="AB1" s="69" t="s">
        <v>22</v>
      </c>
    </row>
    <row r="2" s="1" customFormat="1" customHeight="1" spans="1:28">
      <c r="A2" s="12" t="s">
        <v>23</v>
      </c>
      <c r="B2" s="12"/>
      <c r="C2" s="13" t="s">
        <v>24</v>
      </c>
      <c r="D2" s="14">
        <f t="shared" ref="D2:D7" si="0">IF($E$8&lt;&gt;0,E2/$E$8,)</f>
        <v>0</v>
      </c>
      <c r="E2" s="15">
        <f>SUM(G2:R2)</f>
        <v>0</v>
      </c>
      <c r="F2" s="15">
        <f t="shared" ref="F2:F11" si="1">IF($T$1=0,0,E2/$T$1)</f>
        <v>0</v>
      </c>
      <c r="G2" s="16">
        <f t="shared" ref="G2:R2" si="2">G59+G104+G166</f>
        <v>0</v>
      </c>
      <c r="H2" s="16">
        <f t="shared" si="2"/>
        <v>0</v>
      </c>
      <c r="I2" s="16">
        <f t="shared" si="2"/>
        <v>0</v>
      </c>
      <c r="J2" s="16">
        <f t="shared" si="2"/>
        <v>0</v>
      </c>
      <c r="K2" s="16">
        <f t="shared" si="2"/>
        <v>0</v>
      </c>
      <c r="L2" s="16">
        <f t="shared" si="2"/>
        <v>0</v>
      </c>
      <c r="M2" s="16">
        <f t="shared" si="2"/>
        <v>0</v>
      </c>
      <c r="N2" s="16">
        <f t="shared" si="2"/>
        <v>0</v>
      </c>
      <c r="O2" s="16">
        <f t="shared" si="2"/>
        <v>0</v>
      </c>
      <c r="P2" s="16">
        <f t="shared" si="2"/>
        <v>0</v>
      </c>
      <c r="Q2" s="16">
        <f t="shared" si="2"/>
        <v>0</v>
      </c>
      <c r="R2" s="16">
        <f t="shared" si="2"/>
        <v>0</v>
      </c>
      <c r="Y2" s="15">
        <f t="shared" ref="Y2:Y11" si="3">SUM(G2:I2)</f>
        <v>0</v>
      </c>
      <c r="Z2" s="15">
        <f t="shared" ref="Z2:Z11" si="4">SUM(J2:L2)</f>
        <v>0</v>
      </c>
      <c r="AA2" s="15">
        <f t="shared" ref="AA2:AA11" si="5">SUM(M2:O2)</f>
        <v>0</v>
      </c>
      <c r="AB2" s="15">
        <f t="shared" ref="AB2:AB11" si="6">SUM(P2:R2)</f>
        <v>0</v>
      </c>
    </row>
    <row r="3" s="1" customFormat="1" customHeight="1" spans="1:28">
      <c r="A3" s="12"/>
      <c r="B3" s="12"/>
      <c r="C3" s="13" t="s">
        <v>25</v>
      </c>
      <c r="D3" s="14">
        <f t="shared" si="0"/>
        <v>0</v>
      </c>
      <c r="E3" s="15">
        <f t="shared" ref="E3:E11" si="7">SUM(G3:R3)</f>
        <v>0</v>
      </c>
      <c r="F3" s="15">
        <f t="shared" si="1"/>
        <v>0</v>
      </c>
      <c r="G3" s="16">
        <f t="shared" ref="G3:R3" si="8">G60+G105+G167</f>
        <v>0</v>
      </c>
      <c r="H3" s="16">
        <f t="shared" si="8"/>
        <v>0</v>
      </c>
      <c r="I3" s="16">
        <f t="shared" si="8"/>
        <v>0</v>
      </c>
      <c r="J3" s="16">
        <f t="shared" si="8"/>
        <v>0</v>
      </c>
      <c r="K3" s="16">
        <f t="shared" si="8"/>
        <v>0</v>
      </c>
      <c r="L3" s="16">
        <f t="shared" si="8"/>
        <v>0</v>
      </c>
      <c r="M3" s="16">
        <f t="shared" si="8"/>
        <v>0</v>
      </c>
      <c r="N3" s="16">
        <f t="shared" si="8"/>
        <v>0</v>
      </c>
      <c r="O3" s="16">
        <f t="shared" si="8"/>
        <v>0</v>
      </c>
      <c r="P3" s="16">
        <f t="shared" si="8"/>
        <v>0</v>
      </c>
      <c r="Q3" s="16">
        <f t="shared" si="8"/>
        <v>0</v>
      </c>
      <c r="R3" s="16">
        <f t="shared" si="8"/>
        <v>0</v>
      </c>
      <c r="Y3" s="15">
        <f t="shared" si="3"/>
        <v>0</v>
      </c>
      <c r="Z3" s="15">
        <f t="shared" si="4"/>
        <v>0</v>
      </c>
      <c r="AA3" s="15">
        <f t="shared" si="5"/>
        <v>0</v>
      </c>
      <c r="AB3" s="15">
        <f t="shared" si="6"/>
        <v>0</v>
      </c>
    </row>
    <row r="4" s="1" customFormat="1" customHeight="1" spans="1:28">
      <c r="A4" s="12"/>
      <c r="B4" s="12"/>
      <c r="C4" s="13" t="s">
        <v>26</v>
      </c>
      <c r="D4" s="14">
        <f t="shared" si="0"/>
        <v>0</v>
      </c>
      <c r="E4" s="15">
        <f t="shared" si="7"/>
        <v>0</v>
      </c>
      <c r="F4" s="15">
        <f t="shared" si="1"/>
        <v>0</v>
      </c>
      <c r="G4" s="16">
        <f t="shared" ref="G4:R4" si="9">G62+G107+G169</f>
        <v>0</v>
      </c>
      <c r="H4" s="16">
        <f t="shared" si="9"/>
        <v>0</v>
      </c>
      <c r="I4" s="16">
        <f t="shared" si="9"/>
        <v>0</v>
      </c>
      <c r="J4" s="16">
        <f t="shared" si="9"/>
        <v>0</v>
      </c>
      <c r="K4" s="16">
        <f t="shared" si="9"/>
        <v>0</v>
      </c>
      <c r="L4" s="16">
        <f t="shared" si="9"/>
        <v>0</v>
      </c>
      <c r="M4" s="16">
        <f t="shared" si="9"/>
        <v>0</v>
      </c>
      <c r="N4" s="16">
        <f t="shared" si="9"/>
        <v>0</v>
      </c>
      <c r="O4" s="16">
        <f t="shared" si="9"/>
        <v>0</v>
      </c>
      <c r="P4" s="16">
        <f t="shared" si="9"/>
        <v>0</v>
      </c>
      <c r="Q4" s="16">
        <f t="shared" si="9"/>
        <v>0</v>
      </c>
      <c r="R4" s="16">
        <f t="shared" si="9"/>
        <v>0</v>
      </c>
      <c r="Y4" s="15">
        <f t="shared" si="3"/>
        <v>0</v>
      </c>
      <c r="Z4" s="15">
        <f t="shared" si="4"/>
        <v>0</v>
      </c>
      <c r="AA4" s="15">
        <f t="shared" si="5"/>
        <v>0</v>
      </c>
      <c r="AB4" s="15">
        <f t="shared" si="6"/>
        <v>0</v>
      </c>
    </row>
    <row r="5" s="1" customFormat="1" customHeight="1" spans="1:28">
      <c r="A5" s="12"/>
      <c r="B5" s="12"/>
      <c r="C5" s="13" t="s">
        <v>167</v>
      </c>
      <c r="D5" s="14">
        <f t="shared" si="0"/>
        <v>0</v>
      </c>
      <c r="E5" s="15">
        <f t="shared" si="7"/>
        <v>0</v>
      </c>
      <c r="F5" s="15">
        <f t="shared" si="1"/>
        <v>0</v>
      </c>
      <c r="G5" s="16">
        <f>G97</f>
        <v>0</v>
      </c>
      <c r="H5" s="16">
        <f t="shared" ref="H5:R5" si="10">H97</f>
        <v>0</v>
      </c>
      <c r="I5" s="16">
        <f t="shared" si="10"/>
        <v>0</v>
      </c>
      <c r="J5" s="16">
        <f t="shared" si="10"/>
        <v>0</v>
      </c>
      <c r="K5" s="16">
        <f t="shared" si="10"/>
        <v>0</v>
      </c>
      <c r="L5" s="16">
        <f t="shared" si="10"/>
        <v>0</v>
      </c>
      <c r="M5" s="16">
        <f t="shared" si="10"/>
        <v>0</v>
      </c>
      <c r="N5" s="16">
        <f t="shared" si="10"/>
        <v>0</v>
      </c>
      <c r="O5" s="16">
        <f t="shared" si="10"/>
        <v>0</v>
      </c>
      <c r="P5" s="16">
        <f t="shared" si="10"/>
        <v>0</v>
      </c>
      <c r="Q5" s="16">
        <f t="shared" si="10"/>
        <v>0</v>
      </c>
      <c r="R5" s="16">
        <f t="shared" si="10"/>
        <v>0</v>
      </c>
      <c r="Y5" s="15">
        <f t="shared" si="3"/>
        <v>0</v>
      </c>
      <c r="Z5" s="15">
        <f t="shared" si="4"/>
        <v>0</v>
      </c>
      <c r="AA5" s="15">
        <f t="shared" si="5"/>
        <v>0</v>
      </c>
      <c r="AB5" s="15">
        <f t="shared" si="6"/>
        <v>0</v>
      </c>
    </row>
    <row r="6" s="1" customFormat="1" customHeight="1" spans="1:28">
      <c r="A6" s="12"/>
      <c r="B6" s="12"/>
      <c r="C6" s="13" t="s">
        <v>28</v>
      </c>
      <c r="D6" s="14">
        <f t="shared" si="0"/>
        <v>0</v>
      </c>
      <c r="E6" s="15">
        <f t="shared" si="7"/>
        <v>0</v>
      </c>
      <c r="F6" s="15">
        <f t="shared" si="1"/>
        <v>0</v>
      </c>
      <c r="G6" s="16">
        <f t="shared" ref="G6:R6" si="11">G156+G159</f>
        <v>0</v>
      </c>
      <c r="H6" s="16">
        <f t="shared" si="11"/>
        <v>0</v>
      </c>
      <c r="I6" s="16">
        <f t="shared" si="11"/>
        <v>0</v>
      </c>
      <c r="J6" s="16">
        <f t="shared" si="11"/>
        <v>0</v>
      </c>
      <c r="K6" s="16">
        <f t="shared" si="11"/>
        <v>0</v>
      </c>
      <c r="L6" s="16">
        <f t="shared" si="11"/>
        <v>0</v>
      </c>
      <c r="M6" s="16">
        <f t="shared" si="11"/>
        <v>0</v>
      </c>
      <c r="N6" s="16">
        <f t="shared" si="11"/>
        <v>0</v>
      </c>
      <c r="O6" s="16">
        <f t="shared" si="11"/>
        <v>0</v>
      </c>
      <c r="P6" s="16">
        <f t="shared" si="11"/>
        <v>0</v>
      </c>
      <c r="Q6" s="16">
        <f t="shared" si="11"/>
        <v>0</v>
      </c>
      <c r="R6" s="16">
        <f t="shared" si="11"/>
        <v>0</v>
      </c>
      <c r="Y6" s="15">
        <f t="shared" si="3"/>
        <v>0</v>
      </c>
      <c r="Z6" s="15">
        <f t="shared" si="4"/>
        <v>0</v>
      </c>
      <c r="AA6" s="15">
        <f t="shared" si="5"/>
        <v>0</v>
      </c>
      <c r="AB6" s="15">
        <f t="shared" si="6"/>
        <v>0</v>
      </c>
    </row>
    <row r="7" s="1" customFormat="1" customHeight="1" spans="1:28">
      <c r="A7" s="12"/>
      <c r="B7" s="12"/>
      <c r="C7" s="13" t="s">
        <v>29</v>
      </c>
      <c r="D7" s="14">
        <f t="shared" si="0"/>
        <v>0</v>
      </c>
      <c r="E7" s="15">
        <f t="shared" si="7"/>
        <v>0</v>
      </c>
      <c r="F7" s="15">
        <f t="shared" si="1"/>
        <v>0</v>
      </c>
      <c r="G7" s="16">
        <f>G196</f>
        <v>0</v>
      </c>
      <c r="H7" s="16">
        <f t="shared" ref="H7:R7" si="12">H196</f>
        <v>0</v>
      </c>
      <c r="I7" s="16">
        <f t="shared" si="12"/>
        <v>0</v>
      </c>
      <c r="J7" s="16">
        <f t="shared" si="12"/>
        <v>0</v>
      </c>
      <c r="K7" s="16">
        <f t="shared" si="12"/>
        <v>0</v>
      </c>
      <c r="L7" s="16">
        <f t="shared" si="12"/>
        <v>0</v>
      </c>
      <c r="M7" s="16">
        <f t="shared" si="12"/>
        <v>0</v>
      </c>
      <c r="N7" s="16">
        <f t="shared" si="12"/>
        <v>0</v>
      </c>
      <c r="O7" s="16">
        <f t="shared" si="12"/>
        <v>0</v>
      </c>
      <c r="P7" s="16">
        <f t="shared" si="12"/>
        <v>0</v>
      </c>
      <c r="Q7" s="16">
        <f t="shared" si="12"/>
        <v>0</v>
      </c>
      <c r="R7" s="16">
        <f t="shared" si="12"/>
        <v>0</v>
      </c>
      <c r="Y7" s="15">
        <f t="shared" si="3"/>
        <v>0</v>
      </c>
      <c r="Z7" s="15">
        <f t="shared" si="4"/>
        <v>0</v>
      </c>
      <c r="AA7" s="15">
        <f t="shared" si="5"/>
        <v>0</v>
      </c>
      <c r="AB7" s="15">
        <f t="shared" si="6"/>
        <v>0</v>
      </c>
    </row>
    <row r="8" s="1" customFormat="1" customHeight="1" spans="1:28">
      <c r="A8" s="12"/>
      <c r="B8" s="12"/>
      <c r="C8" s="13" t="s">
        <v>30</v>
      </c>
      <c r="D8" s="14">
        <f>SUM(D2:D7)</f>
        <v>0</v>
      </c>
      <c r="E8" s="15">
        <f t="shared" si="7"/>
        <v>0</v>
      </c>
      <c r="F8" s="15">
        <f t="shared" si="1"/>
        <v>0</v>
      </c>
      <c r="G8" s="17">
        <f>SUM(G2:G7)+G116</f>
        <v>0</v>
      </c>
      <c r="H8" s="17">
        <f t="shared" ref="H8:R8" si="13">SUM(H2:H7)+H116</f>
        <v>0</v>
      </c>
      <c r="I8" s="17">
        <f t="shared" si="13"/>
        <v>0</v>
      </c>
      <c r="J8" s="17">
        <f t="shared" si="13"/>
        <v>0</v>
      </c>
      <c r="K8" s="17">
        <f t="shared" si="13"/>
        <v>0</v>
      </c>
      <c r="L8" s="17">
        <f t="shared" si="13"/>
        <v>0</v>
      </c>
      <c r="M8" s="17">
        <f t="shared" si="13"/>
        <v>0</v>
      </c>
      <c r="N8" s="17">
        <f t="shared" si="13"/>
        <v>0</v>
      </c>
      <c r="O8" s="17">
        <f t="shared" si="13"/>
        <v>0</v>
      </c>
      <c r="P8" s="17">
        <f t="shared" si="13"/>
        <v>0</v>
      </c>
      <c r="Q8" s="17">
        <f t="shared" si="13"/>
        <v>0</v>
      </c>
      <c r="R8" s="17">
        <f t="shared" si="13"/>
        <v>0</v>
      </c>
      <c r="Y8" s="15">
        <f t="shared" si="3"/>
        <v>0</v>
      </c>
      <c r="Z8" s="15">
        <f t="shared" si="4"/>
        <v>0</v>
      </c>
      <c r="AA8" s="15">
        <f t="shared" si="5"/>
        <v>0</v>
      </c>
      <c r="AB8" s="15">
        <f t="shared" si="6"/>
        <v>0</v>
      </c>
    </row>
    <row r="9" s="1" customFormat="1" customHeight="1" spans="1:28">
      <c r="A9" s="12"/>
      <c r="B9" s="12"/>
      <c r="C9" s="13" t="s">
        <v>31</v>
      </c>
      <c r="D9" s="14">
        <f>IF($E$8&lt;&gt;0,E9/$E$8,)</f>
        <v>0</v>
      </c>
      <c r="E9" s="15">
        <f t="shared" si="7"/>
        <v>0</v>
      </c>
      <c r="F9" s="15">
        <f t="shared" si="1"/>
        <v>0</v>
      </c>
      <c r="G9" s="16">
        <f>G132+G135</f>
        <v>0</v>
      </c>
      <c r="H9" s="16">
        <f t="shared" ref="H9:R9" si="14">H132+H135</f>
        <v>0</v>
      </c>
      <c r="I9" s="16">
        <f t="shared" si="14"/>
        <v>0</v>
      </c>
      <c r="J9" s="16">
        <f t="shared" si="14"/>
        <v>0</v>
      </c>
      <c r="K9" s="16">
        <f t="shared" si="14"/>
        <v>0</v>
      </c>
      <c r="L9" s="16">
        <f t="shared" si="14"/>
        <v>0</v>
      </c>
      <c r="M9" s="16">
        <f t="shared" si="14"/>
        <v>0</v>
      </c>
      <c r="N9" s="16">
        <f t="shared" si="14"/>
        <v>0</v>
      </c>
      <c r="O9" s="16">
        <f t="shared" si="14"/>
        <v>0</v>
      </c>
      <c r="P9" s="16">
        <f t="shared" si="14"/>
        <v>0</v>
      </c>
      <c r="Q9" s="16">
        <f t="shared" si="14"/>
        <v>0</v>
      </c>
      <c r="R9" s="16">
        <f t="shared" si="14"/>
        <v>0</v>
      </c>
      <c r="Y9" s="15">
        <f t="shared" si="3"/>
        <v>0</v>
      </c>
      <c r="Z9" s="15">
        <f t="shared" si="4"/>
        <v>0</v>
      </c>
      <c r="AA9" s="15">
        <f t="shared" si="5"/>
        <v>0</v>
      </c>
      <c r="AB9" s="15">
        <f t="shared" si="6"/>
        <v>0</v>
      </c>
    </row>
    <row r="10" s="1" customFormat="1" customHeight="1" spans="1:28">
      <c r="A10" s="12"/>
      <c r="B10" s="12"/>
      <c r="C10" s="13" t="s">
        <v>32</v>
      </c>
      <c r="D10" s="14">
        <f>IF($E$8&lt;&gt;0,E10/$E$8,)</f>
        <v>0</v>
      </c>
      <c r="E10" s="15">
        <f t="shared" si="7"/>
        <v>0</v>
      </c>
      <c r="F10" s="15">
        <f t="shared" si="1"/>
        <v>0</v>
      </c>
      <c r="G10" s="16">
        <f>G138</f>
        <v>0</v>
      </c>
      <c r="H10" s="16">
        <f t="shared" ref="H10:R10" si="15">H138</f>
        <v>0</v>
      </c>
      <c r="I10" s="16">
        <f t="shared" si="15"/>
        <v>0</v>
      </c>
      <c r="J10" s="16">
        <f t="shared" si="15"/>
        <v>0</v>
      </c>
      <c r="K10" s="16">
        <f t="shared" si="15"/>
        <v>0</v>
      </c>
      <c r="L10" s="16">
        <f t="shared" si="15"/>
        <v>0</v>
      </c>
      <c r="M10" s="16">
        <f t="shared" si="15"/>
        <v>0</v>
      </c>
      <c r="N10" s="16">
        <f t="shared" si="15"/>
        <v>0</v>
      </c>
      <c r="O10" s="16">
        <f t="shared" si="15"/>
        <v>0</v>
      </c>
      <c r="P10" s="16">
        <f t="shared" si="15"/>
        <v>0</v>
      </c>
      <c r="Q10" s="16">
        <f t="shared" si="15"/>
        <v>0</v>
      </c>
      <c r="R10" s="16">
        <f t="shared" si="15"/>
        <v>0</v>
      </c>
      <c r="Y10" s="15">
        <f t="shared" si="3"/>
        <v>0</v>
      </c>
      <c r="Z10" s="15">
        <f t="shared" si="4"/>
        <v>0</v>
      </c>
      <c r="AA10" s="15">
        <f t="shared" si="5"/>
        <v>0</v>
      </c>
      <c r="AB10" s="15">
        <f t="shared" si="6"/>
        <v>0</v>
      </c>
    </row>
    <row r="11" s="1" customFormat="1" customHeight="1" spans="1:28">
      <c r="A11" s="12"/>
      <c r="B11" s="12"/>
      <c r="C11" s="13" t="s">
        <v>33</v>
      </c>
      <c r="D11" s="14">
        <f>IF($E$8&lt;&gt;0,E11/$E$8,)</f>
        <v>0</v>
      </c>
      <c r="E11" s="15">
        <f t="shared" si="7"/>
        <v>0</v>
      </c>
      <c r="F11" s="15">
        <f t="shared" si="1"/>
        <v>0</v>
      </c>
      <c r="G11" s="16">
        <f t="shared" ref="G11:R11" si="16">G83+G143+G183</f>
        <v>0</v>
      </c>
      <c r="H11" s="16">
        <f t="shared" si="16"/>
        <v>0</v>
      </c>
      <c r="I11" s="16">
        <f t="shared" si="16"/>
        <v>0</v>
      </c>
      <c r="J11" s="16">
        <f t="shared" si="16"/>
        <v>0</v>
      </c>
      <c r="K11" s="16">
        <f t="shared" si="16"/>
        <v>0</v>
      </c>
      <c r="L11" s="16">
        <f t="shared" si="16"/>
        <v>0</v>
      </c>
      <c r="M11" s="16">
        <f t="shared" si="16"/>
        <v>0</v>
      </c>
      <c r="N11" s="16">
        <f t="shared" si="16"/>
        <v>0</v>
      </c>
      <c r="O11" s="16">
        <f t="shared" si="16"/>
        <v>0</v>
      </c>
      <c r="P11" s="16">
        <f t="shared" si="16"/>
        <v>0</v>
      </c>
      <c r="Q11" s="16">
        <f t="shared" si="16"/>
        <v>0</v>
      </c>
      <c r="R11" s="16">
        <f t="shared" si="16"/>
        <v>0</v>
      </c>
      <c r="Y11" s="15">
        <f t="shared" si="3"/>
        <v>0</v>
      </c>
      <c r="Z11" s="15">
        <f t="shared" si="4"/>
        <v>0</v>
      </c>
      <c r="AA11" s="15">
        <f t="shared" si="5"/>
        <v>0</v>
      </c>
      <c r="AB11" s="15">
        <f t="shared" si="6"/>
        <v>0</v>
      </c>
    </row>
    <row r="12" s="2" customFormat="1" customHeight="1" spans="1:34">
      <c r="A12" s="18" t="s">
        <v>34</v>
      </c>
      <c r="B12" s="19"/>
      <c r="C12" s="20" t="s">
        <v>35</v>
      </c>
      <c r="D12" s="21"/>
      <c r="E12" s="22">
        <f ca="1" t="shared" ref="E12:E23" si="17">INDIRECT(ADDRESS(ROW(),$T$1+6))</f>
        <v>0</v>
      </c>
      <c r="F12" s="22">
        <f>IF($T$1=0,,SUM(G12:R12)/$T$1)</f>
        <v>0</v>
      </c>
      <c r="G12" s="16">
        <f t="shared" ref="G12:R12" si="18">G58+G103+G165</f>
        <v>0</v>
      </c>
      <c r="H12" s="16">
        <f t="shared" si="18"/>
        <v>0</v>
      </c>
      <c r="I12" s="16">
        <f t="shared" si="18"/>
        <v>0</v>
      </c>
      <c r="J12" s="16">
        <f t="shared" si="18"/>
        <v>0</v>
      </c>
      <c r="K12" s="16">
        <f t="shared" si="18"/>
        <v>0</v>
      </c>
      <c r="L12" s="16">
        <f t="shared" si="18"/>
        <v>0</v>
      </c>
      <c r="M12" s="16">
        <f t="shared" si="18"/>
        <v>0</v>
      </c>
      <c r="N12" s="16">
        <f t="shared" si="18"/>
        <v>0</v>
      </c>
      <c r="O12" s="16">
        <f t="shared" si="18"/>
        <v>0</v>
      </c>
      <c r="P12" s="16">
        <f t="shared" si="18"/>
        <v>0</v>
      </c>
      <c r="Q12" s="16">
        <f t="shared" si="18"/>
        <v>0</v>
      </c>
      <c r="R12" s="16">
        <f t="shared" si="18"/>
        <v>0</v>
      </c>
      <c r="S12" s="1"/>
      <c r="T12" s="1"/>
      <c r="U12" s="1"/>
      <c r="V12" s="1"/>
      <c r="W12" s="1"/>
      <c r="X12" s="1"/>
      <c r="Y12" s="70">
        <f t="shared" ref="Y12:Y21" si="19">SUM(G12:I12)</f>
        <v>0</v>
      </c>
      <c r="Z12" s="70">
        <f t="shared" ref="Z12:Z21" si="20">SUM(J12:L12)</f>
        <v>0</v>
      </c>
      <c r="AA12" s="70">
        <f t="shared" ref="AA12:AA21" si="21">SUM(M12:O12)</f>
        <v>0</v>
      </c>
      <c r="AB12" s="70">
        <f t="shared" ref="AB12:AB21" si="22">SUM(P12:R12)</f>
        <v>0</v>
      </c>
      <c r="AC12" s="1"/>
      <c r="AD12" s="1"/>
      <c r="AE12" s="1"/>
      <c r="AF12" s="1"/>
      <c r="AG12" s="1"/>
      <c r="AH12" s="1"/>
    </row>
    <row r="13" s="2" customFormat="1" customHeight="1" spans="1:34">
      <c r="A13" s="23"/>
      <c r="B13" s="24"/>
      <c r="C13" s="20" t="s">
        <v>36</v>
      </c>
      <c r="D13" s="21"/>
      <c r="E13" s="22">
        <f ca="1" t="shared" si="17"/>
        <v>0</v>
      </c>
      <c r="F13" s="22">
        <f>IF($T$1=0,,SUM(G13:R13)/$T$1)</f>
        <v>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"/>
      <c r="T13" s="1"/>
      <c r="U13" s="1"/>
      <c r="V13" s="1"/>
      <c r="W13" s="1"/>
      <c r="X13" s="1"/>
      <c r="Y13" s="70">
        <f t="shared" si="19"/>
        <v>0</v>
      </c>
      <c r="Z13" s="70">
        <f t="shared" si="20"/>
        <v>0</v>
      </c>
      <c r="AA13" s="70">
        <f t="shared" si="21"/>
        <v>0</v>
      </c>
      <c r="AB13" s="70">
        <f t="shared" si="22"/>
        <v>0</v>
      </c>
      <c r="AC13" s="1"/>
      <c r="AD13" s="1"/>
      <c r="AE13" s="1"/>
      <c r="AF13" s="1"/>
      <c r="AG13" s="1"/>
      <c r="AH13" s="1"/>
    </row>
    <row r="14" s="2" customFormat="1" customHeight="1" spans="1:34">
      <c r="A14" s="23"/>
      <c r="B14" s="24"/>
      <c r="C14" s="20" t="s">
        <v>37</v>
      </c>
      <c r="D14" s="21"/>
      <c r="E14" s="22">
        <f ca="1" t="shared" si="17"/>
        <v>0</v>
      </c>
      <c r="F14" s="22">
        <f>IF($T$1=0,,SUM(G14:R14)/$T$1)</f>
        <v>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"/>
      <c r="T14" s="1"/>
      <c r="U14" s="1"/>
      <c r="V14" s="1"/>
      <c r="W14" s="1"/>
      <c r="X14" s="1"/>
      <c r="Y14" s="70">
        <f t="shared" si="19"/>
        <v>0</v>
      </c>
      <c r="Z14" s="70">
        <f t="shared" si="20"/>
        <v>0</v>
      </c>
      <c r="AA14" s="70">
        <f t="shared" si="21"/>
        <v>0</v>
      </c>
      <c r="AB14" s="70">
        <f t="shared" si="22"/>
        <v>0</v>
      </c>
      <c r="AC14" s="1"/>
      <c r="AD14" s="1"/>
      <c r="AE14" s="1"/>
      <c r="AF14" s="1"/>
      <c r="AG14" s="1"/>
      <c r="AH14" s="1"/>
    </row>
    <row r="15" s="2" customFormat="1" customHeight="1" spans="1:34">
      <c r="A15" s="23"/>
      <c r="B15" s="24"/>
      <c r="C15" s="20" t="s">
        <v>81</v>
      </c>
      <c r="D15" s="21"/>
      <c r="E15" s="22">
        <f ca="1" t="shared" si="17"/>
        <v>0</v>
      </c>
      <c r="F15" s="22">
        <f>IF(F14&lt;&gt;0,F19/F14,)</f>
        <v>0</v>
      </c>
      <c r="G15" s="16">
        <f>IF(G14&lt;&gt;0,G19/G14,)</f>
        <v>0</v>
      </c>
      <c r="H15" s="16">
        <f t="shared" ref="H15:R15" si="23">IF(H14&lt;&gt;0,H19/H14,)</f>
        <v>0</v>
      </c>
      <c r="I15" s="16">
        <f t="shared" si="23"/>
        <v>0</v>
      </c>
      <c r="J15" s="16">
        <f t="shared" si="23"/>
        <v>0</v>
      </c>
      <c r="K15" s="16">
        <f t="shared" si="23"/>
        <v>0</v>
      </c>
      <c r="L15" s="16">
        <f t="shared" si="23"/>
        <v>0</v>
      </c>
      <c r="M15" s="16">
        <f t="shared" si="23"/>
        <v>0</v>
      </c>
      <c r="N15" s="16">
        <f t="shared" si="23"/>
        <v>0</v>
      </c>
      <c r="O15" s="16">
        <f t="shared" si="23"/>
        <v>0</v>
      </c>
      <c r="P15" s="16">
        <f t="shared" si="23"/>
        <v>0</v>
      </c>
      <c r="Q15" s="16">
        <f t="shared" si="23"/>
        <v>0</v>
      </c>
      <c r="R15" s="16">
        <f t="shared" si="23"/>
        <v>0</v>
      </c>
      <c r="S15" s="1"/>
      <c r="T15" s="1"/>
      <c r="U15" s="1"/>
      <c r="V15" s="1"/>
      <c r="W15" s="1"/>
      <c r="X15" s="1"/>
      <c r="Y15" s="71">
        <f>IF(Y14&lt;&gt;0,Y19/Y14,)</f>
        <v>0</v>
      </c>
      <c r="Z15" s="71">
        <f t="shared" ref="Z15:AB15" si="24">IF(Z14&lt;&gt;0,Z19/Z14,)</f>
        <v>0</v>
      </c>
      <c r="AA15" s="71">
        <f t="shared" si="24"/>
        <v>0</v>
      </c>
      <c r="AB15" s="71">
        <f t="shared" si="24"/>
        <v>0</v>
      </c>
      <c r="AC15" s="1"/>
      <c r="AD15" s="1"/>
      <c r="AE15" s="1"/>
      <c r="AF15" s="1"/>
      <c r="AG15" s="1"/>
      <c r="AH15" s="1"/>
    </row>
    <row r="16" s="3" customFormat="1" customHeight="1" spans="1:34">
      <c r="A16" s="23"/>
      <c r="B16" s="24"/>
      <c r="C16" s="20" t="s">
        <v>82</v>
      </c>
      <c r="D16" s="21"/>
      <c r="E16" s="22">
        <f ca="1" t="shared" si="17"/>
        <v>0</v>
      </c>
      <c r="F16" s="22">
        <f t="shared" ref="F16:F21" si="25">IF($T$1=0,,SUM(G16:R16)/$T$1)</f>
        <v>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"/>
      <c r="T16" s="1"/>
      <c r="U16" s="1"/>
      <c r="V16" s="1"/>
      <c r="W16" s="1"/>
      <c r="X16" s="1"/>
      <c r="Y16" s="70">
        <f t="shared" si="19"/>
        <v>0</v>
      </c>
      <c r="Z16" s="70">
        <f t="shared" si="20"/>
        <v>0</v>
      </c>
      <c r="AA16" s="70">
        <f t="shared" si="21"/>
        <v>0</v>
      </c>
      <c r="AB16" s="70">
        <f t="shared" si="22"/>
        <v>0</v>
      </c>
      <c r="AC16" s="1"/>
      <c r="AD16" s="1"/>
      <c r="AE16" s="1"/>
      <c r="AF16" s="1"/>
      <c r="AG16" s="1"/>
      <c r="AH16" s="1"/>
    </row>
    <row r="17" s="2" customFormat="1" ht="12" customHeight="1" spans="1:34">
      <c r="A17" s="23"/>
      <c r="B17" s="24"/>
      <c r="C17" s="20" t="s">
        <v>39</v>
      </c>
      <c r="D17" s="21"/>
      <c r="E17" s="22">
        <f ca="1" t="shared" si="17"/>
        <v>0</v>
      </c>
      <c r="F17" s="22">
        <f t="shared" si="25"/>
        <v>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"/>
      <c r="T17" s="1"/>
      <c r="U17" s="1"/>
      <c r="V17" s="1"/>
      <c r="W17" s="1"/>
      <c r="X17" s="1"/>
      <c r="Y17" s="70">
        <f t="shared" si="19"/>
        <v>0</v>
      </c>
      <c r="Z17" s="70">
        <f t="shared" si="20"/>
        <v>0</v>
      </c>
      <c r="AA17" s="70">
        <f t="shared" si="21"/>
        <v>0</v>
      </c>
      <c r="AB17" s="70">
        <f t="shared" si="22"/>
        <v>0</v>
      </c>
      <c r="AC17" s="1"/>
      <c r="AD17" s="1"/>
      <c r="AE17" s="1"/>
      <c r="AF17" s="1"/>
      <c r="AG17" s="1"/>
      <c r="AH17" s="1"/>
    </row>
    <row r="18" s="2" customFormat="1" customHeight="1" spans="1:34">
      <c r="A18" s="23"/>
      <c r="B18" s="24"/>
      <c r="C18" s="20" t="s">
        <v>168</v>
      </c>
      <c r="D18" s="21"/>
      <c r="E18" s="22">
        <f ca="1" t="shared" si="17"/>
        <v>0</v>
      </c>
      <c r="F18" s="22">
        <f t="shared" si="25"/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"/>
      <c r="T18" s="1"/>
      <c r="U18" s="1"/>
      <c r="V18" s="1"/>
      <c r="W18" s="1"/>
      <c r="X18" s="1"/>
      <c r="Y18" s="70">
        <f t="shared" si="19"/>
        <v>0</v>
      </c>
      <c r="Z18" s="70">
        <f t="shared" si="20"/>
        <v>0</v>
      </c>
      <c r="AA18" s="70">
        <f t="shared" si="21"/>
        <v>0</v>
      </c>
      <c r="AB18" s="70">
        <f t="shared" si="22"/>
        <v>0</v>
      </c>
      <c r="AC18" s="1"/>
      <c r="AD18" s="1"/>
      <c r="AE18" s="1"/>
      <c r="AF18" s="1"/>
      <c r="AG18" s="1"/>
      <c r="AH18" s="1"/>
    </row>
    <row r="19" s="2" customFormat="1" customHeight="1" spans="1:34">
      <c r="A19" s="23"/>
      <c r="B19" s="24"/>
      <c r="C19" s="26" t="s">
        <v>40</v>
      </c>
      <c r="D19" s="21" t="s">
        <v>30</v>
      </c>
      <c r="E19" s="22">
        <f ca="1" t="shared" si="17"/>
        <v>0</v>
      </c>
      <c r="F19" s="22">
        <f t="shared" si="25"/>
        <v>0</v>
      </c>
      <c r="G19" s="16">
        <f>G20+G21</f>
        <v>0</v>
      </c>
      <c r="H19" s="16">
        <f t="shared" ref="H19:R19" si="26">H20+H21</f>
        <v>0</v>
      </c>
      <c r="I19" s="16">
        <f t="shared" si="26"/>
        <v>0</v>
      </c>
      <c r="J19" s="16">
        <f t="shared" si="26"/>
        <v>0</v>
      </c>
      <c r="K19" s="16">
        <f t="shared" si="26"/>
        <v>0</v>
      </c>
      <c r="L19" s="16">
        <f t="shared" si="26"/>
        <v>0</v>
      </c>
      <c r="M19" s="16">
        <f t="shared" si="26"/>
        <v>0</v>
      </c>
      <c r="N19" s="16">
        <f t="shared" si="26"/>
        <v>0</v>
      </c>
      <c r="O19" s="16">
        <f t="shared" si="26"/>
        <v>0</v>
      </c>
      <c r="P19" s="16">
        <f t="shared" si="26"/>
        <v>0</v>
      </c>
      <c r="Q19" s="16">
        <f t="shared" si="26"/>
        <v>0</v>
      </c>
      <c r="R19" s="16">
        <f t="shared" si="26"/>
        <v>0</v>
      </c>
      <c r="S19" s="1"/>
      <c r="T19" s="1"/>
      <c r="U19" s="1"/>
      <c r="V19" s="1"/>
      <c r="W19" s="1"/>
      <c r="X19" s="1"/>
      <c r="Y19" s="70">
        <f t="shared" si="19"/>
        <v>0</v>
      </c>
      <c r="Z19" s="70">
        <f t="shared" si="20"/>
        <v>0</v>
      </c>
      <c r="AA19" s="70">
        <f t="shared" si="21"/>
        <v>0</v>
      </c>
      <c r="AB19" s="70">
        <f t="shared" si="22"/>
        <v>0</v>
      </c>
      <c r="AC19" s="1"/>
      <c r="AD19" s="1"/>
      <c r="AE19" s="1"/>
      <c r="AF19" s="1"/>
      <c r="AG19" s="1"/>
      <c r="AH19" s="1"/>
    </row>
    <row r="20" s="2" customFormat="1" customHeight="1" spans="1:34">
      <c r="A20" s="23"/>
      <c r="B20" s="24"/>
      <c r="C20" s="27"/>
      <c r="D20" s="28" t="s">
        <v>169</v>
      </c>
      <c r="E20" s="22">
        <f ca="1" t="shared" si="17"/>
        <v>0</v>
      </c>
      <c r="F20" s="22">
        <f t="shared" si="25"/>
        <v>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"/>
      <c r="T20" s="1"/>
      <c r="U20" s="1"/>
      <c r="V20" s="1"/>
      <c r="W20" s="1"/>
      <c r="X20" s="1"/>
      <c r="Y20" s="70">
        <f t="shared" si="19"/>
        <v>0</v>
      </c>
      <c r="Z20" s="70">
        <f t="shared" si="20"/>
        <v>0</v>
      </c>
      <c r="AA20" s="70">
        <f t="shared" si="21"/>
        <v>0</v>
      </c>
      <c r="AB20" s="70">
        <f t="shared" si="22"/>
        <v>0</v>
      </c>
      <c r="AC20" s="1"/>
      <c r="AD20" s="1"/>
      <c r="AE20" s="1"/>
      <c r="AF20" s="1"/>
      <c r="AG20" s="1"/>
      <c r="AH20" s="1"/>
    </row>
    <row r="21" s="2" customFormat="1" customHeight="1" spans="1:34">
      <c r="A21" s="23"/>
      <c r="B21" s="24"/>
      <c r="C21" s="29"/>
      <c r="D21" s="21" t="s">
        <v>170</v>
      </c>
      <c r="E21" s="22">
        <f ca="1" t="shared" si="17"/>
        <v>0</v>
      </c>
      <c r="F21" s="22">
        <f t="shared" si="25"/>
        <v>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"/>
      <c r="T21" s="1"/>
      <c r="U21" s="1"/>
      <c r="V21" s="1"/>
      <c r="W21" s="1"/>
      <c r="X21" s="1"/>
      <c r="Y21" s="70">
        <f t="shared" si="19"/>
        <v>0</v>
      </c>
      <c r="Z21" s="70">
        <f t="shared" si="20"/>
        <v>0</v>
      </c>
      <c r="AA21" s="70">
        <f t="shared" si="21"/>
        <v>0</v>
      </c>
      <c r="AB21" s="70">
        <f t="shared" si="22"/>
        <v>0</v>
      </c>
      <c r="AC21" s="1"/>
      <c r="AD21" s="1"/>
      <c r="AE21" s="1"/>
      <c r="AF21" s="1"/>
      <c r="AG21" s="1"/>
      <c r="AH21" s="1"/>
    </row>
    <row r="22" s="2" customFormat="1" customHeight="1" spans="1:34">
      <c r="A22" s="23"/>
      <c r="B22" s="24"/>
      <c r="C22" s="30" t="s">
        <v>44</v>
      </c>
      <c r="D22" s="31" t="s">
        <v>171</v>
      </c>
      <c r="E22" s="32">
        <f ca="1" t="shared" si="17"/>
        <v>0</v>
      </c>
      <c r="F22" s="32">
        <f>IF(F17=0,,F20/F17)</f>
        <v>0</v>
      </c>
      <c r="G22" s="33">
        <f>IF(G17=0,,G20/G17)</f>
        <v>0</v>
      </c>
      <c r="H22" s="33">
        <f t="shared" ref="H22:R22" si="27">IF(H17=0,,H20/H17)</f>
        <v>0</v>
      </c>
      <c r="I22" s="33">
        <f t="shared" si="27"/>
        <v>0</v>
      </c>
      <c r="J22" s="33">
        <f t="shared" si="27"/>
        <v>0</v>
      </c>
      <c r="K22" s="33">
        <f t="shared" si="27"/>
        <v>0</v>
      </c>
      <c r="L22" s="33">
        <f t="shared" si="27"/>
        <v>0</v>
      </c>
      <c r="M22" s="33">
        <f t="shared" si="27"/>
        <v>0</v>
      </c>
      <c r="N22" s="33">
        <f t="shared" si="27"/>
        <v>0</v>
      </c>
      <c r="O22" s="33">
        <f t="shared" si="27"/>
        <v>0</v>
      </c>
      <c r="P22" s="33">
        <f t="shared" si="27"/>
        <v>0</v>
      </c>
      <c r="Q22" s="33">
        <f t="shared" si="27"/>
        <v>0</v>
      </c>
      <c r="R22" s="33">
        <f t="shared" si="27"/>
        <v>0</v>
      </c>
      <c r="S22" s="1"/>
      <c r="T22" s="1"/>
      <c r="U22" s="1"/>
      <c r="V22" s="1"/>
      <c r="W22" s="1"/>
      <c r="X22" s="1"/>
      <c r="Y22" s="72">
        <f t="shared" ref="Y22:AB22" si="28">IF(Y17=0,,Y19/Y17)</f>
        <v>0</v>
      </c>
      <c r="Z22" s="72">
        <f t="shared" si="28"/>
        <v>0</v>
      </c>
      <c r="AA22" s="72">
        <f t="shared" si="28"/>
        <v>0</v>
      </c>
      <c r="AB22" s="72">
        <f t="shared" si="28"/>
        <v>0</v>
      </c>
      <c r="AC22" s="1"/>
      <c r="AD22" s="1"/>
      <c r="AE22" s="1"/>
      <c r="AF22" s="1"/>
      <c r="AG22" s="1"/>
      <c r="AH22" s="1"/>
    </row>
    <row r="23" s="2" customFormat="1" customHeight="1" spans="1:34">
      <c r="A23" s="34"/>
      <c r="B23" s="35"/>
      <c r="C23" s="36"/>
      <c r="D23" s="31" t="s">
        <v>172</v>
      </c>
      <c r="E23" s="32">
        <f ca="1" t="shared" si="17"/>
        <v>0</v>
      </c>
      <c r="F23" s="32">
        <f>IF(F17=0,,F21/F17)</f>
        <v>0</v>
      </c>
      <c r="G23" s="33">
        <f t="shared" ref="G23:R23" si="29">IF(G17=0,,G21/G17)</f>
        <v>0</v>
      </c>
      <c r="H23" s="33">
        <f t="shared" si="29"/>
        <v>0</v>
      </c>
      <c r="I23" s="33">
        <f t="shared" si="29"/>
        <v>0</v>
      </c>
      <c r="J23" s="33">
        <f t="shared" si="29"/>
        <v>0</v>
      </c>
      <c r="K23" s="33">
        <f t="shared" si="29"/>
        <v>0</v>
      </c>
      <c r="L23" s="33">
        <f t="shared" si="29"/>
        <v>0</v>
      </c>
      <c r="M23" s="33">
        <f t="shared" si="29"/>
        <v>0</v>
      </c>
      <c r="N23" s="33">
        <f t="shared" si="29"/>
        <v>0</v>
      </c>
      <c r="O23" s="33">
        <f t="shared" si="29"/>
        <v>0</v>
      </c>
      <c r="P23" s="33">
        <f t="shared" si="29"/>
        <v>0</v>
      </c>
      <c r="Q23" s="33">
        <f t="shared" si="29"/>
        <v>0</v>
      </c>
      <c r="R23" s="33">
        <f t="shared" si="29"/>
        <v>0</v>
      </c>
      <c r="S23" s="1"/>
      <c r="T23" s="1"/>
      <c r="U23" s="1"/>
      <c r="V23" s="1"/>
      <c r="W23" s="1"/>
      <c r="X23" s="1"/>
      <c r="Y23" s="72">
        <f>IF(Y17=0,,Y20/Y17)</f>
        <v>0</v>
      </c>
      <c r="Z23" s="72">
        <f t="shared" ref="Z23:AB23" si="30">IF(Z17=0,,Z20/Z17)</f>
        <v>0</v>
      </c>
      <c r="AA23" s="72">
        <f t="shared" si="30"/>
        <v>0</v>
      </c>
      <c r="AB23" s="72">
        <f t="shared" si="30"/>
        <v>0</v>
      </c>
      <c r="AC23" s="1"/>
      <c r="AD23" s="1"/>
      <c r="AE23" s="1"/>
      <c r="AF23" s="1"/>
      <c r="AG23" s="1"/>
      <c r="AH23" s="1"/>
    </row>
    <row r="24" s="1" customFormat="1" customHeight="1" spans="1:28">
      <c r="A24" s="37" t="s">
        <v>48</v>
      </c>
      <c r="B24" s="37"/>
      <c r="C24" s="38" t="s">
        <v>49</v>
      </c>
      <c r="D24" s="39" t="s">
        <v>50</v>
      </c>
      <c r="E24" s="15">
        <f>SUM(G24:R24)</f>
        <v>0</v>
      </c>
      <c r="F24" s="15">
        <f>IF($T$1=0,0,E24/$T$1)</f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Y24" s="15">
        <f>SUM(G24:I24)</f>
        <v>0</v>
      </c>
      <c r="Z24" s="15">
        <f>SUM(J24:L24)</f>
        <v>0</v>
      </c>
      <c r="AA24" s="15">
        <f>SUM(M24:O24)</f>
        <v>0</v>
      </c>
      <c r="AB24" s="15">
        <f>SUM(P24:R24)</f>
        <v>0</v>
      </c>
    </row>
    <row r="25" s="1" customFormat="1" customHeight="1" spans="1:28">
      <c r="A25" s="37"/>
      <c r="B25" s="37"/>
      <c r="C25" s="38"/>
      <c r="D25" s="39" t="s">
        <v>87</v>
      </c>
      <c r="E25" s="15">
        <f>SUM(G25:R25)</f>
        <v>0</v>
      </c>
      <c r="F25" s="15">
        <f>IF($T$1=0,0,E25/$T$1)</f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Y25" s="15">
        <f>SUM(G25:I25)</f>
        <v>0</v>
      </c>
      <c r="Z25" s="15">
        <f>SUM(J25:L25)</f>
        <v>0</v>
      </c>
      <c r="AA25" s="15">
        <f>SUM(M25:O25)</f>
        <v>0</v>
      </c>
      <c r="AB25" s="15">
        <f>SUM(P25:R25)</f>
        <v>0</v>
      </c>
    </row>
    <row r="26" s="4" customFormat="1" customHeight="1" spans="1:34">
      <c r="A26" s="37"/>
      <c r="B26" s="37"/>
      <c r="C26" s="38"/>
      <c r="D26" s="40" t="s">
        <v>51</v>
      </c>
      <c r="E26" s="15">
        <f t="shared" ref="E26:R26" si="31">IF(E$24&lt;&gt;0,E8/E$24,)</f>
        <v>0</v>
      </c>
      <c r="F26" s="15">
        <f t="shared" si="31"/>
        <v>0</v>
      </c>
      <c r="G26" s="16">
        <f t="shared" si="31"/>
        <v>0</v>
      </c>
      <c r="H26" s="16">
        <f t="shared" si="31"/>
        <v>0</v>
      </c>
      <c r="I26" s="16">
        <f t="shared" si="31"/>
        <v>0</v>
      </c>
      <c r="J26" s="16">
        <f t="shared" si="31"/>
        <v>0</v>
      </c>
      <c r="K26" s="16">
        <f t="shared" si="31"/>
        <v>0</v>
      </c>
      <c r="L26" s="16">
        <f t="shared" si="31"/>
        <v>0</v>
      </c>
      <c r="M26" s="16">
        <f t="shared" si="31"/>
        <v>0</v>
      </c>
      <c r="N26" s="16">
        <f t="shared" si="31"/>
        <v>0</v>
      </c>
      <c r="O26" s="16">
        <f t="shared" si="31"/>
        <v>0</v>
      </c>
      <c r="P26" s="16">
        <f t="shared" si="31"/>
        <v>0</v>
      </c>
      <c r="Q26" s="16">
        <f t="shared" si="31"/>
        <v>0</v>
      </c>
      <c r="R26" s="16">
        <f t="shared" si="31"/>
        <v>0</v>
      </c>
      <c r="S26" s="1"/>
      <c r="T26" s="1"/>
      <c r="U26" s="1"/>
      <c r="V26" s="1"/>
      <c r="W26" s="1"/>
      <c r="X26" s="1"/>
      <c r="Y26" s="15">
        <f t="shared" ref="Y26:AB26" si="32">IF(Y$24&lt;&gt;0,Y8/Y$24,)</f>
        <v>0</v>
      </c>
      <c r="Z26" s="15">
        <f t="shared" si="32"/>
        <v>0</v>
      </c>
      <c r="AA26" s="15">
        <f t="shared" si="32"/>
        <v>0</v>
      </c>
      <c r="AB26" s="15">
        <f t="shared" si="32"/>
        <v>0</v>
      </c>
      <c r="AC26" s="1"/>
      <c r="AD26" s="1"/>
      <c r="AE26" s="1"/>
      <c r="AF26" s="1"/>
      <c r="AG26" s="1"/>
      <c r="AH26" s="1"/>
    </row>
    <row r="27" s="1" customFormat="1" customHeight="1" spans="1:28">
      <c r="A27" s="37"/>
      <c r="B27" s="37"/>
      <c r="C27" s="38"/>
      <c r="D27" s="39" t="s">
        <v>52</v>
      </c>
      <c r="E27" s="15">
        <f t="shared" ref="E27:R27" si="33">IF(E$24&lt;&gt;0,E102/E$24,)</f>
        <v>0</v>
      </c>
      <c r="F27" s="15">
        <f t="shared" si="33"/>
        <v>0</v>
      </c>
      <c r="G27" s="16">
        <f t="shared" si="33"/>
        <v>0</v>
      </c>
      <c r="H27" s="16">
        <f t="shared" si="33"/>
        <v>0</v>
      </c>
      <c r="I27" s="16">
        <f t="shared" si="33"/>
        <v>0</v>
      </c>
      <c r="J27" s="16">
        <f t="shared" si="33"/>
        <v>0</v>
      </c>
      <c r="K27" s="16">
        <f t="shared" si="33"/>
        <v>0</v>
      </c>
      <c r="L27" s="16">
        <f t="shared" si="33"/>
        <v>0</v>
      </c>
      <c r="M27" s="16">
        <f t="shared" si="33"/>
        <v>0</v>
      </c>
      <c r="N27" s="16">
        <f t="shared" si="33"/>
        <v>0</v>
      </c>
      <c r="O27" s="16">
        <f t="shared" si="33"/>
        <v>0</v>
      </c>
      <c r="P27" s="16">
        <f t="shared" si="33"/>
        <v>0</v>
      </c>
      <c r="Q27" s="16">
        <f t="shared" si="33"/>
        <v>0</v>
      </c>
      <c r="R27" s="16">
        <f t="shared" si="33"/>
        <v>0</v>
      </c>
      <c r="Y27" s="15">
        <f t="shared" ref="Y27:AB27" si="34">IF(Y$24&lt;&gt;0,Y102/Y$24,)</f>
        <v>0</v>
      </c>
      <c r="Z27" s="15">
        <f t="shared" si="34"/>
        <v>0</v>
      </c>
      <c r="AA27" s="15">
        <f t="shared" si="34"/>
        <v>0</v>
      </c>
      <c r="AB27" s="15">
        <f t="shared" si="34"/>
        <v>0</v>
      </c>
    </row>
    <row r="28" s="1" customFormat="1" customHeight="1" spans="1:28">
      <c r="A28" s="37"/>
      <c r="B28" s="37"/>
      <c r="C28" s="38"/>
      <c r="D28" s="40" t="s">
        <v>53</v>
      </c>
      <c r="E28" s="15">
        <f t="shared" ref="E28:R28" si="35">IF(E$24&lt;&gt;0,E97/E$24,)</f>
        <v>0</v>
      </c>
      <c r="F28" s="15">
        <f t="shared" si="35"/>
        <v>0</v>
      </c>
      <c r="G28" s="16">
        <f t="shared" si="35"/>
        <v>0</v>
      </c>
      <c r="H28" s="16">
        <f t="shared" si="35"/>
        <v>0</v>
      </c>
      <c r="I28" s="16">
        <f t="shared" si="35"/>
        <v>0</v>
      </c>
      <c r="J28" s="16">
        <f t="shared" si="35"/>
        <v>0</v>
      </c>
      <c r="K28" s="16">
        <f t="shared" si="35"/>
        <v>0</v>
      </c>
      <c r="L28" s="16">
        <f t="shared" si="35"/>
        <v>0</v>
      </c>
      <c r="M28" s="16">
        <f t="shared" si="35"/>
        <v>0</v>
      </c>
      <c r="N28" s="16">
        <f t="shared" si="35"/>
        <v>0</v>
      </c>
      <c r="O28" s="16">
        <f t="shared" si="35"/>
        <v>0</v>
      </c>
      <c r="P28" s="16">
        <f t="shared" si="35"/>
        <v>0</v>
      </c>
      <c r="Q28" s="16">
        <f t="shared" si="35"/>
        <v>0</v>
      </c>
      <c r="R28" s="16">
        <f t="shared" si="35"/>
        <v>0</v>
      </c>
      <c r="Y28" s="15">
        <f t="shared" ref="Y28:AB28" si="36">IF(Y$24&lt;&gt;0,Y97/Y$24,)</f>
        <v>0</v>
      </c>
      <c r="Z28" s="15">
        <f t="shared" si="36"/>
        <v>0</v>
      </c>
      <c r="AA28" s="15">
        <f t="shared" si="36"/>
        <v>0</v>
      </c>
      <c r="AB28" s="15">
        <f t="shared" si="36"/>
        <v>0</v>
      </c>
    </row>
    <row r="29" s="1" customFormat="1" customHeight="1" spans="1:28">
      <c r="A29" s="37"/>
      <c r="B29" s="37"/>
      <c r="C29" s="38"/>
      <c r="D29" s="39" t="s">
        <v>54</v>
      </c>
      <c r="E29" s="15">
        <f t="shared" ref="E29:R29" si="37">IF(E$24&lt;&gt;0,E164/E$24,)</f>
        <v>0</v>
      </c>
      <c r="F29" s="15">
        <f t="shared" si="37"/>
        <v>0</v>
      </c>
      <c r="G29" s="16">
        <f t="shared" si="37"/>
        <v>0</v>
      </c>
      <c r="H29" s="16">
        <f t="shared" si="37"/>
        <v>0</v>
      </c>
      <c r="I29" s="16">
        <f t="shared" si="37"/>
        <v>0</v>
      </c>
      <c r="J29" s="16">
        <f t="shared" si="37"/>
        <v>0</v>
      </c>
      <c r="K29" s="16">
        <f t="shared" si="37"/>
        <v>0</v>
      </c>
      <c r="L29" s="16">
        <f t="shared" si="37"/>
        <v>0</v>
      </c>
      <c r="M29" s="16">
        <f t="shared" si="37"/>
        <v>0</v>
      </c>
      <c r="N29" s="16">
        <f t="shared" si="37"/>
        <v>0</v>
      </c>
      <c r="O29" s="16">
        <f t="shared" si="37"/>
        <v>0</v>
      </c>
      <c r="P29" s="16">
        <f t="shared" si="37"/>
        <v>0</v>
      </c>
      <c r="Q29" s="16">
        <f t="shared" si="37"/>
        <v>0</v>
      </c>
      <c r="R29" s="16">
        <f t="shared" si="37"/>
        <v>0</v>
      </c>
      <c r="Y29" s="15">
        <f t="shared" ref="Y29:AB29" si="38">IF(Y$24&lt;&gt;0,Y164/Y$24,)</f>
        <v>0</v>
      </c>
      <c r="Z29" s="15">
        <f t="shared" si="38"/>
        <v>0</v>
      </c>
      <c r="AA29" s="15">
        <f t="shared" si="38"/>
        <v>0</v>
      </c>
      <c r="AB29" s="15">
        <f t="shared" si="38"/>
        <v>0</v>
      </c>
    </row>
    <row r="30" s="1" customFormat="1" customHeight="1" spans="1:28">
      <c r="A30" s="37"/>
      <c r="B30" s="37"/>
      <c r="C30" s="38"/>
      <c r="D30" s="39" t="s">
        <v>55</v>
      </c>
      <c r="E30" s="15">
        <f t="shared" ref="E30:R30" si="39">IF(E$24&lt;&gt;0,E197/E$24,)</f>
        <v>0</v>
      </c>
      <c r="F30" s="15">
        <f t="shared" si="39"/>
        <v>0</v>
      </c>
      <c r="G30" s="16">
        <f t="shared" si="39"/>
        <v>0</v>
      </c>
      <c r="H30" s="16">
        <f t="shared" si="39"/>
        <v>0</v>
      </c>
      <c r="I30" s="16">
        <f t="shared" si="39"/>
        <v>0</v>
      </c>
      <c r="J30" s="16">
        <f t="shared" si="39"/>
        <v>0</v>
      </c>
      <c r="K30" s="16">
        <f t="shared" si="39"/>
        <v>0</v>
      </c>
      <c r="L30" s="16">
        <f t="shared" si="39"/>
        <v>0</v>
      </c>
      <c r="M30" s="16">
        <f t="shared" si="39"/>
        <v>0</v>
      </c>
      <c r="N30" s="16">
        <f t="shared" si="39"/>
        <v>0</v>
      </c>
      <c r="O30" s="16">
        <f t="shared" si="39"/>
        <v>0</v>
      </c>
      <c r="P30" s="16">
        <f t="shared" si="39"/>
        <v>0</v>
      </c>
      <c r="Q30" s="16">
        <f t="shared" si="39"/>
        <v>0</v>
      </c>
      <c r="R30" s="16">
        <f t="shared" si="39"/>
        <v>0</v>
      </c>
      <c r="Y30" s="15">
        <f t="shared" ref="Y30:AB30" si="40">IF(Y$24&lt;&gt;0,Y197/Y$24,)</f>
        <v>0</v>
      </c>
      <c r="Z30" s="15">
        <f t="shared" si="40"/>
        <v>0</v>
      </c>
      <c r="AA30" s="15">
        <f t="shared" si="40"/>
        <v>0</v>
      </c>
      <c r="AB30" s="15">
        <f t="shared" si="40"/>
        <v>0</v>
      </c>
    </row>
    <row r="31" s="1" customFormat="1" customHeight="1" spans="1:28">
      <c r="A31" s="37"/>
      <c r="B31" s="37"/>
      <c r="C31" s="38"/>
      <c r="D31" s="39" t="s">
        <v>56</v>
      </c>
      <c r="E31" s="15" t="s">
        <v>57</v>
      </c>
      <c r="F31" s="15" t="s">
        <v>57</v>
      </c>
      <c r="G31" s="16" t="s">
        <v>57</v>
      </c>
      <c r="H31" s="16" t="s">
        <v>57</v>
      </c>
      <c r="I31" s="16" t="s">
        <v>57</v>
      </c>
      <c r="J31" s="16" t="s">
        <v>57</v>
      </c>
      <c r="K31" s="16" t="s">
        <v>57</v>
      </c>
      <c r="L31" s="16" t="s">
        <v>57</v>
      </c>
      <c r="M31" s="16" t="s">
        <v>57</v>
      </c>
      <c r="N31" s="16" t="s">
        <v>57</v>
      </c>
      <c r="O31" s="16" t="s">
        <v>57</v>
      </c>
      <c r="P31" s="16" t="s">
        <v>57</v>
      </c>
      <c r="Q31" s="16" t="s">
        <v>57</v>
      </c>
      <c r="R31" s="16" t="s">
        <v>57</v>
      </c>
      <c r="Y31" s="15" t="s">
        <v>57</v>
      </c>
      <c r="Z31" s="15" t="s">
        <v>57</v>
      </c>
      <c r="AA31" s="15" t="s">
        <v>57</v>
      </c>
      <c r="AB31" s="15" t="s">
        <v>57</v>
      </c>
    </row>
    <row r="32" s="4" customFormat="1" customHeight="1" spans="1:34">
      <c r="A32" s="37"/>
      <c r="B32" s="37"/>
      <c r="C32" s="38"/>
      <c r="D32" s="39" t="s">
        <v>58</v>
      </c>
      <c r="E32" s="15">
        <f t="shared" ref="E32:R32" si="41">IF(E$24&lt;&gt;0,E3/E$24,)</f>
        <v>0</v>
      </c>
      <c r="F32" s="15">
        <f t="shared" si="41"/>
        <v>0</v>
      </c>
      <c r="G32" s="16">
        <f t="shared" si="41"/>
        <v>0</v>
      </c>
      <c r="H32" s="16">
        <f t="shared" si="41"/>
        <v>0</v>
      </c>
      <c r="I32" s="16">
        <f t="shared" si="41"/>
        <v>0</v>
      </c>
      <c r="J32" s="16">
        <f t="shared" si="41"/>
        <v>0</v>
      </c>
      <c r="K32" s="16">
        <f t="shared" si="41"/>
        <v>0</v>
      </c>
      <c r="L32" s="16">
        <f t="shared" si="41"/>
        <v>0</v>
      </c>
      <c r="M32" s="16">
        <f t="shared" si="41"/>
        <v>0</v>
      </c>
      <c r="N32" s="16">
        <f t="shared" si="41"/>
        <v>0</v>
      </c>
      <c r="O32" s="16">
        <f t="shared" si="41"/>
        <v>0</v>
      </c>
      <c r="P32" s="16">
        <f t="shared" si="41"/>
        <v>0</v>
      </c>
      <c r="Q32" s="16">
        <f t="shared" si="41"/>
        <v>0</v>
      </c>
      <c r="R32" s="16">
        <f t="shared" si="41"/>
        <v>0</v>
      </c>
      <c r="S32" s="1"/>
      <c r="T32" s="1"/>
      <c r="U32" s="1"/>
      <c r="V32" s="1"/>
      <c r="W32" s="1"/>
      <c r="X32" s="1"/>
      <c r="Y32" s="15">
        <f t="shared" ref="Y32:AB32" si="42">IF(Y$24&lt;&gt;0,Y3/Y$24,)</f>
        <v>0</v>
      </c>
      <c r="Z32" s="15">
        <f t="shared" si="42"/>
        <v>0</v>
      </c>
      <c r="AA32" s="15">
        <f t="shared" si="42"/>
        <v>0</v>
      </c>
      <c r="AB32" s="15">
        <f t="shared" si="42"/>
        <v>0</v>
      </c>
      <c r="AC32" s="1"/>
      <c r="AD32" s="1"/>
      <c r="AE32" s="1"/>
      <c r="AF32" s="1"/>
      <c r="AG32" s="1"/>
      <c r="AH32" s="1"/>
    </row>
    <row r="33" s="4" customFormat="1" customHeight="1" spans="1:34">
      <c r="A33" s="37"/>
      <c r="B33" s="37"/>
      <c r="C33" s="38"/>
      <c r="D33" s="39" t="s">
        <v>59</v>
      </c>
      <c r="E33" s="41">
        <f>IF(SUM(G12:R12)&lt;&gt;0,E24/SUM(G12:R12),)</f>
        <v>0</v>
      </c>
      <c r="F33" s="41">
        <f>IF(F12&lt;&gt;0,F24/F12,)</f>
        <v>0</v>
      </c>
      <c r="G33" s="42">
        <f>IF(G12&lt;&gt;0,G24/G12,)</f>
        <v>0</v>
      </c>
      <c r="H33" s="42">
        <f t="shared" ref="H33:R33" si="43">IF(H12&lt;&gt;0,H24/H12,)</f>
        <v>0</v>
      </c>
      <c r="I33" s="42">
        <f t="shared" si="43"/>
        <v>0</v>
      </c>
      <c r="J33" s="42">
        <f t="shared" si="43"/>
        <v>0</v>
      </c>
      <c r="K33" s="42">
        <f t="shared" si="43"/>
        <v>0</v>
      </c>
      <c r="L33" s="42">
        <f t="shared" si="43"/>
        <v>0</v>
      </c>
      <c r="M33" s="42">
        <f t="shared" si="43"/>
        <v>0</v>
      </c>
      <c r="N33" s="42">
        <f t="shared" si="43"/>
        <v>0</v>
      </c>
      <c r="O33" s="42">
        <f t="shared" si="43"/>
        <v>0</v>
      </c>
      <c r="P33" s="42">
        <f t="shared" si="43"/>
        <v>0</v>
      </c>
      <c r="Q33" s="42">
        <f t="shared" si="43"/>
        <v>0</v>
      </c>
      <c r="R33" s="42">
        <f t="shared" si="43"/>
        <v>0</v>
      </c>
      <c r="S33" s="1"/>
      <c r="T33" s="1"/>
      <c r="U33" s="1"/>
      <c r="V33" s="1"/>
      <c r="W33" s="1"/>
      <c r="X33" s="1"/>
      <c r="Y33" s="41">
        <f>IF(SUM(G12:I12)&lt;&gt;0,Y24/SUM(G12:I12),)</f>
        <v>0</v>
      </c>
      <c r="Z33" s="41">
        <f>IF(SUM(J12:L12)&lt;&gt;0,Z24/SUM(J12:L12),)</f>
        <v>0</v>
      </c>
      <c r="AA33" s="41">
        <f>IF(SUM(M12:O12)&lt;&gt;0,AA24/SUM(M12:O12),)</f>
        <v>0</v>
      </c>
      <c r="AB33" s="41">
        <f>IF(SUM(P12:R12)&lt;&gt;0,AB24/SUM(P12:R12),)</f>
        <v>0</v>
      </c>
      <c r="AC33" s="1"/>
      <c r="AD33" s="1"/>
      <c r="AE33" s="1"/>
      <c r="AF33" s="1"/>
      <c r="AG33" s="1"/>
      <c r="AH33" s="1"/>
    </row>
    <row r="34" s="1" customFormat="1" customHeight="1" spans="1:28">
      <c r="A34" s="37"/>
      <c r="B34" s="37"/>
      <c r="C34" s="38"/>
      <c r="D34" s="39" t="s">
        <v>60</v>
      </c>
      <c r="E34" s="15">
        <f>IF(SUM(G12:R12)&lt;&gt;0,E2/SUM(G12:R12),)</f>
        <v>0</v>
      </c>
      <c r="F34" s="15">
        <f t="shared" ref="F34:R34" si="44">IF(F12&lt;&gt;0,F2/F12,)</f>
        <v>0</v>
      </c>
      <c r="G34" s="16">
        <f t="shared" si="44"/>
        <v>0</v>
      </c>
      <c r="H34" s="16">
        <f t="shared" si="44"/>
        <v>0</v>
      </c>
      <c r="I34" s="16">
        <f t="shared" si="44"/>
        <v>0</v>
      </c>
      <c r="J34" s="16">
        <f t="shared" si="44"/>
        <v>0</v>
      </c>
      <c r="K34" s="16">
        <f t="shared" si="44"/>
        <v>0</v>
      </c>
      <c r="L34" s="16">
        <f t="shared" si="44"/>
        <v>0</v>
      </c>
      <c r="M34" s="16">
        <f t="shared" si="44"/>
        <v>0</v>
      </c>
      <c r="N34" s="16">
        <f t="shared" si="44"/>
        <v>0</v>
      </c>
      <c r="O34" s="16">
        <f t="shared" si="44"/>
        <v>0</v>
      </c>
      <c r="P34" s="16">
        <f t="shared" si="44"/>
        <v>0</v>
      </c>
      <c r="Q34" s="16">
        <f t="shared" si="44"/>
        <v>0</v>
      </c>
      <c r="R34" s="16">
        <f t="shared" si="44"/>
        <v>0</v>
      </c>
      <c r="Y34" s="15">
        <f>IF(SUM(G12:I12)&lt;&gt;0,Y2/SUM(G12:I12),)</f>
        <v>0</v>
      </c>
      <c r="Z34" s="15">
        <f>IF(SUM(J12:L12)&lt;&gt;0,Z2/SUM(J12:L12),)</f>
        <v>0</v>
      </c>
      <c r="AA34" s="15">
        <f>IF(SUM(M12:O12)&lt;&gt;0,AA2/SUM(M12:O12),)</f>
        <v>0</v>
      </c>
      <c r="AB34" s="15">
        <f>IF(SUM(P12:R12)&lt;&gt;0,AB2/SUM(P12:R12),)</f>
        <v>0</v>
      </c>
    </row>
    <row r="35" s="1" customFormat="1" customHeight="1" spans="1:28">
      <c r="A35" s="37"/>
      <c r="B35" s="37"/>
      <c r="C35" s="38"/>
      <c r="D35" s="39" t="s">
        <v>61</v>
      </c>
      <c r="E35" s="15">
        <f>IF(SUM(G12:R12)&lt;&gt;0,E3/SUM(G12:R12),)</f>
        <v>0</v>
      </c>
      <c r="F35" s="15">
        <f t="shared" ref="F35:R35" si="45">IF(F12&lt;&gt;0,F3/F12,)</f>
        <v>0</v>
      </c>
      <c r="G35" s="16">
        <f t="shared" si="45"/>
        <v>0</v>
      </c>
      <c r="H35" s="16">
        <f t="shared" si="45"/>
        <v>0</v>
      </c>
      <c r="I35" s="16">
        <f t="shared" si="45"/>
        <v>0</v>
      </c>
      <c r="J35" s="16">
        <f t="shared" si="45"/>
        <v>0</v>
      </c>
      <c r="K35" s="16">
        <f t="shared" si="45"/>
        <v>0</v>
      </c>
      <c r="L35" s="16">
        <f t="shared" si="45"/>
        <v>0</v>
      </c>
      <c r="M35" s="16">
        <f t="shared" si="45"/>
        <v>0</v>
      </c>
      <c r="N35" s="16">
        <f t="shared" si="45"/>
        <v>0</v>
      </c>
      <c r="O35" s="16">
        <f t="shared" si="45"/>
        <v>0</v>
      </c>
      <c r="P35" s="16">
        <f t="shared" si="45"/>
        <v>0</v>
      </c>
      <c r="Q35" s="16">
        <f t="shared" si="45"/>
        <v>0</v>
      </c>
      <c r="R35" s="16">
        <f t="shared" si="45"/>
        <v>0</v>
      </c>
      <c r="Y35" s="15">
        <f>IF(SUM(G12:I12)&lt;&gt;0,Y3/SUM(G12:I12),)</f>
        <v>0</v>
      </c>
      <c r="Z35" s="15">
        <f>IF(SUM(J12:L12)&lt;&gt;0,Z3/SUM(J12:L12),)</f>
        <v>0</v>
      </c>
      <c r="AA35" s="15">
        <f>IF(SUM(M12:O12)&lt;&gt;0,AA3/SUM(M12:O12),)</f>
        <v>0</v>
      </c>
      <c r="AB35" s="15">
        <f>IF(SUM(P12:R12)&lt;&gt;0,AB3/SUM(P12:R12),)</f>
        <v>0</v>
      </c>
    </row>
    <row r="36" s="4" customFormat="1" customHeight="1" spans="1:34">
      <c r="A36" s="37"/>
      <c r="B36" s="37"/>
      <c r="C36" s="38"/>
      <c r="D36" s="39" t="s">
        <v>72</v>
      </c>
      <c r="E36" s="15">
        <f>IF(SUM(G12:R12)=0,,(E2+E3)/SUM(G12:R12))</f>
        <v>0</v>
      </c>
      <c r="F36" s="15">
        <f t="shared" ref="F36:R36" si="46">IF(F12=0,,(F2+F3)/F12)</f>
        <v>0</v>
      </c>
      <c r="G36" s="16">
        <f t="shared" si="46"/>
        <v>0</v>
      </c>
      <c r="H36" s="16">
        <f t="shared" si="46"/>
        <v>0</v>
      </c>
      <c r="I36" s="16">
        <f t="shared" si="46"/>
        <v>0</v>
      </c>
      <c r="J36" s="16">
        <f t="shared" si="46"/>
        <v>0</v>
      </c>
      <c r="K36" s="16">
        <f t="shared" si="46"/>
        <v>0</v>
      </c>
      <c r="L36" s="16">
        <f t="shared" si="46"/>
        <v>0</v>
      </c>
      <c r="M36" s="16">
        <f t="shared" si="46"/>
        <v>0</v>
      </c>
      <c r="N36" s="16">
        <f t="shared" si="46"/>
        <v>0</v>
      </c>
      <c r="O36" s="16">
        <f t="shared" si="46"/>
        <v>0</v>
      </c>
      <c r="P36" s="16">
        <f t="shared" si="46"/>
        <v>0</v>
      </c>
      <c r="Q36" s="16">
        <f t="shared" si="46"/>
        <v>0</v>
      </c>
      <c r="R36" s="16">
        <f t="shared" si="46"/>
        <v>0</v>
      </c>
      <c r="S36" s="1"/>
      <c r="T36" s="1"/>
      <c r="U36" s="1"/>
      <c r="V36" s="1"/>
      <c r="W36" s="1"/>
      <c r="X36" s="1"/>
      <c r="Y36" s="15">
        <f>IF(SUM(G12:I12)=0,,(Y2+Y3)/SUM(G12:I12))</f>
        <v>0</v>
      </c>
      <c r="Z36" s="15">
        <f>IF(SUM(J12:L12)=0,,(Z2+Z3)/SUM(J12:L12))</f>
        <v>0</v>
      </c>
      <c r="AA36" s="15">
        <f>IF(SUM(M12:O12)=0,,(AA2+AA3)/SUM(M12:O12))</f>
        <v>0</v>
      </c>
      <c r="AB36" s="15">
        <f>IF(SUM(P12:R12)=0,,(AB2+AB3)/SUM(P12:R12))</f>
        <v>0</v>
      </c>
      <c r="AC36" s="1"/>
      <c r="AD36" s="1"/>
      <c r="AE36" s="1"/>
      <c r="AF36" s="1"/>
      <c r="AG36" s="1"/>
      <c r="AH36" s="1"/>
    </row>
    <row r="37" s="1" customFormat="1" customHeight="1" spans="1:28">
      <c r="A37" s="37"/>
      <c r="B37" s="37"/>
      <c r="C37" s="38"/>
      <c r="D37" s="39" t="s">
        <v>88</v>
      </c>
      <c r="E37" s="15" t="s">
        <v>57</v>
      </c>
      <c r="F37" s="15" t="s">
        <v>57</v>
      </c>
      <c r="G37" s="33"/>
      <c r="H37" s="33" t="str">
        <f t="shared" ref="H37:R37" si="47">IF(G2&lt;&gt;0,(H2-G2)/G2,"-")</f>
        <v>-</v>
      </c>
      <c r="I37" s="33" t="str">
        <f t="shared" si="47"/>
        <v>-</v>
      </c>
      <c r="J37" s="33" t="str">
        <f t="shared" si="47"/>
        <v>-</v>
      </c>
      <c r="K37" s="33" t="str">
        <f t="shared" si="47"/>
        <v>-</v>
      </c>
      <c r="L37" s="33" t="str">
        <f t="shared" si="47"/>
        <v>-</v>
      </c>
      <c r="M37" s="33" t="str">
        <f t="shared" si="47"/>
        <v>-</v>
      </c>
      <c r="N37" s="33" t="str">
        <f t="shared" si="47"/>
        <v>-</v>
      </c>
      <c r="O37" s="33" t="str">
        <f t="shared" si="47"/>
        <v>-</v>
      </c>
      <c r="P37" s="33" t="str">
        <f t="shared" si="47"/>
        <v>-</v>
      </c>
      <c r="Q37" s="33" t="str">
        <f t="shared" si="47"/>
        <v>-</v>
      </c>
      <c r="R37" s="33" t="str">
        <f t="shared" si="47"/>
        <v>-</v>
      </c>
      <c r="Y37" s="15" t="s">
        <v>57</v>
      </c>
      <c r="Z37" s="15" t="s">
        <v>57</v>
      </c>
      <c r="AA37" s="15" t="s">
        <v>57</v>
      </c>
      <c r="AB37" s="15" t="s">
        <v>57</v>
      </c>
    </row>
    <row r="38" s="1" customFormat="1" customHeight="1" spans="1:28">
      <c r="A38" s="37"/>
      <c r="B38" s="37"/>
      <c r="C38" s="38"/>
      <c r="D38" s="39" t="s">
        <v>62</v>
      </c>
      <c r="E38" s="15" t="str">
        <f>IF(SUM(G12:R12)&lt;&gt;0,E8/SUM(G12:R12),"-")</f>
        <v>-</v>
      </c>
      <c r="F38" s="15">
        <f t="shared" ref="F38:R38" si="48">IF(F12&lt;&gt;0,F8/F12,)</f>
        <v>0</v>
      </c>
      <c r="G38" s="16">
        <f t="shared" si="48"/>
        <v>0</v>
      </c>
      <c r="H38" s="16">
        <f t="shared" si="48"/>
        <v>0</v>
      </c>
      <c r="I38" s="16">
        <f t="shared" si="48"/>
        <v>0</v>
      </c>
      <c r="J38" s="16">
        <f t="shared" si="48"/>
        <v>0</v>
      </c>
      <c r="K38" s="16">
        <f t="shared" si="48"/>
        <v>0</v>
      </c>
      <c r="L38" s="16">
        <f t="shared" si="48"/>
        <v>0</v>
      </c>
      <c r="M38" s="16">
        <f t="shared" si="48"/>
        <v>0</v>
      </c>
      <c r="N38" s="16">
        <f t="shared" si="48"/>
        <v>0</v>
      </c>
      <c r="O38" s="16">
        <f t="shared" si="48"/>
        <v>0</v>
      </c>
      <c r="P38" s="16">
        <f t="shared" si="48"/>
        <v>0</v>
      </c>
      <c r="Q38" s="16">
        <f t="shared" si="48"/>
        <v>0</v>
      </c>
      <c r="R38" s="16">
        <f t="shared" si="48"/>
        <v>0</v>
      </c>
      <c r="Y38" s="15" t="str">
        <f>IF(SUM(G12:I12)&lt;&gt;0,Y8/SUM(G12:I12),"-")</f>
        <v>-</v>
      </c>
      <c r="Z38" s="15" t="str">
        <f>IF(SUM(J12:L12)&lt;&gt;0,Z8/SUM(J12:L12),"-")</f>
        <v>-</v>
      </c>
      <c r="AA38" s="15" t="str">
        <f>IF(SUM(M12:O12)&lt;&gt;0,AA8/SUM(M12:O12),"-")</f>
        <v>-</v>
      </c>
      <c r="AB38" s="15" t="str">
        <f>IF(SUM(P12:R12)&lt;&gt;0,AB8/SUM(P12:R12),"-")</f>
        <v>-</v>
      </c>
    </row>
    <row r="39" s="4" customFormat="1" customHeight="1" spans="1:34">
      <c r="A39" s="37"/>
      <c r="B39" s="37"/>
      <c r="C39" s="43" t="s">
        <v>63</v>
      </c>
      <c r="D39" s="44" t="s">
        <v>64</v>
      </c>
      <c r="E39" s="45">
        <f t="shared" ref="E39:R39" si="49">IF(E$24&lt;&gt;0,E102/E$24,)</f>
        <v>0</v>
      </c>
      <c r="F39" s="22">
        <f t="shared" si="49"/>
        <v>0</v>
      </c>
      <c r="G39" s="16">
        <f t="shared" si="49"/>
        <v>0</v>
      </c>
      <c r="H39" s="16">
        <f t="shared" si="49"/>
        <v>0</v>
      </c>
      <c r="I39" s="16">
        <f t="shared" si="49"/>
        <v>0</v>
      </c>
      <c r="J39" s="16">
        <f t="shared" si="49"/>
        <v>0</v>
      </c>
      <c r="K39" s="16">
        <f t="shared" si="49"/>
        <v>0</v>
      </c>
      <c r="L39" s="16">
        <f t="shared" si="49"/>
        <v>0</v>
      </c>
      <c r="M39" s="16">
        <f t="shared" si="49"/>
        <v>0</v>
      </c>
      <c r="N39" s="16">
        <f t="shared" si="49"/>
        <v>0</v>
      </c>
      <c r="O39" s="16">
        <f t="shared" si="49"/>
        <v>0</v>
      </c>
      <c r="P39" s="16">
        <f t="shared" si="49"/>
        <v>0</v>
      </c>
      <c r="Q39" s="16">
        <f t="shared" si="49"/>
        <v>0</v>
      </c>
      <c r="R39" s="16">
        <f t="shared" si="49"/>
        <v>0</v>
      </c>
      <c r="S39" s="1"/>
      <c r="T39" s="1"/>
      <c r="U39" s="1"/>
      <c r="V39" s="1"/>
      <c r="W39" s="1"/>
      <c r="X39" s="1"/>
      <c r="Y39" s="45">
        <f t="shared" ref="Y39:AB39" si="50">IF(Y$24&lt;&gt;0,Y102/Y$24,)</f>
        <v>0</v>
      </c>
      <c r="Z39" s="45">
        <f t="shared" si="50"/>
        <v>0</v>
      </c>
      <c r="AA39" s="45">
        <f t="shared" si="50"/>
        <v>0</v>
      </c>
      <c r="AB39" s="45">
        <f t="shared" si="50"/>
        <v>0</v>
      </c>
      <c r="AC39" s="1"/>
      <c r="AD39" s="1"/>
      <c r="AE39" s="1"/>
      <c r="AF39" s="1"/>
      <c r="AG39" s="1"/>
      <c r="AH39" s="1"/>
    </row>
    <row r="40" s="1" customFormat="1" customHeight="1" spans="1:28">
      <c r="A40" s="37"/>
      <c r="B40" s="37"/>
      <c r="C40" s="43"/>
      <c r="D40" s="46" t="s">
        <v>65</v>
      </c>
      <c r="E40" s="45">
        <f>IF(E$24&lt;&gt;0,(E59+E60)/E$24,0)</f>
        <v>0</v>
      </c>
      <c r="F40" s="22">
        <f>IF(F$24&lt;&gt;0,(F59+F60)/F$24,0)</f>
        <v>0</v>
      </c>
      <c r="G40" s="16">
        <f>IF(G$24&lt;&gt;0,(G59+G60)/G$24,0)</f>
        <v>0</v>
      </c>
      <c r="H40" s="16">
        <f t="shared" ref="H40:R40" si="51">IF(H$24&lt;&gt;0,(H59+H60)/H$24,0)</f>
        <v>0</v>
      </c>
      <c r="I40" s="16">
        <f t="shared" si="51"/>
        <v>0</v>
      </c>
      <c r="J40" s="16">
        <f t="shared" si="51"/>
        <v>0</v>
      </c>
      <c r="K40" s="16">
        <f t="shared" si="51"/>
        <v>0</v>
      </c>
      <c r="L40" s="16">
        <f t="shared" si="51"/>
        <v>0</v>
      </c>
      <c r="M40" s="16">
        <f t="shared" si="51"/>
        <v>0</v>
      </c>
      <c r="N40" s="16">
        <f t="shared" si="51"/>
        <v>0</v>
      </c>
      <c r="O40" s="16">
        <f t="shared" si="51"/>
        <v>0</v>
      </c>
      <c r="P40" s="16">
        <f t="shared" si="51"/>
        <v>0</v>
      </c>
      <c r="Q40" s="16">
        <f t="shared" si="51"/>
        <v>0</v>
      </c>
      <c r="R40" s="16">
        <f t="shared" si="51"/>
        <v>0</v>
      </c>
      <c r="Y40" s="45">
        <f t="shared" ref="Y40:AB40" si="52">IF(Y$24&lt;&gt;0,(Y59+Y60)/Y$24,0)</f>
        <v>0</v>
      </c>
      <c r="Z40" s="45">
        <f t="shared" si="52"/>
        <v>0</v>
      </c>
      <c r="AA40" s="45">
        <f t="shared" si="52"/>
        <v>0</v>
      </c>
      <c r="AB40" s="45">
        <f t="shared" si="52"/>
        <v>0</v>
      </c>
    </row>
    <row r="41" s="1" customFormat="1" customHeight="1" spans="1:28">
      <c r="A41" s="37"/>
      <c r="B41" s="37"/>
      <c r="C41" s="43"/>
      <c r="D41" s="46" t="s">
        <v>173</v>
      </c>
      <c r="E41" s="45">
        <f t="shared" ref="E41:R41" si="53">IF(E$24&lt;&gt;0,(E65+E66)/E$24,0)</f>
        <v>0</v>
      </c>
      <c r="F41" s="22">
        <f t="shared" si="53"/>
        <v>0</v>
      </c>
      <c r="G41" s="16">
        <f t="shared" si="53"/>
        <v>0</v>
      </c>
      <c r="H41" s="16">
        <f t="shared" si="53"/>
        <v>0</v>
      </c>
      <c r="I41" s="16">
        <f t="shared" si="53"/>
        <v>0</v>
      </c>
      <c r="J41" s="16">
        <f t="shared" si="53"/>
        <v>0</v>
      </c>
      <c r="K41" s="16">
        <f t="shared" si="53"/>
        <v>0</v>
      </c>
      <c r="L41" s="16">
        <f t="shared" si="53"/>
        <v>0</v>
      </c>
      <c r="M41" s="16">
        <f t="shared" si="53"/>
        <v>0</v>
      </c>
      <c r="N41" s="16">
        <f t="shared" si="53"/>
        <v>0</v>
      </c>
      <c r="O41" s="16">
        <f t="shared" si="53"/>
        <v>0</v>
      </c>
      <c r="P41" s="16">
        <f t="shared" si="53"/>
        <v>0</v>
      </c>
      <c r="Q41" s="16">
        <f t="shared" si="53"/>
        <v>0</v>
      </c>
      <c r="R41" s="16">
        <f t="shared" si="53"/>
        <v>0</v>
      </c>
      <c r="Y41" s="45">
        <f t="shared" ref="Y41:AB41" si="54">IF(Y$24&lt;&gt;0,(Y65+Y66)/Y$24,0)</f>
        <v>0</v>
      </c>
      <c r="Z41" s="45">
        <f t="shared" si="54"/>
        <v>0</v>
      </c>
      <c r="AA41" s="45">
        <f t="shared" si="54"/>
        <v>0</v>
      </c>
      <c r="AB41" s="45">
        <f t="shared" si="54"/>
        <v>0</v>
      </c>
    </row>
    <row r="42" s="1" customFormat="1" customHeight="1" spans="1:28">
      <c r="A42" s="37"/>
      <c r="B42" s="37"/>
      <c r="C42" s="43"/>
      <c r="D42" s="46" t="s">
        <v>67</v>
      </c>
      <c r="E42" s="45">
        <f t="shared" ref="E42:R42" si="55">IF(E$24&lt;&gt;0,(E77+E78)/E$24,0)</f>
        <v>0</v>
      </c>
      <c r="F42" s="22">
        <f t="shared" si="55"/>
        <v>0</v>
      </c>
      <c r="G42" s="16">
        <f t="shared" si="55"/>
        <v>0</v>
      </c>
      <c r="H42" s="16">
        <f t="shared" si="55"/>
        <v>0</v>
      </c>
      <c r="I42" s="16">
        <f t="shared" si="55"/>
        <v>0</v>
      </c>
      <c r="J42" s="16">
        <f t="shared" si="55"/>
        <v>0</v>
      </c>
      <c r="K42" s="16">
        <f t="shared" si="55"/>
        <v>0</v>
      </c>
      <c r="L42" s="16">
        <f t="shared" si="55"/>
        <v>0</v>
      </c>
      <c r="M42" s="16">
        <f t="shared" si="55"/>
        <v>0</v>
      </c>
      <c r="N42" s="16">
        <f t="shared" si="55"/>
        <v>0</v>
      </c>
      <c r="O42" s="16">
        <f t="shared" si="55"/>
        <v>0</v>
      </c>
      <c r="P42" s="16">
        <f t="shared" si="55"/>
        <v>0</v>
      </c>
      <c r="Q42" s="16">
        <f t="shared" si="55"/>
        <v>0</v>
      </c>
      <c r="R42" s="16">
        <f t="shared" si="55"/>
        <v>0</v>
      </c>
      <c r="Y42" s="45">
        <f t="shared" ref="Y42:AB42" si="56">IF(Y$24&lt;&gt;0,(Y77+Y78)/Y$24,0)</f>
        <v>0</v>
      </c>
      <c r="Z42" s="45">
        <f t="shared" si="56"/>
        <v>0</v>
      </c>
      <c r="AA42" s="45">
        <f t="shared" si="56"/>
        <v>0</v>
      </c>
      <c r="AB42" s="45">
        <f t="shared" si="56"/>
        <v>0</v>
      </c>
    </row>
    <row r="43" s="4" customFormat="1" customHeight="1" spans="1:34">
      <c r="A43" s="37"/>
      <c r="B43" s="37"/>
      <c r="C43" s="43"/>
      <c r="D43" s="47" t="s">
        <v>68</v>
      </c>
      <c r="E43" s="48" t="str">
        <f>IF(E$24&lt;&gt;0,E97/E$24,"-")</f>
        <v>-</v>
      </c>
      <c r="F43" s="48" t="str">
        <f>IF(F$24&lt;&gt;0,F97/F$24,"-")</f>
        <v>-</v>
      </c>
      <c r="G43" s="16">
        <f t="shared" ref="G43:R43" si="57">IF(G$24&lt;&gt;0,G97/G$24,0)</f>
        <v>0</v>
      </c>
      <c r="H43" s="16">
        <f t="shared" si="57"/>
        <v>0</v>
      </c>
      <c r="I43" s="16">
        <f t="shared" si="57"/>
        <v>0</v>
      </c>
      <c r="J43" s="16">
        <f t="shared" si="57"/>
        <v>0</v>
      </c>
      <c r="K43" s="16">
        <f t="shared" si="57"/>
        <v>0</v>
      </c>
      <c r="L43" s="16">
        <f t="shared" si="57"/>
        <v>0</v>
      </c>
      <c r="M43" s="16">
        <f t="shared" si="57"/>
        <v>0</v>
      </c>
      <c r="N43" s="16">
        <f t="shared" si="57"/>
        <v>0</v>
      </c>
      <c r="O43" s="16">
        <f t="shared" si="57"/>
        <v>0</v>
      </c>
      <c r="P43" s="16">
        <f t="shared" si="57"/>
        <v>0</v>
      </c>
      <c r="Q43" s="16">
        <f t="shared" si="57"/>
        <v>0</v>
      </c>
      <c r="R43" s="16">
        <f t="shared" si="57"/>
        <v>0</v>
      </c>
      <c r="S43" s="1"/>
      <c r="T43" s="1"/>
      <c r="U43" s="1"/>
      <c r="V43" s="1"/>
      <c r="W43" s="1"/>
      <c r="X43" s="1"/>
      <c r="Y43" s="48" t="str">
        <f t="shared" ref="Y43:AB43" si="58">IF(Y$24&lt;&gt;0,Y97/Y$24,"-")</f>
        <v>-</v>
      </c>
      <c r="Z43" s="48" t="str">
        <f t="shared" si="58"/>
        <v>-</v>
      </c>
      <c r="AA43" s="48" t="str">
        <f t="shared" si="58"/>
        <v>-</v>
      </c>
      <c r="AB43" s="48" t="str">
        <f t="shared" si="58"/>
        <v>-</v>
      </c>
      <c r="AC43" s="1"/>
      <c r="AD43" s="1"/>
      <c r="AE43" s="1"/>
      <c r="AF43" s="1"/>
      <c r="AG43" s="1"/>
      <c r="AH43" s="1"/>
    </row>
    <row r="44" s="4" customFormat="1" customHeight="1" spans="1:34">
      <c r="A44" s="37"/>
      <c r="B44" s="37"/>
      <c r="C44" s="43"/>
      <c r="D44" s="44" t="s">
        <v>174</v>
      </c>
      <c r="E44" s="49">
        <f t="shared" ref="E44:R44" si="59">IF(E64&lt;&gt;0,E$24/E64,0)</f>
        <v>0</v>
      </c>
      <c r="F44" s="49">
        <f t="shared" si="59"/>
        <v>0</v>
      </c>
      <c r="G44" s="50">
        <f t="shared" si="59"/>
        <v>0</v>
      </c>
      <c r="H44" s="50">
        <f t="shared" si="59"/>
        <v>0</v>
      </c>
      <c r="I44" s="50">
        <f t="shared" si="59"/>
        <v>0</v>
      </c>
      <c r="J44" s="50">
        <f t="shared" si="59"/>
        <v>0</v>
      </c>
      <c r="K44" s="50">
        <f t="shared" si="59"/>
        <v>0</v>
      </c>
      <c r="L44" s="50">
        <f t="shared" si="59"/>
        <v>0</v>
      </c>
      <c r="M44" s="50">
        <f t="shared" si="59"/>
        <v>0</v>
      </c>
      <c r="N44" s="50">
        <f t="shared" si="59"/>
        <v>0</v>
      </c>
      <c r="O44" s="50">
        <f t="shared" si="59"/>
        <v>0</v>
      </c>
      <c r="P44" s="50">
        <f t="shared" si="59"/>
        <v>0</v>
      </c>
      <c r="Q44" s="50">
        <f t="shared" si="59"/>
        <v>0</v>
      </c>
      <c r="R44" s="50">
        <f t="shared" si="59"/>
        <v>0</v>
      </c>
      <c r="S44" s="1"/>
      <c r="T44" s="1"/>
      <c r="U44" s="1"/>
      <c r="V44" s="1"/>
      <c r="W44" s="1"/>
      <c r="X44" s="1"/>
      <c r="Y44" s="49">
        <f t="shared" ref="Y44:AB44" si="60">IF(Y64&lt;&gt;0,Y$24/Y64,0)</f>
        <v>0</v>
      </c>
      <c r="Z44" s="49">
        <f t="shared" si="60"/>
        <v>0</v>
      </c>
      <c r="AA44" s="49">
        <f t="shared" si="60"/>
        <v>0</v>
      </c>
      <c r="AB44" s="49">
        <f t="shared" si="60"/>
        <v>0</v>
      </c>
      <c r="AC44" s="1"/>
      <c r="AD44" s="1"/>
      <c r="AE44" s="1"/>
      <c r="AF44" s="1"/>
      <c r="AG44" s="1"/>
      <c r="AH44" s="1"/>
    </row>
    <row r="45" s="4" customFormat="1" customHeight="1" spans="1:34">
      <c r="A45" s="37"/>
      <c r="B45" s="37"/>
      <c r="C45" s="43"/>
      <c r="D45" s="44" t="s">
        <v>70</v>
      </c>
      <c r="E45" s="49">
        <f t="shared" ref="E45:R45" si="61">IF(E76&lt;&gt;0,E$24/E76,0)</f>
        <v>0</v>
      </c>
      <c r="F45" s="49">
        <f t="shared" si="61"/>
        <v>0</v>
      </c>
      <c r="G45" s="50">
        <f t="shared" si="61"/>
        <v>0</v>
      </c>
      <c r="H45" s="50">
        <f t="shared" si="61"/>
        <v>0</v>
      </c>
      <c r="I45" s="50">
        <f t="shared" si="61"/>
        <v>0</v>
      </c>
      <c r="J45" s="50">
        <f t="shared" si="61"/>
        <v>0</v>
      </c>
      <c r="K45" s="50">
        <f t="shared" si="61"/>
        <v>0</v>
      </c>
      <c r="L45" s="50">
        <f t="shared" si="61"/>
        <v>0</v>
      </c>
      <c r="M45" s="50">
        <f t="shared" si="61"/>
        <v>0</v>
      </c>
      <c r="N45" s="50">
        <f t="shared" si="61"/>
        <v>0</v>
      </c>
      <c r="O45" s="50">
        <f t="shared" si="61"/>
        <v>0</v>
      </c>
      <c r="P45" s="50">
        <f t="shared" si="61"/>
        <v>0</v>
      </c>
      <c r="Q45" s="50">
        <f t="shared" si="61"/>
        <v>0</v>
      </c>
      <c r="R45" s="50">
        <f t="shared" si="61"/>
        <v>0</v>
      </c>
      <c r="S45" s="1"/>
      <c r="T45" s="1"/>
      <c r="U45" s="1"/>
      <c r="V45" s="1"/>
      <c r="W45" s="1"/>
      <c r="X45" s="1"/>
      <c r="Y45" s="49">
        <f t="shared" ref="Y45:AB45" si="62">IF(Y76&lt;&gt;0,Y$24/Y76,0)</f>
        <v>0</v>
      </c>
      <c r="Z45" s="49">
        <f t="shared" si="62"/>
        <v>0</v>
      </c>
      <c r="AA45" s="49">
        <f t="shared" si="62"/>
        <v>0</v>
      </c>
      <c r="AB45" s="49">
        <f t="shared" si="62"/>
        <v>0</v>
      </c>
      <c r="AC45" s="1"/>
      <c r="AD45" s="1"/>
      <c r="AE45" s="1"/>
      <c r="AF45" s="1"/>
      <c r="AG45" s="1"/>
      <c r="AH45" s="1"/>
    </row>
    <row r="46" s="4" customFormat="1" customHeight="1" spans="1:34">
      <c r="A46" s="37"/>
      <c r="B46" s="37"/>
      <c r="C46" s="43"/>
      <c r="D46" s="39" t="s">
        <v>71</v>
      </c>
      <c r="E46" s="41">
        <f>IF(SUM(G58:R58)&lt;&gt;0,E24/SUM(G58:R58),)</f>
        <v>0</v>
      </c>
      <c r="F46" s="41">
        <f t="shared" ref="F46:R46" si="63">IF(F58&lt;&gt;0,F24/F58,)</f>
        <v>0</v>
      </c>
      <c r="G46" s="42">
        <f t="shared" si="63"/>
        <v>0</v>
      </c>
      <c r="H46" s="42">
        <f t="shared" si="63"/>
        <v>0</v>
      </c>
      <c r="I46" s="42">
        <f t="shared" si="63"/>
        <v>0</v>
      </c>
      <c r="J46" s="42">
        <f t="shared" si="63"/>
        <v>0</v>
      </c>
      <c r="K46" s="42">
        <f t="shared" si="63"/>
        <v>0</v>
      </c>
      <c r="L46" s="42">
        <f t="shared" si="63"/>
        <v>0</v>
      </c>
      <c r="M46" s="42">
        <f t="shared" si="63"/>
        <v>0</v>
      </c>
      <c r="N46" s="42">
        <f t="shared" si="63"/>
        <v>0</v>
      </c>
      <c r="O46" s="42">
        <f t="shared" si="63"/>
        <v>0</v>
      </c>
      <c r="P46" s="42">
        <f t="shared" si="63"/>
        <v>0</v>
      </c>
      <c r="Q46" s="42">
        <f t="shared" si="63"/>
        <v>0</v>
      </c>
      <c r="R46" s="42">
        <f t="shared" si="63"/>
        <v>0</v>
      </c>
      <c r="S46" s="1"/>
      <c r="T46" s="1"/>
      <c r="U46" s="1"/>
      <c r="V46" s="1"/>
      <c r="W46" s="1"/>
      <c r="X46" s="1"/>
      <c r="Y46" s="41">
        <f>IF(SUM(G58:I58)&lt;&gt;0,Y24/SUM(G58:I58),)</f>
        <v>0</v>
      </c>
      <c r="Z46" s="41">
        <f>IF(SUM(J58:L58)&lt;&gt;0,Z24/SUM(J58:L58),)</f>
        <v>0</v>
      </c>
      <c r="AA46" s="41">
        <f>IF(SUM(M58:O58)&lt;&gt;0,AA24/SUM(M58:O58),)</f>
        <v>0</v>
      </c>
      <c r="AB46" s="41">
        <f>IF(SUM(P58:R58)&lt;&gt;0,AB24/SUM(P58:R58),)</f>
        <v>0</v>
      </c>
      <c r="AC46" s="1"/>
      <c r="AD46" s="1"/>
      <c r="AE46" s="1"/>
      <c r="AF46" s="1"/>
      <c r="AG46" s="1"/>
      <c r="AH46" s="1"/>
    </row>
    <row r="47" s="1" customFormat="1" customHeight="1" spans="1:28">
      <c r="A47" s="37"/>
      <c r="B47" s="37"/>
      <c r="C47" s="43"/>
      <c r="D47" s="44" t="s">
        <v>72</v>
      </c>
      <c r="E47" s="48">
        <f>IF(E58&lt;&gt;0,(E59+E60)/E58,0)</f>
        <v>0</v>
      </c>
      <c r="F47" s="22">
        <f>IF(F58&lt;&gt;0,(F59+F60)/F58,0)</f>
        <v>0</v>
      </c>
      <c r="G47" s="16">
        <f>IF(G58&lt;&gt;0,(G59+G60)/G58,0)</f>
        <v>0</v>
      </c>
      <c r="H47" s="16">
        <f t="shared" ref="H47:R47" si="64">IF(H58&lt;&gt;0,(H59+H60)/H58,0)</f>
        <v>0</v>
      </c>
      <c r="I47" s="16">
        <f t="shared" si="64"/>
        <v>0</v>
      </c>
      <c r="J47" s="16">
        <f t="shared" si="64"/>
        <v>0</v>
      </c>
      <c r="K47" s="16">
        <f t="shared" si="64"/>
        <v>0</v>
      </c>
      <c r="L47" s="16">
        <f t="shared" si="64"/>
        <v>0</v>
      </c>
      <c r="M47" s="16">
        <f t="shared" si="64"/>
        <v>0</v>
      </c>
      <c r="N47" s="16">
        <f t="shared" si="64"/>
        <v>0</v>
      </c>
      <c r="O47" s="16">
        <f t="shared" si="64"/>
        <v>0</v>
      </c>
      <c r="P47" s="16">
        <f t="shared" si="64"/>
        <v>0</v>
      </c>
      <c r="Q47" s="16">
        <f t="shared" si="64"/>
        <v>0</v>
      </c>
      <c r="R47" s="16">
        <f t="shared" si="64"/>
        <v>0</v>
      </c>
      <c r="Y47" s="48">
        <f t="shared" ref="Y47:AB47" si="65">IF(Y58&lt;&gt;0,(Y59+Y60)/Y58,0)</f>
        <v>0</v>
      </c>
      <c r="Z47" s="48">
        <f t="shared" si="65"/>
        <v>0</v>
      </c>
      <c r="AA47" s="48">
        <f t="shared" si="65"/>
        <v>0</v>
      </c>
      <c r="AB47" s="48">
        <f t="shared" si="65"/>
        <v>0</v>
      </c>
    </row>
    <row r="48" s="4" customFormat="1" customHeight="1" spans="1:34">
      <c r="A48" s="37"/>
      <c r="B48" s="37"/>
      <c r="C48" s="38" t="s">
        <v>73</v>
      </c>
      <c r="D48" s="39" t="s">
        <v>74</v>
      </c>
      <c r="E48" s="15">
        <f t="shared" ref="E48:R48" si="66">IF(E$24&lt;&gt;0,E164/E$24,0)</f>
        <v>0</v>
      </c>
      <c r="F48" s="15">
        <f t="shared" si="66"/>
        <v>0</v>
      </c>
      <c r="G48" s="16">
        <f t="shared" si="66"/>
        <v>0</v>
      </c>
      <c r="H48" s="16">
        <f t="shared" si="66"/>
        <v>0</v>
      </c>
      <c r="I48" s="16">
        <f t="shared" si="66"/>
        <v>0</v>
      </c>
      <c r="J48" s="16">
        <f t="shared" si="66"/>
        <v>0</v>
      </c>
      <c r="K48" s="16">
        <f t="shared" si="66"/>
        <v>0</v>
      </c>
      <c r="L48" s="16">
        <f t="shared" si="66"/>
        <v>0</v>
      </c>
      <c r="M48" s="16">
        <f t="shared" si="66"/>
        <v>0</v>
      </c>
      <c r="N48" s="16">
        <f t="shared" si="66"/>
        <v>0</v>
      </c>
      <c r="O48" s="16">
        <f t="shared" si="66"/>
        <v>0</v>
      </c>
      <c r="P48" s="16">
        <f t="shared" si="66"/>
        <v>0</v>
      </c>
      <c r="Q48" s="16">
        <f t="shared" si="66"/>
        <v>0</v>
      </c>
      <c r="R48" s="16">
        <f t="shared" si="66"/>
        <v>0</v>
      </c>
      <c r="S48" s="1"/>
      <c r="T48" s="1"/>
      <c r="U48" s="1"/>
      <c r="V48" s="1"/>
      <c r="W48" s="1"/>
      <c r="X48" s="1"/>
      <c r="Y48" s="15">
        <f t="shared" ref="Y48:AB48" si="67">IF(Y$24&lt;&gt;0,Y164/Y$24,0)</f>
        <v>0</v>
      </c>
      <c r="Z48" s="15">
        <f t="shared" si="67"/>
        <v>0</v>
      </c>
      <c r="AA48" s="15">
        <f t="shared" si="67"/>
        <v>0</v>
      </c>
      <c r="AB48" s="15">
        <f t="shared" si="67"/>
        <v>0</v>
      </c>
      <c r="AC48" s="1"/>
      <c r="AD48" s="1"/>
      <c r="AE48" s="1"/>
      <c r="AF48" s="1"/>
      <c r="AG48" s="1"/>
      <c r="AH48" s="1"/>
    </row>
    <row r="49" s="1" customFormat="1" customHeight="1" spans="1:28">
      <c r="A49" s="37"/>
      <c r="B49" s="37"/>
      <c r="C49" s="38"/>
      <c r="D49" s="51" t="s">
        <v>65</v>
      </c>
      <c r="E49" s="15">
        <f t="shared" ref="E49:R49" si="68">IF(E$24&lt;&gt;0,(E104+E105)/E$24,0)</f>
        <v>0</v>
      </c>
      <c r="F49" s="15">
        <f t="shared" si="68"/>
        <v>0</v>
      </c>
      <c r="G49" s="16">
        <f t="shared" si="68"/>
        <v>0</v>
      </c>
      <c r="H49" s="16">
        <f t="shared" si="68"/>
        <v>0</v>
      </c>
      <c r="I49" s="16">
        <f t="shared" si="68"/>
        <v>0</v>
      </c>
      <c r="J49" s="16">
        <f t="shared" si="68"/>
        <v>0</v>
      </c>
      <c r="K49" s="16">
        <f t="shared" si="68"/>
        <v>0</v>
      </c>
      <c r="L49" s="16">
        <f t="shared" si="68"/>
        <v>0</v>
      </c>
      <c r="M49" s="16">
        <f t="shared" si="68"/>
        <v>0</v>
      </c>
      <c r="N49" s="16">
        <f t="shared" si="68"/>
        <v>0</v>
      </c>
      <c r="O49" s="16">
        <f t="shared" si="68"/>
        <v>0</v>
      </c>
      <c r="P49" s="16">
        <f t="shared" si="68"/>
        <v>0</v>
      </c>
      <c r="Q49" s="16">
        <f t="shared" si="68"/>
        <v>0</v>
      </c>
      <c r="R49" s="16">
        <f t="shared" si="68"/>
        <v>0</v>
      </c>
      <c r="Y49" s="15">
        <f t="shared" ref="Y49:AB49" si="69">IF(Y$24&lt;&gt;0,(Y104+Y105)/Y$24,0)</f>
        <v>0</v>
      </c>
      <c r="Z49" s="15">
        <f t="shared" si="69"/>
        <v>0</v>
      </c>
      <c r="AA49" s="15">
        <f t="shared" si="69"/>
        <v>0</v>
      </c>
      <c r="AB49" s="15">
        <f t="shared" si="69"/>
        <v>0</v>
      </c>
    </row>
    <row r="50" s="1" customFormat="1" customHeight="1" spans="1:28">
      <c r="A50" s="37"/>
      <c r="B50" s="37"/>
      <c r="C50" s="38"/>
      <c r="D50" s="51" t="s">
        <v>75</v>
      </c>
      <c r="E50" s="15">
        <f t="shared" ref="E50:R50" si="70">IF(E$24&lt;&gt;0,(E112+E113)/E$24,0)</f>
        <v>0</v>
      </c>
      <c r="F50" s="15">
        <f t="shared" si="70"/>
        <v>0</v>
      </c>
      <c r="G50" s="16">
        <f t="shared" si="70"/>
        <v>0</v>
      </c>
      <c r="H50" s="16">
        <f t="shared" si="70"/>
        <v>0</v>
      </c>
      <c r="I50" s="16">
        <f t="shared" si="70"/>
        <v>0</v>
      </c>
      <c r="J50" s="16">
        <f t="shared" si="70"/>
        <v>0</v>
      </c>
      <c r="K50" s="16">
        <f t="shared" si="70"/>
        <v>0</v>
      </c>
      <c r="L50" s="16">
        <f t="shared" si="70"/>
        <v>0</v>
      </c>
      <c r="M50" s="16">
        <f t="shared" si="70"/>
        <v>0</v>
      </c>
      <c r="N50" s="16">
        <f t="shared" si="70"/>
        <v>0</v>
      </c>
      <c r="O50" s="16">
        <f t="shared" si="70"/>
        <v>0</v>
      </c>
      <c r="P50" s="16">
        <f t="shared" si="70"/>
        <v>0</v>
      </c>
      <c r="Q50" s="16">
        <f t="shared" si="70"/>
        <v>0</v>
      </c>
      <c r="R50" s="16">
        <f t="shared" si="70"/>
        <v>0</v>
      </c>
      <c r="Y50" s="15">
        <f t="shared" ref="Y50:AB50" si="71">IF(Y$24&lt;&gt;0,(Y112+Y113)/Y$24,0)</f>
        <v>0</v>
      </c>
      <c r="Z50" s="15">
        <f t="shared" si="71"/>
        <v>0</v>
      </c>
      <c r="AA50" s="15">
        <f t="shared" si="71"/>
        <v>0</v>
      </c>
      <c r="AB50" s="15">
        <f t="shared" si="71"/>
        <v>0</v>
      </c>
    </row>
    <row r="51" s="1" customFormat="1" customHeight="1" spans="1:28">
      <c r="A51" s="37"/>
      <c r="B51" s="37"/>
      <c r="C51" s="38"/>
      <c r="D51" s="51" t="s">
        <v>76</v>
      </c>
      <c r="E51" s="15">
        <f t="shared" ref="E51:R51" si="72">IF(E$24&lt;&gt;0,(E121+E122+E127+E128)/E$24,0)</f>
        <v>0</v>
      </c>
      <c r="F51" s="15">
        <f t="shared" si="72"/>
        <v>0</v>
      </c>
      <c r="G51" s="16">
        <f t="shared" si="72"/>
        <v>0</v>
      </c>
      <c r="H51" s="16">
        <f t="shared" si="72"/>
        <v>0</v>
      </c>
      <c r="I51" s="16">
        <f t="shared" si="72"/>
        <v>0</v>
      </c>
      <c r="J51" s="16">
        <f t="shared" si="72"/>
        <v>0</v>
      </c>
      <c r="K51" s="16">
        <f t="shared" si="72"/>
        <v>0</v>
      </c>
      <c r="L51" s="16">
        <f t="shared" si="72"/>
        <v>0</v>
      </c>
      <c r="M51" s="16">
        <f t="shared" si="72"/>
        <v>0</v>
      </c>
      <c r="N51" s="16">
        <f t="shared" si="72"/>
        <v>0</v>
      </c>
      <c r="O51" s="16">
        <f t="shared" si="72"/>
        <v>0</v>
      </c>
      <c r="P51" s="16">
        <f t="shared" si="72"/>
        <v>0</v>
      </c>
      <c r="Q51" s="16">
        <f t="shared" si="72"/>
        <v>0</v>
      </c>
      <c r="R51" s="16">
        <f t="shared" si="72"/>
        <v>0</v>
      </c>
      <c r="Y51" s="15">
        <f t="shared" ref="Y51:AB51" si="73">IF(Y$24&lt;&gt;0,(Y121+Y122+Y127+Y128)/Y$24,0)</f>
        <v>0</v>
      </c>
      <c r="Z51" s="15">
        <f t="shared" si="73"/>
        <v>0</v>
      </c>
      <c r="AA51" s="15">
        <f t="shared" si="73"/>
        <v>0</v>
      </c>
      <c r="AB51" s="15">
        <f t="shared" si="73"/>
        <v>0</v>
      </c>
    </row>
    <row r="52" s="1" customFormat="1" customHeight="1" spans="1:28">
      <c r="A52" s="37"/>
      <c r="B52" s="37"/>
      <c r="C52" s="38"/>
      <c r="D52" s="39" t="s">
        <v>77</v>
      </c>
      <c r="E52" s="15">
        <f t="shared" ref="E52:R52" si="74">IF(E$24&lt;&gt;0,E156/E$24,0)</f>
        <v>0</v>
      </c>
      <c r="F52" s="15">
        <f t="shared" si="74"/>
        <v>0</v>
      </c>
      <c r="G52" s="16">
        <f t="shared" si="74"/>
        <v>0</v>
      </c>
      <c r="H52" s="16">
        <f t="shared" si="74"/>
        <v>0</v>
      </c>
      <c r="I52" s="16">
        <f t="shared" si="74"/>
        <v>0</v>
      </c>
      <c r="J52" s="16">
        <f t="shared" si="74"/>
        <v>0</v>
      </c>
      <c r="K52" s="16">
        <f t="shared" si="74"/>
        <v>0</v>
      </c>
      <c r="L52" s="16">
        <f t="shared" si="74"/>
        <v>0</v>
      </c>
      <c r="M52" s="16">
        <f t="shared" si="74"/>
        <v>0</v>
      </c>
      <c r="N52" s="16">
        <f t="shared" si="74"/>
        <v>0</v>
      </c>
      <c r="O52" s="16">
        <f t="shared" si="74"/>
        <v>0</v>
      </c>
      <c r="P52" s="16">
        <f t="shared" si="74"/>
        <v>0</v>
      </c>
      <c r="Q52" s="16">
        <f t="shared" si="74"/>
        <v>0</v>
      </c>
      <c r="R52" s="16">
        <f t="shared" si="74"/>
        <v>0</v>
      </c>
      <c r="Y52" s="15">
        <f t="shared" ref="Y52:AB52" si="75">IF(Y$24&lt;&gt;0,Y156/Y$24,0)</f>
        <v>0</v>
      </c>
      <c r="Z52" s="15">
        <f t="shared" si="75"/>
        <v>0</v>
      </c>
      <c r="AA52" s="15">
        <f t="shared" si="75"/>
        <v>0</v>
      </c>
      <c r="AB52" s="15">
        <f t="shared" si="75"/>
        <v>0</v>
      </c>
    </row>
    <row r="53" s="1" customFormat="1" customHeight="1" spans="1:28">
      <c r="A53" s="37"/>
      <c r="B53" s="37"/>
      <c r="C53" s="38"/>
      <c r="D53" s="52" t="s">
        <v>89</v>
      </c>
      <c r="E53" s="53">
        <f t="shared" ref="E53:R53" si="76">IF(E$24&lt;&gt;0,E159/E$24,0)</f>
        <v>0</v>
      </c>
      <c r="F53" s="53">
        <f t="shared" si="76"/>
        <v>0</v>
      </c>
      <c r="G53" s="54">
        <f t="shared" si="76"/>
        <v>0</v>
      </c>
      <c r="H53" s="54">
        <f t="shared" si="76"/>
        <v>0</v>
      </c>
      <c r="I53" s="54">
        <f t="shared" si="76"/>
        <v>0</v>
      </c>
      <c r="J53" s="54">
        <f t="shared" si="76"/>
        <v>0</v>
      </c>
      <c r="K53" s="54">
        <f t="shared" si="76"/>
        <v>0</v>
      </c>
      <c r="L53" s="54">
        <f t="shared" si="76"/>
        <v>0</v>
      </c>
      <c r="M53" s="54">
        <f t="shared" si="76"/>
        <v>0</v>
      </c>
      <c r="N53" s="54">
        <f t="shared" si="76"/>
        <v>0</v>
      </c>
      <c r="O53" s="54">
        <f t="shared" si="76"/>
        <v>0</v>
      </c>
      <c r="P53" s="54">
        <f t="shared" si="76"/>
        <v>0</v>
      </c>
      <c r="Q53" s="54">
        <f t="shared" si="76"/>
        <v>0</v>
      </c>
      <c r="R53" s="54">
        <f t="shared" si="76"/>
        <v>0</v>
      </c>
      <c r="Y53" s="53">
        <f t="shared" ref="Y53:AB53" si="77">IF(Y$24&lt;&gt;0,Y159/Y$24,0)</f>
        <v>0</v>
      </c>
      <c r="Z53" s="53">
        <f t="shared" si="77"/>
        <v>0</v>
      </c>
      <c r="AA53" s="53">
        <f t="shared" si="77"/>
        <v>0</v>
      </c>
      <c r="AB53" s="53">
        <f t="shared" si="77"/>
        <v>0</v>
      </c>
    </row>
    <row r="54" s="4" customFormat="1" customHeight="1" spans="1:34">
      <c r="A54" s="37"/>
      <c r="B54" s="37"/>
      <c r="C54" s="38"/>
      <c r="D54" s="39" t="s">
        <v>78</v>
      </c>
      <c r="E54" s="41">
        <f>IF(E109&lt;&gt;0,SUM(G19:R19)/E109,0)</f>
        <v>0</v>
      </c>
      <c r="F54" s="41">
        <f t="shared" ref="F54:R54" si="78">IF(F109&lt;&gt;0,F$19/F109,0)</f>
        <v>0</v>
      </c>
      <c r="G54" s="42">
        <f t="shared" si="78"/>
        <v>0</v>
      </c>
      <c r="H54" s="42">
        <f t="shared" si="78"/>
        <v>0</v>
      </c>
      <c r="I54" s="42">
        <f t="shared" si="78"/>
        <v>0</v>
      </c>
      <c r="J54" s="42">
        <f t="shared" si="78"/>
        <v>0</v>
      </c>
      <c r="K54" s="42">
        <f t="shared" si="78"/>
        <v>0</v>
      </c>
      <c r="L54" s="42">
        <f t="shared" si="78"/>
        <v>0</v>
      </c>
      <c r="M54" s="42">
        <f t="shared" si="78"/>
        <v>0</v>
      </c>
      <c r="N54" s="42">
        <f t="shared" si="78"/>
        <v>0</v>
      </c>
      <c r="O54" s="42">
        <f t="shared" si="78"/>
        <v>0</v>
      </c>
      <c r="P54" s="42">
        <f t="shared" si="78"/>
        <v>0</v>
      </c>
      <c r="Q54" s="42">
        <f t="shared" si="78"/>
        <v>0</v>
      </c>
      <c r="R54" s="42">
        <f t="shared" si="78"/>
        <v>0</v>
      </c>
      <c r="S54" s="1"/>
      <c r="T54" s="1"/>
      <c r="U54" s="1"/>
      <c r="V54" s="1"/>
      <c r="W54" s="1"/>
      <c r="X54" s="1"/>
      <c r="Y54" s="41">
        <f>IF(Y109&lt;&gt;0,SUM(G19:I19)/Y109,0)</f>
        <v>0</v>
      </c>
      <c r="Z54" s="41">
        <f>IF(Z109&lt;&gt;0,SUM(J19:L19)/Z109,0)</f>
        <v>0</v>
      </c>
      <c r="AA54" s="41">
        <f>IF(AA109&lt;&gt;0,SUM(M19:O19)/AA109,0)</f>
        <v>0</v>
      </c>
      <c r="AB54" s="41">
        <f>IF(AB109&lt;&gt;0,SUM(P19:R19)/AB109,0)</f>
        <v>0</v>
      </c>
      <c r="AC54" s="1"/>
      <c r="AD54" s="1"/>
      <c r="AE54" s="1"/>
      <c r="AF54" s="1"/>
      <c r="AG54" s="1"/>
      <c r="AH54" s="1"/>
    </row>
    <row r="55" s="4" customFormat="1" customHeight="1" spans="1:34">
      <c r="A55" s="37"/>
      <c r="B55" s="37"/>
      <c r="C55" s="38"/>
      <c r="D55" s="39" t="s">
        <v>79</v>
      </c>
      <c r="E55" s="41">
        <f>IF((E118+E126)&lt;&gt;0,SUM(G19:R19)/(E118+E126),0)</f>
        <v>0</v>
      </c>
      <c r="F55" s="41">
        <f t="shared" ref="F55:R55" si="79">IF((F118+F126)&lt;&gt;0,F$19/(F118+F126),0)</f>
        <v>0</v>
      </c>
      <c r="G55" s="42">
        <f t="shared" si="79"/>
        <v>0</v>
      </c>
      <c r="H55" s="42">
        <f t="shared" si="79"/>
        <v>0</v>
      </c>
      <c r="I55" s="42">
        <f t="shared" si="79"/>
        <v>0</v>
      </c>
      <c r="J55" s="42">
        <f t="shared" si="79"/>
        <v>0</v>
      </c>
      <c r="K55" s="42">
        <f t="shared" si="79"/>
        <v>0</v>
      </c>
      <c r="L55" s="42">
        <f t="shared" si="79"/>
        <v>0</v>
      </c>
      <c r="M55" s="42">
        <f t="shared" si="79"/>
        <v>0</v>
      </c>
      <c r="N55" s="42">
        <f t="shared" si="79"/>
        <v>0</v>
      </c>
      <c r="O55" s="42">
        <f t="shared" si="79"/>
        <v>0</v>
      </c>
      <c r="P55" s="42">
        <f t="shared" si="79"/>
        <v>0</v>
      </c>
      <c r="Q55" s="42">
        <f t="shared" si="79"/>
        <v>0</v>
      </c>
      <c r="R55" s="42">
        <f t="shared" si="79"/>
        <v>0</v>
      </c>
      <c r="S55" s="1"/>
      <c r="T55" s="1"/>
      <c r="U55" s="1"/>
      <c r="V55" s="1"/>
      <c r="W55" s="1"/>
      <c r="X55" s="1"/>
      <c r="Y55" s="41">
        <f>IF((Y118+Y126)&lt;&gt;0,SUM(G19:I19)/(Y118+Y126),0)</f>
        <v>0</v>
      </c>
      <c r="Z55" s="41">
        <f>IF((Z118+Z126)&lt;&gt;0,SUM(J19:L19)/(Z118+Z126),0)</f>
        <v>0</v>
      </c>
      <c r="AA55" s="41">
        <f>IF((AA118+AA126)&lt;&gt;0,SUM(M19:O19)/(AA118+AA126),0)</f>
        <v>0</v>
      </c>
      <c r="AB55" s="41">
        <f>IF((AB118+AB126)&lt;&gt;0,SUM(P19:R19)/(AB118+AB126),0)</f>
        <v>0</v>
      </c>
      <c r="AC55" s="1"/>
      <c r="AD55" s="1"/>
      <c r="AE55" s="1"/>
      <c r="AF55" s="1"/>
      <c r="AG55" s="1"/>
      <c r="AH55" s="1"/>
    </row>
    <row r="56" s="1" customFormat="1" customHeight="1" spans="1:28">
      <c r="A56" s="37"/>
      <c r="B56" s="37"/>
      <c r="C56" s="38"/>
      <c r="D56" s="39" t="s">
        <v>72</v>
      </c>
      <c r="E56" s="15">
        <f>IF(E103&lt;&gt;0,(E104+E105)/E103,0)</f>
        <v>0</v>
      </c>
      <c r="F56" s="15">
        <f>IF(F103&lt;&gt;0,(F104+F105)/F103,0)</f>
        <v>0</v>
      </c>
      <c r="G56" s="16">
        <f>IF(G103&lt;&gt;0,(G104+G105)/G103,0)</f>
        <v>0</v>
      </c>
      <c r="H56" s="16">
        <f t="shared" ref="H56:R56" si="80">IF(H103&lt;&gt;0,(H104+H105)/H103,0)</f>
        <v>0</v>
      </c>
      <c r="I56" s="16">
        <f t="shared" si="80"/>
        <v>0</v>
      </c>
      <c r="J56" s="16">
        <f t="shared" si="80"/>
        <v>0</v>
      </c>
      <c r="K56" s="16">
        <f t="shared" si="80"/>
        <v>0</v>
      </c>
      <c r="L56" s="16">
        <f t="shared" si="80"/>
        <v>0</v>
      </c>
      <c r="M56" s="16">
        <f t="shared" si="80"/>
        <v>0</v>
      </c>
      <c r="N56" s="16">
        <f t="shared" si="80"/>
        <v>0</v>
      </c>
      <c r="O56" s="16">
        <f t="shared" si="80"/>
        <v>0</v>
      </c>
      <c r="P56" s="16">
        <f t="shared" si="80"/>
        <v>0</v>
      </c>
      <c r="Q56" s="16">
        <f t="shared" si="80"/>
        <v>0</v>
      </c>
      <c r="R56" s="16">
        <f t="shared" si="80"/>
        <v>0</v>
      </c>
      <c r="Y56" s="15">
        <f t="shared" ref="Y56:AB56" si="81">IF(Y103&lt;&gt;0,(Y104+Y105)/Y103,0)</f>
        <v>0</v>
      </c>
      <c r="Z56" s="15">
        <f t="shared" si="81"/>
        <v>0</v>
      </c>
      <c r="AA56" s="15">
        <f t="shared" si="81"/>
        <v>0</v>
      </c>
      <c r="AB56" s="15">
        <f t="shared" si="81"/>
        <v>0</v>
      </c>
    </row>
    <row r="57" s="5" customFormat="1" customHeight="1" spans="1:28">
      <c r="A57" s="55"/>
      <c r="C57" s="56"/>
      <c r="D57" s="56"/>
      <c r="E57" s="57"/>
      <c r="F57" s="58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Y57" s="57"/>
      <c r="Z57" s="57"/>
      <c r="AA57" s="57"/>
      <c r="AB57" s="57"/>
    </row>
    <row r="58" s="5" customFormat="1" customHeight="1" spans="1:28">
      <c r="A58" s="60" t="s">
        <v>63</v>
      </c>
      <c r="B58" s="60"/>
      <c r="C58" s="61" t="s">
        <v>91</v>
      </c>
      <c r="D58" s="62" t="s">
        <v>35</v>
      </c>
      <c r="E58" s="48">
        <f>SUM(G58:R58)</f>
        <v>0</v>
      </c>
      <c r="F58" s="48">
        <f>IF($T$1=0,0,E58/$T$1)</f>
        <v>0</v>
      </c>
      <c r="G58" s="16">
        <f>G64+G70+G76</f>
        <v>0</v>
      </c>
      <c r="H58" s="16">
        <f t="shared" ref="H58:R58" si="82">H64+H70+H76</f>
        <v>0</v>
      </c>
      <c r="I58" s="16">
        <f t="shared" si="82"/>
        <v>0</v>
      </c>
      <c r="J58" s="16">
        <f t="shared" si="82"/>
        <v>0</v>
      </c>
      <c r="K58" s="16">
        <f t="shared" si="82"/>
        <v>0</v>
      </c>
      <c r="L58" s="16">
        <f t="shared" si="82"/>
        <v>0</v>
      </c>
      <c r="M58" s="16">
        <f t="shared" si="82"/>
        <v>0</v>
      </c>
      <c r="N58" s="16">
        <f t="shared" si="82"/>
        <v>0</v>
      </c>
      <c r="O58" s="16">
        <f t="shared" si="82"/>
        <v>0</v>
      </c>
      <c r="P58" s="16">
        <f t="shared" si="82"/>
        <v>0</v>
      </c>
      <c r="Q58" s="16">
        <f t="shared" si="82"/>
        <v>0</v>
      </c>
      <c r="R58" s="16">
        <f t="shared" si="82"/>
        <v>0</v>
      </c>
      <c r="Y58" s="48">
        <f>SUM(G58:I58)</f>
        <v>0</v>
      </c>
      <c r="Z58" s="48">
        <f>SUM(J58:L58)</f>
        <v>0</v>
      </c>
      <c r="AA58" s="48">
        <f>SUM(M58:O58)</f>
        <v>0</v>
      </c>
      <c r="AB58" s="48">
        <f>SUM(P58:R58)</f>
        <v>0</v>
      </c>
    </row>
    <row r="59" s="5" customFormat="1" customHeight="1" spans="1:28">
      <c r="A59" s="60"/>
      <c r="B59" s="60"/>
      <c r="C59" s="61"/>
      <c r="D59" s="62" t="s">
        <v>92</v>
      </c>
      <c r="E59" s="48">
        <f>SUM(G59:R59)</f>
        <v>0</v>
      </c>
      <c r="F59" s="48">
        <f>IF($T$1=0,0,E59/$T$1)</f>
        <v>0</v>
      </c>
      <c r="G59" s="16">
        <f t="shared" ref="G59:R59" si="83">G65+G71+G77</f>
        <v>0</v>
      </c>
      <c r="H59" s="16">
        <f t="shared" si="83"/>
        <v>0</v>
      </c>
      <c r="I59" s="16">
        <f t="shared" si="83"/>
        <v>0</v>
      </c>
      <c r="J59" s="16">
        <f t="shared" si="83"/>
        <v>0</v>
      </c>
      <c r="K59" s="16">
        <f t="shared" si="83"/>
        <v>0</v>
      </c>
      <c r="L59" s="16">
        <f t="shared" si="83"/>
        <v>0</v>
      </c>
      <c r="M59" s="16">
        <f t="shared" si="83"/>
        <v>0</v>
      </c>
      <c r="N59" s="16">
        <f t="shared" si="83"/>
        <v>0</v>
      </c>
      <c r="O59" s="16">
        <f t="shared" si="83"/>
        <v>0</v>
      </c>
      <c r="P59" s="16">
        <f t="shared" si="83"/>
        <v>0</v>
      </c>
      <c r="Q59" s="16">
        <f t="shared" si="83"/>
        <v>0</v>
      </c>
      <c r="R59" s="16">
        <f t="shared" si="83"/>
        <v>0</v>
      </c>
      <c r="Y59" s="48">
        <f>SUM(G59:I59)</f>
        <v>0</v>
      </c>
      <c r="Z59" s="48">
        <f>SUM(J59:L59)</f>
        <v>0</v>
      </c>
      <c r="AA59" s="48">
        <f>SUM(M59:O59)</f>
        <v>0</v>
      </c>
      <c r="AB59" s="48">
        <f>SUM(P59:R59)</f>
        <v>0</v>
      </c>
    </row>
    <row r="60" s="5" customFormat="1" customHeight="1" spans="1:28">
      <c r="A60" s="60"/>
      <c r="B60" s="60"/>
      <c r="C60" s="61"/>
      <c r="D60" s="62" t="s">
        <v>93</v>
      </c>
      <c r="E60" s="48">
        <f>SUM(G60:R60)</f>
        <v>0</v>
      </c>
      <c r="F60" s="48">
        <f>IF($T$1=0,0,E60/$T$1)</f>
        <v>0</v>
      </c>
      <c r="G60" s="16">
        <f t="shared" ref="G60:R62" si="84">G66+G72+G78</f>
        <v>0</v>
      </c>
      <c r="H60" s="16">
        <f t="shared" si="84"/>
        <v>0</v>
      </c>
      <c r="I60" s="16">
        <f t="shared" si="84"/>
        <v>0</v>
      </c>
      <c r="J60" s="16">
        <f t="shared" si="84"/>
        <v>0</v>
      </c>
      <c r="K60" s="16">
        <f t="shared" si="84"/>
        <v>0</v>
      </c>
      <c r="L60" s="16">
        <f t="shared" si="84"/>
        <v>0</v>
      </c>
      <c r="M60" s="16">
        <f t="shared" si="84"/>
        <v>0</v>
      </c>
      <c r="N60" s="16">
        <f t="shared" si="84"/>
        <v>0</v>
      </c>
      <c r="O60" s="16">
        <f t="shared" si="84"/>
        <v>0</v>
      </c>
      <c r="P60" s="16">
        <f t="shared" si="84"/>
        <v>0</v>
      </c>
      <c r="Q60" s="16">
        <f t="shared" si="84"/>
        <v>0</v>
      </c>
      <c r="R60" s="16">
        <f t="shared" si="84"/>
        <v>0</v>
      </c>
      <c r="Y60" s="48">
        <f>SUM(G60:I60)</f>
        <v>0</v>
      </c>
      <c r="Z60" s="48">
        <f>SUM(J60:L60)</f>
        <v>0</v>
      </c>
      <c r="AA60" s="48">
        <f>SUM(M60:O60)</f>
        <v>0</v>
      </c>
      <c r="AB60" s="48">
        <f>SUM(P60:R60)</f>
        <v>0</v>
      </c>
    </row>
    <row r="61" s="5" customFormat="1" customHeight="1" spans="1:28">
      <c r="A61" s="60"/>
      <c r="B61" s="60"/>
      <c r="C61" s="61"/>
      <c r="D61" s="62" t="s">
        <v>72</v>
      </c>
      <c r="E61" s="48">
        <f t="shared" ref="E61:R61" si="85">IF(E58&lt;&gt;0,(E59+E60)/E58,)</f>
        <v>0</v>
      </c>
      <c r="F61" s="22">
        <f t="shared" si="85"/>
        <v>0</v>
      </c>
      <c r="G61" s="16">
        <f t="shared" si="85"/>
        <v>0</v>
      </c>
      <c r="H61" s="16">
        <f t="shared" si="85"/>
        <v>0</v>
      </c>
      <c r="I61" s="16">
        <f t="shared" si="85"/>
        <v>0</v>
      </c>
      <c r="J61" s="16">
        <f t="shared" si="85"/>
        <v>0</v>
      </c>
      <c r="K61" s="16">
        <f t="shared" si="85"/>
        <v>0</v>
      </c>
      <c r="L61" s="16">
        <f t="shared" si="85"/>
        <v>0</v>
      </c>
      <c r="M61" s="16">
        <f t="shared" si="85"/>
        <v>0</v>
      </c>
      <c r="N61" s="16">
        <f t="shared" si="85"/>
        <v>0</v>
      </c>
      <c r="O61" s="16">
        <f t="shared" si="85"/>
        <v>0</v>
      </c>
      <c r="P61" s="16">
        <f t="shared" si="85"/>
        <v>0</v>
      </c>
      <c r="Q61" s="16">
        <f t="shared" si="85"/>
        <v>0</v>
      </c>
      <c r="R61" s="16">
        <f t="shared" si="85"/>
        <v>0</v>
      </c>
      <c r="Y61" s="48">
        <f t="shared" ref="Y61:AB61" si="86">IF(Y58&lt;&gt;0,(Y59+Y60)/Y58,)</f>
        <v>0</v>
      </c>
      <c r="Z61" s="48">
        <f t="shared" si="86"/>
        <v>0</v>
      </c>
      <c r="AA61" s="48">
        <f t="shared" si="86"/>
        <v>0</v>
      </c>
      <c r="AB61" s="48">
        <f t="shared" si="86"/>
        <v>0</v>
      </c>
    </row>
    <row r="62" s="5" customFormat="1" customHeight="1" spans="1:28">
      <c r="A62" s="60"/>
      <c r="B62" s="60"/>
      <c r="C62" s="61"/>
      <c r="D62" s="62" t="s">
        <v>94</v>
      </c>
      <c r="E62" s="48">
        <f>SUM(G62:R62)</f>
        <v>0</v>
      </c>
      <c r="F62" s="48">
        <f>IF($T$1=0,0,E62/$T$1)</f>
        <v>0</v>
      </c>
      <c r="G62" s="16">
        <f t="shared" si="84"/>
        <v>0</v>
      </c>
      <c r="H62" s="16">
        <f t="shared" si="84"/>
        <v>0</v>
      </c>
      <c r="I62" s="16">
        <f t="shared" si="84"/>
        <v>0</v>
      </c>
      <c r="J62" s="16">
        <f t="shared" si="84"/>
        <v>0</v>
      </c>
      <c r="K62" s="16">
        <f t="shared" si="84"/>
        <v>0</v>
      </c>
      <c r="L62" s="16">
        <f t="shared" si="84"/>
        <v>0</v>
      </c>
      <c r="M62" s="16">
        <f t="shared" si="84"/>
        <v>0</v>
      </c>
      <c r="N62" s="16">
        <f t="shared" si="84"/>
        <v>0</v>
      </c>
      <c r="O62" s="16">
        <f t="shared" si="84"/>
        <v>0</v>
      </c>
      <c r="P62" s="16">
        <f t="shared" si="84"/>
        <v>0</v>
      </c>
      <c r="Q62" s="16">
        <f t="shared" si="84"/>
        <v>0</v>
      </c>
      <c r="R62" s="16">
        <f t="shared" si="84"/>
        <v>0</v>
      </c>
      <c r="Y62" s="48">
        <f>SUM(G62:I62)</f>
        <v>0</v>
      </c>
      <c r="Z62" s="48">
        <f>SUM(J62:L62)</f>
        <v>0</v>
      </c>
      <c r="AA62" s="48">
        <f>SUM(M62:O62)</f>
        <v>0</v>
      </c>
      <c r="AB62" s="48">
        <f>SUM(P62:R62)</f>
        <v>0</v>
      </c>
    </row>
    <row r="63" s="5" customFormat="1" customHeight="1" spans="1:28">
      <c r="A63" s="60"/>
      <c r="B63" s="60"/>
      <c r="C63" s="61"/>
      <c r="D63" s="62" t="s">
        <v>95</v>
      </c>
      <c r="E63" s="48">
        <f>SUM(G63:R63)</f>
        <v>0</v>
      </c>
      <c r="F63" s="48">
        <f>IF($T$1=0,0,E63/$T$1)</f>
        <v>0</v>
      </c>
      <c r="G63" s="16">
        <f>G59+G60+G62</f>
        <v>0</v>
      </c>
      <c r="H63" s="16">
        <f t="shared" ref="H63:R63" si="87">H59+H60+H62</f>
        <v>0</v>
      </c>
      <c r="I63" s="16">
        <f t="shared" si="87"/>
        <v>0</v>
      </c>
      <c r="J63" s="16">
        <f t="shared" si="87"/>
        <v>0</v>
      </c>
      <c r="K63" s="16">
        <f t="shared" si="87"/>
        <v>0</v>
      </c>
      <c r="L63" s="16">
        <f t="shared" si="87"/>
        <v>0</v>
      </c>
      <c r="M63" s="16">
        <f t="shared" si="87"/>
        <v>0</v>
      </c>
      <c r="N63" s="16">
        <f t="shared" si="87"/>
        <v>0</v>
      </c>
      <c r="O63" s="16">
        <f t="shared" si="87"/>
        <v>0</v>
      </c>
      <c r="P63" s="16">
        <f t="shared" si="87"/>
        <v>0</v>
      </c>
      <c r="Q63" s="16">
        <f t="shared" si="87"/>
        <v>0</v>
      </c>
      <c r="R63" s="16">
        <f t="shared" si="87"/>
        <v>0</v>
      </c>
      <c r="Y63" s="48">
        <f>SUM(G63:I63)</f>
        <v>0</v>
      </c>
      <c r="Z63" s="48">
        <f>SUM(J63:L63)</f>
        <v>0</v>
      </c>
      <c r="AA63" s="48">
        <f>SUM(M63:O63)</f>
        <v>0</v>
      </c>
      <c r="AB63" s="48">
        <f>SUM(P63:R63)</f>
        <v>0</v>
      </c>
    </row>
    <row r="64" s="1" customFormat="1" customHeight="1" spans="1:28">
      <c r="A64" s="60"/>
      <c r="B64" s="60"/>
      <c r="C64" s="63" t="s">
        <v>175</v>
      </c>
      <c r="D64" s="64" t="s">
        <v>35</v>
      </c>
      <c r="E64" s="15">
        <f>SUM(G64:R64)</f>
        <v>0</v>
      </c>
      <c r="F64" s="15">
        <f>IF($T$1=0,0,E64/$T$1)</f>
        <v>0</v>
      </c>
      <c r="G64" s="65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Y64" s="15">
        <f>SUM(G64:I64)</f>
        <v>0</v>
      </c>
      <c r="Z64" s="15">
        <f>SUM(J64:L64)</f>
        <v>0</v>
      </c>
      <c r="AA64" s="15">
        <f>SUM(M64:O64)</f>
        <v>0</v>
      </c>
      <c r="AB64" s="15">
        <f>SUM(P64:R64)</f>
        <v>0</v>
      </c>
    </row>
    <row r="65" s="1" customFormat="1" customHeight="1" spans="1:28">
      <c r="A65" s="60"/>
      <c r="B65" s="60"/>
      <c r="C65" s="63"/>
      <c r="D65" s="64" t="s">
        <v>92</v>
      </c>
      <c r="E65" s="15">
        <f>SUM(G65:R65)</f>
        <v>0</v>
      </c>
      <c r="F65" s="15">
        <f>IF($T$1=0,0,E65/$T$1)</f>
        <v>0</v>
      </c>
      <c r="G65" s="65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Y65" s="15">
        <f>SUM(G65:I65)</f>
        <v>0</v>
      </c>
      <c r="Z65" s="15">
        <f>SUM(J65:L65)</f>
        <v>0</v>
      </c>
      <c r="AA65" s="15">
        <f>SUM(M65:O65)</f>
        <v>0</v>
      </c>
      <c r="AB65" s="15">
        <f>SUM(P65:R65)</f>
        <v>0</v>
      </c>
    </row>
    <row r="66" s="1" customFormat="1" customHeight="1" spans="1:28">
      <c r="A66" s="60"/>
      <c r="B66" s="60"/>
      <c r="C66" s="63"/>
      <c r="D66" s="64" t="s">
        <v>93</v>
      </c>
      <c r="E66" s="15">
        <f>SUM(G66:R66)</f>
        <v>0</v>
      </c>
      <c r="F66" s="15">
        <f>IF($T$1=0,0,E66/$T$1)</f>
        <v>0</v>
      </c>
      <c r="G66" s="65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Y66" s="15">
        <f>SUM(G66:I66)</f>
        <v>0</v>
      </c>
      <c r="Z66" s="15">
        <f>SUM(J66:L66)</f>
        <v>0</v>
      </c>
      <c r="AA66" s="15">
        <f>SUM(M66:O66)</f>
        <v>0</v>
      </c>
      <c r="AB66" s="15">
        <f>SUM(P66:R66)</f>
        <v>0</v>
      </c>
    </row>
    <row r="67" s="1" customFormat="1" customHeight="1" spans="1:28">
      <c r="A67" s="60"/>
      <c r="B67" s="60"/>
      <c r="C67" s="63"/>
      <c r="D67" s="64" t="s">
        <v>72</v>
      </c>
      <c r="E67" s="15">
        <f t="shared" ref="E67:R67" si="88">IF(E64&lt;&gt;0,(E65+E66)/E64,)</f>
        <v>0</v>
      </c>
      <c r="F67" s="15">
        <f t="shared" si="88"/>
        <v>0</v>
      </c>
      <c r="G67" s="16">
        <f t="shared" si="88"/>
        <v>0</v>
      </c>
      <c r="H67" s="16">
        <f t="shared" si="88"/>
        <v>0</v>
      </c>
      <c r="I67" s="16">
        <f t="shared" si="88"/>
        <v>0</v>
      </c>
      <c r="J67" s="16">
        <f t="shared" si="88"/>
        <v>0</v>
      </c>
      <c r="K67" s="16">
        <f t="shared" si="88"/>
        <v>0</v>
      </c>
      <c r="L67" s="16">
        <f t="shared" si="88"/>
        <v>0</v>
      </c>
      <c r="M67" s="16">
        <f t="shared" si="88"/>
        <v>0</v>
      </c>
      <c r="N67" s="16">
        <f t="shared" si="88"/>
        <v>0</v>
      </c>
      <c r="O67" s="16">
        <f t="shared" si="88"/>
        <v>0</v>
      </c>
      <c r="P67" s="16">
        <f t="shared" si="88"/>
        <v>0</v>
      </c>
      <c r="Q67" s="16">
        <f t="shared" si="88"/>
        <v>0</v>
      </c>
      <c r="R67" s="16">
        <f t="shared" si="88"/>
        <v>0</v>
      </c>
      <c r="Y67" s="15">
        <f t="shared" ref="Y67:AB67" si="89">IF(Y64&lt;&gt;0,(Y65+Y66)/Y64,)</f>
        <v>0</v>
      </c>
      <c r="Z67" s="15">
        <f t="shared" si="89"/>
        <v>0</v>
      </c>
      <c r="AA67" s="15">
        <f t="shared" si="89"/>
        <v>0</v>
      </c>
      <c r="AB67" s="15">
        <f t="shared" si="89"/>
        <v>0</v>
      </c>
    </row>
    <row r="68" s="1" customFormat="1" customHeight="1" spans="1:28">
      <c r="A68" s="60"/>
      <c r="B68" s="60"/>
      <c r="C68" s="63"/>
      <c r="D68" s="64" t="s">
        <v>94</v>
      </c>
      <c r="E68" s="15">
        <f>SUM(G68:R68)</f>
        <v>0</v>
      </c>
      <c r="F68" s="15">
        <f>IF($T$1=0,0,E68/$T$1)</f>
        <v>0</v>
      </c>
      <c r="G68" s="65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Y68" s="15">
        <f>SUM(G68:I68)</f>
        <v>0</v>
      </c>
      <c r="Z68" s="15">
        <f>SUM(J68:L68)</f>
        <v>0</v>
      </c>
      <c r="AA68" s="15">
        <f>SUM(M68:O68)</f>
        <v>0</v>
      </c>
      <c r="AB68" s="15">
        <f>SUM(P68:R68)</f>
        <v>0</v>
      </c>
    </row>
    <row r="69" s="1" customFormat="1" customHeight="1" spans="1:28">
      <c r="A69" s="60"/>
      <c r="B69" s="60"/>
      <c r="C69" s="63"/>
      <c r="D69" s="64" t="s">
        <v>95</v>
      </c>
      <c r="E69" s="15">
        <f>SUM(G69:R69)</f>
        <v>0</v>
      </c>
      <c r="F69" s="15">
        <f>IF($T$1=0,0,E69/$T$1)</f>
        <v>0</v>
      </c>
      <c r="G69" s="16">
        <f>G65+G66+G68</f>
        <v>0</v>
      </c>
      <c r="H69" s="16">
        <f t="shared" ref="H69:R69" si="90">H65+H66+H68</f>
        <v>0</v>
      </c>
      <c r="I69" s="16">
        <f t="shared" si="90"/>
        <v>0</v>
      </c>
      <c r="J69" s="16">
        <f t="shared" si="90"/>
        <v>0</v>
      </c>
      <c r="K69" s="16">
        <f t="shared" si="90"/>
        <v>0</v>
      </c>
      <c r="L69" s="16">
        <f t="shared" si="90"/>
        <v>0</v>
      </c>
      <c r="M69" s="16">
        <f t="shared" si="90"/>
        <v>0</v>
      </c>
      <c r="N69" s="16">
        <f t="shared" si="90"/>
        <v>0</v>
      </c>
      <c r="O69" s="16">
        <f t="shared" si="90"/>
        <v>0</v>
      </c>
      <c r="P69" s="16">
        <f t="shared" si="90"/>
        <v>0</v>
      </c>
      <c r="Q69" s="16">
        <f t="shared" si="90"/>
        <v>0</v>
      </c>
      <c r="R69" s="16">
        <f t="shared" si="90"/>
        <v>0</v>
      </c>
      <c r="Y69" s="15">
        <f>SUM(G69:I69)</f>
        <v>0</v>
      </c>
      <c r="Z69" s="15">
        <f>SUM(J69:L69)</f>
        <v>0</v>
      </c>
      <c r="AA69" s="15">
        <f>SUM(M69:O69)</f>
        <v>0</v>
      </c>
      <c r="AB69" s="15">
        <f>SUM(P69:R69)</f>
        <v>0</v>
      </c>
    </row>
    <row r="70" s="1" customFormat="1" customHeight="1" spans="1:28">
      <c r="A70" s="60"/>
      <c r="B70" s="60"/>
      <c r="C70" s="61" t="s">
        <v>99</v>
      </c>
      <c r="D70" s="62" t="s">
        <v>35</v>
      </c>
      <c r="E70" s="48">
        <f>SUM(G70:R70)</f>
        <v>0</v>
      </c>
      <c r="F70" s="48">
        <f>IF($T$1=0,0,E70/$T$1)</f>
        <v>0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Y70" s="48">
        <f>SUM(G70:I70)</f>
        <v>0</v>
      </c>
      <c r="Z70" s="48">
        <f>SUM(J70:L70)</f>
        <v>0</v>
      </c>
      <c r="AA70" s="48">
        <f>SUM(M70:O70)</f>
        <v>0</v>
      </c>
      <c r="AB70" s="48">
        <f>SUM(P70:R70)</f>
        <v>0</v>
      </c>
    </row>
    <row r="71" s="1" customFormat="1" customHeight="1" spans="1:28">
      <c r="A71" s="60"/>
      <c r="B71" s="60"/>
      <c r="C71" s="61"/>
      <c r="D71" s="62" t="s">
        <v>92</v>
      </c>
      <c r="E71" s="48">
        <f>SUM(G71:R71)</f>
        <v>0</v>
      </c>
      <c r="F71" s="48">
        <f>IF($T$1=0,0,E71/$T$1)</f>
        <v>0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Y71" s="48">
        <f>SUM(G71:I71)</f>
        <v>0</v>
      </c>
      <c r="Z71" s="48">
        <f>SUM(J71:L71)</f>
        <v>0</v>
      </c>
      <c r="AA71" s="48">
        <f>SUM(M71:O71)</f>
        <v>0</v>
      </c>
      <c r="AB71" s="48">
        <f>SUM(P71:R71)</f>
        <v>0</v>
      </c>
    </row>
    <row r="72" s="1" customFormat="1" customHeight="1" spans="1:28">
      <c r="A72" s="60"/>
      <c r="B72" s="60"/>
      <c r="C72" s="61"/>
      <c r="D72" s="62" t="s">
        <v>93</v>
      </c>
      <c r="E72" s="48">
        <f>SUM(G72:R72)</f>
        <v>0</v>
      </c>
      <c r="F72" s="48">
        <f>IF($T$1=0,0,E72/$T$1)</f>
        <v>0</v>
      </c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Y72" s="48">
        <f>SUM(G72:I72)</f>
        <v>0</v>
      </c>
      <c r="Z72" s="48">
        <f>SUM(J72:L72)</f>
        <v>0</v>
      </c>
      <c r="AA72" s="48">
        <f>SUM(M72:O72)</f>
        <v>0</v>
      </c>
      <c r="AB72" s="48">
        <f>SUM(P72:R72)</f>
        <v>0</v>
      </c>
    </row>
    <row r="73" s="1" customFormat="1" customHeight="1" spans="1:28">
      <c r="A73" s="60"/>
      <c r="B73" s="60"/>
      <c r="C73" s="61"/>
      <c r="D73" s="62" t="s">
        <v>72</v>
      </c>
      <c r="E73" s="48">
        <f t="shared" ref="E73:R73" si="91">IF(E70&lt;&gt;0,(E71+E72)/E70,)</f>
        <v>0</v>
      </c>
      <c r="F73" s="22">
        <f t="shared" si="91"/>
        <v>0</v>
      </c>
      <c r="G73" s="16">
        <f t="shared" si="91"/>
        <v>0</v>
      </c>
      <c r="H73" s="16">
        <f t="shared" si="91"/>
        <v>0</v>
      </c>
      <c r="I73" s="16">
        <f t="shared" si="91"/>
        <v>0</v>
      </c>
      <c r="J73" s="16">
        <f t="shared" si="91"/>
        <v>0</v>
      </c>
      <c r="K73" s="16">
        <f t="shared" si="91"/>
        <v>0</v>
      </c>
      <c r="L73" s="16">
        <f t="shared" si="91"/>
        <v>0</v>
      </c>
      <c r="M73" s="16">
        <f t="shared" si="91"/>
        <v>0</v>
      </c>
      <c r="N73" s="16">
        <f t="shared" si="91"/>
        <v>0</v>
      </c>
      <c r="O73" s="16">
        <f t="shared" si="91"/>
        <v>0</v>
      </c>
      <c r="P73" s="16">
        <f t="shared" si="91"/>
        <v>0</v>
      </c>
      <c r="Q73" s="16">
        <f t="shared" si="91"/>
        <v>0</v>
      </c>
      <c r="R73" s="16">
        <f t="shared" si="91"/>
        <v>0</v>
      </c>
      <c r="Y73" s="48">
        <f t="shared" ref="Y73:AB73" si="92">IF(Y70&lt;&gt;0,(Y71+Y72)/Y70,)</f>
        <v>0</v>
      </c>
      <c r="Z73" s="48">
        <f t="shared" si="92"/>
        <v>0</v>
      </c>
      <c r="AA73" s="48">
        <f t="shared" si="92"/>
        <v>0</v>
      </c>
      <c r="AB73" s="48">
        <f t="shared" si="92"/>
        <v>0</v>
      </c>
    </row>
    <row r="74" s="1" customFormat="1" customHeight="1" spans="1:28">
      <c r="A74" s="60"/>
      <c r="B74" s="60"/>
      <c r="C74" s="61"/>
      <c r="D74" s="62" t="s">
        <v>94</v>
      </c>
      <c r="E74" s="48">
        <f>SUM(G74:R74)</f>
        <v>0</v>
      </c>
      <c r="F74" s="48">
        <f>IF($T$1=0,0,E74/$T$1)</f>
        <v>0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Y74" s="48">
        <f>SUM(G74:I74)</f>
        <v>0</v>
      </c>
      <c r="Z74" s="48">
        <f>SUM(J74:L74)</f>
        <v>0</v>
      </c>
      <c r="AA74" s="48">
        <f>SUM(M74:O74)</f>
        <v>0</v>
      </c>
      <c r="AB74" s="48">
        <f>SUM(P74:R74)</f>
        <v>0</v>
      </c>
    </row>
    <row r="75" s="1" customFormat="1" customHeight="1" spans="1:28">
      <c r="A75" s="60"/>
      <c r="B75" s="60"/>
      <c r="C75" s="61"/>
      <c r="D75" s="62" t="s">
        <v>95</v>
      </c>
      <c r="E75" s="48">
        <f>SUM(G75:R75)</f>
        <v>0</v>
      </c>
      <c r="F75" s="48">
        <f>IF($T$1=0,0,E75/$T$1)</f>
        <v>0</v>
      </c>
      <c r="G75" s="16">
        <f>G71+G72+G74</f>
        <v>0</v>
      </c>
      <c r="H75" s="16">
        <f t="shared" ref="H75:R75" si="93">H71+H72+H74</f>
        <v>0</v>
      </c>
      <c r="I75" s="16">
        <f t="shared" si="93"/>
        <v>0</v>
      </c>
      <c r="J75" s="16">
        <f t="shared" si="93"/>
        <v>0</v>
      </c>
      <c r="K75" s="16">
        <f t="shared" si="93"/>
        <v>0</v>
      </c>
      <c r="L75" s="16">
        <f t="shared" si="93"/>
        <v>0</v>
      </c>
      <c r="M75" s="16">
        <f t="shared" si="93"/>
        <v>0</v>
      </c>
      <c r="N75" s="16">
        <f t="shared" si="93"/>
        <v>0</v>
      </c>
      <c r="O75" s="16">
        <f t="shared" si="93"/>
        <v>0</v>
      </c>
      <c r="P75" s="16">
        <f t="shared" si="93"/>
        <v>0</v>
      </c>
      <c r="Q75" s="16">
        <f t="shared" si="93"/>
        <v>0</v>
      </c>
      <c r="R75" s="16">
        <f t="shared" si="93"/>
        <v>0</v>
      </c>
      <c r="Y75" s="48">
        <f>SUM(G75:I75)</f>
        <v>0</v>
      </c>
      <c r="Z75" s="48">
        <f>SUM(J75:L75)</f>
        <v>0</v>
      </c>
      <c r="AA75" s="48">
        <f>SUM(M75:O75)</f>
        <v>0</v>
      </c>
      <c r="AB75" s="48">
        <f>SUM(P75:R75)</f>
        <v>0</v>
      </c>
    </row>
    <row r="76" s="1" customFormat="1" customHeight="1" spans="1:28">
      <c r="A76" s="60"/>
      <c r="B76" s="60"/>
      <c r="C76" s="63" t="s">
        <v>176</v>
      </c>
      <c r="D76" s="64" t="s">
        <v>35</v>
      </c>
      <c r="E76" s="15">
        <f>SUM(G76:R76)</f>
        <v>0</v>
      </c>
      <c r="F76" s="15">
        <f>IF($T$1=0,0,E76/$T$1)</f>
        <v>0</v>
      </c>
      <c r="G76" s="65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Y76" s="15">
        <f>SUM(G76:I76)</f>
        <v>0</v>
      </c>
      <c r="Z76" s="15">
        <f>SUM(J76:L76)</f>
        <v>0</v>
      </c>
      <c r="AA76" s="15">
        <f>SUM(M76:O76)</f>
        <v>0</v>
      </c>
      <c r="AB76" s="15">
        <f>SUM(P76:R76)</f>
        <v>0</v>
      </c>
    </row>
    <row r="77" s="1" customFormat="1" customHeight="1" spans="1:28">
      <c r="A77" s="60"/>
      <c r="B77" s="60"/>
      <c r="C77" s="63"/>
      <c r="D77" s="64" t="s">
        <v>92</v>
      </c>
      <c r="E77" s="15">
        <f>SUM(G77:R77)</f>
        <v>0</v>
      </c>
      <c r="F77" s="15">
        <f>IF($T$1=0,0,E77/$T$1)</f>
        <v>0</v>
      </c>
      <c r="G77" s="65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Y77" s="15">
        <f>SUM(G77:I77)</f>
        <v>0</v>
      </c>
      <c r="Z77" s="15">
        <f>SUM(J77:L77)</f>
        <v>0</v>
      </c>
      <c r="AA77" s="15">
        <f>SUM(M77:O77)</f>
        <v>0</v>
      </c>
      <c r="AB77" s="15">
        <f>SUM(P77:R77)</f>
        <v>0</v>
      </c>
    </row>
    <row r="78" s="1" customFormat="1" customHeight="1" spans="1:28">
      <c r="A78" s="60"/>
      <c r="B78" s="60"/>
      <c r="C78" s="63"/>
      <c r="D78" s="64" t="s">
        <v>93</v>
      </c>
      <c r="E78" s="15">
        <f>SUM(G78:R78)</f>
        <v>0</v>
      </c>
      <c r="F78" s="15">
        <f>IF($T$1=0,0,E78/$T$1)</f>
        <v>0</v>
      </c>
      <c r="G78" s="65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Y78" s="15">
        <f>SUM(G78:I78)</f>
        <v>0</v>
      </c>
      <c r="Z78" s="15">
        <f>SUM(J78:L78)</f>
        <v>0</v>
      </c>
      <c r="AA78" s="15">
        <f>SUM(M78:O78)</f>
        <v>0</v>
      </c>
      <c r="AB78" s="15">
        <f>SUM(P78:R78)</f>
        <v>0</v>
      </c>
    </row>
    <row r="79" s="1" customFormat="1" customHeight="1" spans="1:28">
      <c r="A79" s="60"/>
      <c r="B79" s="60"/>
      <c r="C79" s="63"/>
      <c r="D79" s="64" t="s">
        <v>72</v>
      </c>
      <c r="E79" s="15">
        <f t="shared" ref="E79:R79" si="94">IF(E76&lt;&gt;0,(E77+E78)/E76,)</f>
        <v>0</v>
      </c>
      <c r="F79" s="15">
        <f t="shared" si="94"/>
        <v>0</v>
      </c>
      <c r="G79" s="16">
        <f t="shared" si="94"/>
        <v>0</v>
      </c>
      <c r="H79" s="16">
        <f t="shared" si="94"/>
        <v>0</v>
      </c>
      <c r="I79" s="16">
        <f t="shared" si="94"/>
        <v>0</v>
      </c>
      <c r="J79" s="16">
        <f t="shared" si="94"/>
        <v>0</v>
      </c>
      <c r="K79" s="16">
        <f t="shared" si="94"/>
        <v>0</v>
      </c>
      <c r="L79" s="16">
        <f t="shared" si="94"/>
        <v>0</v>
      </c>
      <c r="M79" s="16">
        <f t="shared" si="94"/>
        <v>0</v>
      </c>
      <c r="N79" s="16">
        <f t="shared" si="94"/>
        <v>0</v>
      </c>
      <c r="O79" s="16">
        <f t="shared" si="94"/>
        <v>0</v>
      </c>
      <c r="P79" s="16">
        <f t="shared" si="94"/>
        <v>0</v>
      </c>
      <c r="Q79" s="16">
        <f t="shared" si="94"/>
        <v>0</v>
      </c>
      <c r="R79" s="16">
        <f t="shared" si="94"/>
        <v>0</v>
      </c>
      <c r="Y79" s="15">
        <f t="shared" ref="Y79:AB79" si="95">IF(Y76&lt;&gt;0,(Y77+Y78)/Y76,)</f>
        <v>0</v>
      </c>
      <c r="Z79" s="15">
        <f t="shared" si="95"/>
        <v>0</v>
      </c>
      <c r="AA79" s="15">
        <f t="shared" si="95"/>
        <v>0</v>
      </c>
      <c r="AB79" s="15">
        <f t="shared" si="95"/>
        <v>0</v>
      </c>
    </row>
    <row r="80" s="1" customFormat="1" customHeight="1" spans="1:28">
      <c r="A80" s="60"/>
      <c r="B80" s="60"/>
      <c r="C80" s="63"/>
      <c r="D80" s="64" t="s">
        <v>94</v>
      </c>
      <c r="E80" s="15">
        <f>SUM(G80:R80)</f>
        <v>0</v>
      </c>
      <c r="F80" s="15">
        <f t="shared" ref="F80:F97" si="96">IF($T$1=0,0,E80/$T$1)</f>
        <v>0</v>
      </c>
      <c r="G80" s="65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Y80" s="15">
        <f t="shared" ref="Y80:Y97" si="97">SUM(G80:I80)</f>
        <v>0</v>
      </c>
      <c r="Z80" s="15">
        <f t="shared" ref="Z80:Z97" si="98">SUM(J80:L80)</f>
        <v>0</v>
      </c>
      <c r="AA80" s="15">
        <f t="shared" ref="AA80:AA97" si="99">SUM(M80:O80)</f>
        <v>0</v>
      </c>
      <c r="AB80" s="15">
        <f t="shared" ref="AB80:AB97" si="100">SUM(P80:R80)</f>
        <v>0</v>
      </c>
    </row>
    <row r="81" s="1" customFormat="1" customHeight="1" spans="1:28">
      <c r="A81" s="60"/>
      <c r="B81" s="60"/>
      <c r="C81" s="63"/>
      <c r="D81" s="64" t="s">
        <v>95</v>
      </c>
      <c r="E81" s="15">
        <f>SUM(G81:R81)</f>
        <v>0</v>
      </c>
      <c r="F81" s="15">
        <f t="shared" si="96"/>
        <v>0</v>
      </c>
      <c r="G81" s="16">
        <f>G77+G78+G80</f>
        <v>0</v>
      </c>
      <c r="H81" s="16">
        <f t="shared" ref="H81:R81" si="101">H77+H78+H80</f>
        <v>0</v>
      </c>
      <c r="I81" s="16">
        <f t="shared" si="101"/>
        <v>0</v>
      </c>
      <c r="J81" s="16">
        <f t="shared" si="101"/>
        <v>0</v>
      </c>
      <c r="K81" s="16">
        <f t="shared" si="101"/>
        <v>0</v>
      </c>
      <c r="L81" s="16">
        <f t="shared" si="101"/>
        <v>0</v>
      </c>
      <c r="M81" s="16">
        <f t="shared" si="101"/>
        <v>0</v>
      </c>
      <c r="N81" s="16">
        <f t="shared" si="101"/>
        <v>0</v>
      </c>
      <c r="O81" s="16">
        <f t="shared" si="101"/>
        <v>0</v>
      </c>
      <c r="P81" s="16">
        <f t="shared" si="101"/>
        <v>0</v>
      </c>
      <c r="Q81" s="16">
        <f t="shared" si="101"/>
        <v>0</v>
      </c>
      <c r="R81" s="16">
        <f t="shared" si="101"/>
        <v>0</v>
      </c>
      <c r="Y81" s="15">
        <f t="shared" si="97"/>
        <v>0</v>
      </c>
      <c r="Z81" s="15">
        <f t="shared" si="98"/>
        <v>0</v>
      </c>
      <c r="AA81" s="15">
        <f t="shared" si="99"/>
        <v>0</v>
      </c>
      <c r="AB81" s="15">
        <f t="shared" si="100"/>
        <v>0</v>
      </c>
    </row>
    <row r="82" s="1" customFormat="1" customHeight="1" spans="1:28">
      <c r="A82" s="60"/>
      <c r="B82" s="60"/>
      <c r="C82" s="43" t="s">
        <v>102</v>
      </c>
      <c r="D82" s="46" t="s">
        <v>177</v>
      </c>
      <c r="E82" s="48">
        <f>SUM(G82:R82)</f>
        <v>0</v>
      </c>
      <c r="F82" s="45">
        <f t="shared" si="96"/>
        <v>0</v>
      </c>
      <c r="G82" s="65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Y82" s="48">
        <f t="shared" si="97"/>
        <v>0</v>
      </c>
      <c r="Z82" s="48">
        <f t="shared" si="98"/>
        <v>0</v>
      </c>
      <c r="AA82" s="48">
        <f t="shared" si="99"/>
        <v>0</v>
      </c>
      <c r="AB82" s="48">
        <f t="shared" si="100"/>
        <v>0</v>
      </c>
    </row>
    <row r="83" s="1" customFormat="1" customHeight="1" spans="1:28">
      <c r="A83" s="60"/>
      <c r="B83" s="60"/>
      <c r="C83" s="43"/>
      <c r="D83" s="62" t="s">
        <v>119</v>
      </c>
      <c r="E83" s="48">
        <f t="shared" ref="E83:E97" si="102">SUM(G83:R83)</f>
        <v>0</v>
      </c>
      <c r="F83" s="45">
        <f t="shared" si="96"/>
        <v>0</v>
      </c>
      <c r="G83" s="6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Y83" s="48">
        <f t="shared" si="97"/>
        <v>0</v>
      </c>
      <c r="Z83" s="48">
        <f t="shared" si="98"/>
        <v>0</v>
      </c>
      <c r="AA83" s="48">
        <f t="shared" si="99"/>
        <v>0</v>
      </c>
      <c r="AB83" s="48">
        <f t="shared" si="100"/>
        <v>0</v>
      </c>
    </row>
    <row r="84" s="1" customFormat="1" customHeight="1" spans="1:28">
      <c r="A84" s="60"/>
      <c r="B84" s="60"/>
      <c r="C84" s="43"/>
      <c r="D84" s="46" t="s">
        <v>120</v>
      </c>
      <c r="E84" s="48">
        <f t="shared" si="102"/>
        <v>0</v>
      </c>
      <c r="F84" s="45">
        <f t="shared" si="96"/>
        <v>0</v>
      </c>
      <c r="G84" s="65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Y84" s="48">
        <f t="shared" si="97"/>
        <v>0</v>
      </c>
      <c r="Z84" s="48">
        <f t="shared" si="98"/>
        <v>0</v>
      </c>
      <c r="AA84" s="48">
        <f t="shared" si="99"/>
        <v>0</v>
      </c>
      <c r="AB84" s="48">
        <f t="shared" si="100"/>
        <v>0</v>
      </c>
    </row>
    <row r="85" s="1" customFormat="1" customHeight="1" spans="1:28">
      <c r="A85" s="60"/>
      <c r="B85" s="60"/>
      <c r="C85" s="43"/>
      <c r="D85" s="62" t="s">
        <v>117</v>
      </c>
      <c r="E85" s="48">
        <f t="shared" si="102"/>
        <v>0</v>
      </c>
      <c r="F85" s="45">
        <f t="shared" si="96"/>
        <v>0</v>
      </c>
      <c r="G85" s="65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Y85" s="48">
        <f t="shared" si="97"/>
        <v>0</v>
      </c>
      <c r="Z85" s="48">
        <f t="shared" si="98"/>
        <v>0</v>
      </c>
      <c r="AA85" s="48">
        <f t="shared" si="99"/>
        <v>0</v>
      </c>
      <c r="AB85" s="48">
        <f t="shared" si="100"/>
        <v>0</v>
      </c>
    </row>
    <row r="86" s="1" customFormat="1" customHeight="1" spans="1:28">
      <c r="A86" s="60"/>
      <c r="B86" s="60"/>
      <c r="C86" s="43"/>
      <c r="D86" s="46" t="s">
        <v>118</v>
      </c>
      <c r="E86" s="48">
        <f t="shared" si="102"/>
        <v>0</v>
      </c>
      <c r="F86" s="45">
        <f t="shared" si="96"/>
        <v>0</v>
      </c>
      <c r="G86" s="65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Y86" s="48">
        <f t="shared" si="97"/>
        <v>0</v>
      </c>
      <c r="Z86" s="48">
        <f t="shared" si="98"/>
        <v>0</v>
      </c>
      <c r="AA86" s="48">
        <f t="shared" si="99"/>
        <v>0</v>
      </c>
      <c r="AB86" s="48">
        <f t="shared" si="100"/>
        <v>0</v>
      </c>
    </row>
    <row r="87" s="1" customFormat="1" customHeight="1" spans="1:28">
      <c r="A87" s="60"/>
      <c r="B87" s="60"/>
      <c r="C87" s="43"/>
      <c r="D87" s="62" t="s">
        <v>121</v>
      </c>
      <c r="E87" s="45">
        <f t="shared" si="102"/>
        <v>0</v>
      </c>
      <c r="F87" s="45">
        <f t="shared" si="96"/>
        <v>0</v>
      </c>
      <c r="G87" s="65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Y87" s="45">
        <f t="shared" si="97"/>
        <v>0</v>
      </c>
      <c r="Z87" s="45">
        <f t="shared" si="98"/>
        <v>0</v>
      </c>
      <c r="AA87" s="45">
        <f t="shared" si="99"/>
        <v>0</v>
      </c>
      <c r="AB87" s="45">
        <f t="shared" si="100"/>
        <v>0</v>
      </c>
    </row>
    <row r="88" s="1" customFormat="1" customHeight="1" spans="1:28">
      <c r="A88" s="60"/>
      <c r="B88" s="60"/>
      <c r="C88" s="43"/>
      <c r="D88" s="62" t="s">
        <v>122</v>
      </c>
      <c r="E88" s="45">
        <f t="shared" si="102"/>
        <v>0</v>
      </c>
      <c r="F88" s="45">
        <f t="shared" si="96"/>
        <v>0</v>
      </c>
      <c r="G88" s="65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Y88" s="45">
        <f t="shared" si="97"/>
        <v>0</v>
      </c>
      <c r="Z88" s="45">
        <f t="shared" si="98"/>
        <v>0</v>
      </c>
      <c r="AA88" s="45">
        <f t="shared" si="99"/>
        <v>0</v>
      </c>
      <c r="AB88" s="45">
        <f t="shared" si="100"/>
        <v>0</v>
      </c>
    </row>
    <row r="89" s="1" customFormat="1" customHeight="1" spans="1:28">
      <c r="A89" s="60"/>
      <c r="B89" s="60"/>
      <c r="C89" s="43"/>
      <c r="D89" s="62" t="s">
        <v>123</v>
      </c>
      <c r="E89" s="45">
        <f t="shared" si="102"/>
        <v>0</v>
      </c>
      <c r="F89" s="45">
        <f t="shared" si="96"/>
        <v>0</v>
      </c>
      <c r="G89" s="6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Y89" s="45">
        <f t="shared" si="97"/>
        <v>0</v>
      </c>
      <c r="Z89" s="45">
        <f t="shared" si="98"/>
        <v>0</v>
      </c>
      <c r="AA89" s="45">
        <f t="shared" si="99"/>
        <v>0</v>
      </c>
      <c r="AB89" s="45">
        <f t="shared" si="100"/>
        <v>0</v>
      </c>
    </row>
    <row r="90" s="1" customFormat="1" customHeight="1" spans="1:28">
      <c r="A90" s="60"/>
      <c r="B90" s="60"/>
      <c r="C90" s="43"/>
      <c r="D90" s="62" t="s">
        <v>124</v>
      </c>
      <c r="E90" s="45">
        <f t="shared" si="102"/>
        <v>0</v>
      </c>
      <c r="F90" s="45">
        <f t="shared" si="96"/>
        <v>0</v>
      </c>
      <c r="G90" s="65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Y90" s="45">
        <f t="shared" si="97"/>
        <v>0</v>
      </c>
      <c r="Z90" s="45">
        <f t="shared" si="98"/>
        <v>0</v>
      </c>
      <c r="AA90" s="45">
        <f t="shared" si="99"/>
        <v>0</v>
      </c>
      <c r="AB90" s="45">
        <f t="shared" si="100"/>
        <v>0</v>
      </c>
    </row>
    <row r="91" s="1" customFormat="1" customHeight="1" spans="1:28">
      <c r="A91" s="60"/>
      <c r="B91" s="60"/>
      <c r="C91" s="43"/>
      <c r="D91" s="62" t="s">
        <v>125</v>
      </c>
      <c r="E91" s="45">
        <f t="shared" si="102"/>
        <v>0</v>
      </c>
      <c r="F91" s="45">
        <f t="shared" si="96"/>
        <v>0</v>
      </c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Y91" s="45">
        <f t="shared" si="97"/>
        <v>0</v>
      </c>
      <c r="Z91" s="45">
        <f t="shared" si="98"/>
        <v>0</v>
      </c>
      <c r="AA91" s="45">
        <f t="shared" si="99"/>
        <v>0</v>
      </c>
      <c r="AB91" s="45">
        <f t="shared" si="100"/>
        <v>0</v>
      </c>
    </row>
    <row r="92" s="1" customFormat="1" customHeight="1" spans="1:28">
      <c r="A92" s="60"/>
      <c r="B92" s="60"/>
      <c r="C92" s="43"/>
      <c r="D92" s="62" t="s">
        <v>126</v>
      </c>
      <c r="E92" s="45">
        <f t="shared" si="102"/>
        <v>0</v>
      </c>
      <c r="F92" s="45">
        <f t="shared" si="96"/>
        <v>0</v>
      </c>
      <c r="G92" s="65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Y92" s="45">
        <f t="shared" si="97"/>
        <v>0</v>
      </c>
      <c r="Z92" s="45">
        <f t="shared" si="98"/>
        <v>0</v>
      </c>
      <c r="AA92" s="45">
        <f t="shared" si="99"/>
        <v>0</v>
      </c>
      <c r="AB92" s="45">
        <f t="shared" si="100"/>
        <v>0</v>
      </c>
    </row>
    <row r="93" s="1" customFormat="1" customHeight="1" spans="1:28">
      <c r="A93" s="60"/>
      <c r="B93" s="60"/>
      <c r="C93" s="43"/>
      <c r="D93" s="62" t="s">
        <v>127</v>
      </c>
      <c r="E93" s="45">
        <f t="shared" si="102"/>
        <v>0</v>
      </c>
      <c r="F93" s="45">
        <f t="shared" si="96"/>
        <v>0</v>
      </c>
      <c r="G93" s="65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Y93" s="45">
        <f t="shared" si="97"/>
        <v>0</v>
      </c>
      <c r="Z93" s="45">
        <f t="shared" si="98"/>
        <v>0</v>
      </c>
      <c r="AA93" s="45">
        <f t="shared" si="99"/>
        <v>0</v>
      </c>
      <c r="AB93" s="45">
        <f t="shared" si="100"/>
        <v>0</v>
      </c>
    </row>
    <row r="94" s="1" customFormat="1" customHeight="1" spans="1:28">
      <c r="A94" s="60"/>
      <c r="B94" s="60"/>
      <c r="C94" s="43"/>
      <c r="D94" s="46" t="s">
        <v>128</v>
      </c>
      <c r="E94" s="48">
        <f t="shared" ref="E94:E95" si="103">SUM(G94:R94)</f>
        <v>0</v>
      </c>
      <c r="F94" s="45">
        <f t="shared" si="96"/>
        <v>0</v>
      </c>
      <c r="G94" s="65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Y94" s="48">
        <f t="shared" si="97"/>
        <v>0</v>
      </c>
      <c r="Z94" s="48">
        <f t="shared" si="98"/>
        <v>0</v>
      </c>
      <c r="AA94" s="48">
        <f t="shared" si="99"/>
        <v>0</v>
      </c>
      <c r="AB94" s="48">
        <f t="shared" si="100"/>
        <v>0</v>
      </c>
    </row>
    <row r="95" s="1" customFormat="1" customHeight="1" spans="1:28">
      <c r="A95" s="60"/>
      <c r="B95" s="60"/>
      <c r="C95" s="43"/>
      <c r="D95" s="46" t="s">
        <v>129</v>
      </c>
      <c r="E95" s="48">
        <f t="shared" si="103"/>
        <v>0</v>
      </c>
      <c r="F95" s="45">
        <f t="shared" si="96"/>
        <v>0</v>
      </c>
      <c r="G95" s="65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Y95" s="48">
        <f t="shared" si="97"/>
        <v>0</v>
      </c>
      <c r="Z95" s="48">
        <f t="shared" si="98"/>
        <v>0</v>
      </c>
      <c r="AA95" s="48">
        <f t="shared" si="99"/>
        <v>0</v>
      </c>
      <c r="AB95" s="48">
        <f t="shared" si="100"/>
        <v>0</v>
      </c>
    </row>
    <row r="96" s="1" customFormat="1" customHeight="1" spans="1:28">
      <c r="A96" s="60"/>
      <c r="B96" s="60"/>
      <c r="C96" s="43"/>
      <c r="D96" s="62" t="s">
        <v>130</v>
      </c>
      <c r="E96" s="48">
        <f t="shared" si="102"/>
        <v>0</v>
      </c>
      <c r="F96" s="45">
        <f t="shared" si="96"/>
        <v>0</v>
      </c>
      <c r="G96" s="65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Y96" s="48">
        <f t="shared" si="97"/>
        <v>0</v>
      </c>
      <c r="Z96" s="48">
        <f t="shared" si="98"/>
        <v>0</v>
      </c>
      <c r="AA96" s="48">
        <f t="shared" si="99"/>
        <v>0</v>
      </c>
      <c r="AB96" s="48">
        <f t="shared" si="100"/>
        <v>0</v>
      </c>
    </row>
    <row r="97" s="1" customFormat="1" customHeight="1" spans="1:28">
      <c r="A97" s="60"/>
      <c r="B97" s="60"/>
      <c r="C97" s="43"/>
      <c r="D97" s="74" t="s">
        <v>131</v>
      </c>
      <c r="E97" s="48">
        <f t="shared" si="102"/>
        <v>0</v>
      </c>
      <c r="F97" s="45">
        <f t="shared" si="96"/>
        <v>0</v>
      </c>
      <c r="G97" s="16">
        <f t="shared" ref="G97:R97" si="104">SUM(G82:G96)</f>
        <v>0</v>
      </c>
      <c r="H97" s="16">
        <f t="shared" si="104"/>
        <v>0</v>
      </c>
      <c r="I97" s="16">
        <f t="shared" si="104"/>
        <v>0</v>
      </c>
      <c r="J97" s="16">
        <f t="shared" si="104"/>
        <v>0</v>
      </c>
      <c r="K97" s="16">
        <f t="shared" si="104"/>
        <v>0</v>
      </c>
      <c r="L97" s="16">
        <f t="shared" si="104"/>
        <v>0</v>
      </c>
      <c r="M97" s="16">
        <f t="shared" si="104"/>
        <v>0</v>
      </c>
      <c r="N97" s="16">
        <f t="shared" si="104"/>
        <v>0</v>
      </c>
      <c r="O97" s="16">
        <f t="shared" si="104"/>
        <v>0</v>
      </c>
      <c r="P97" s="16">
        <f t="shared" si="104"/>
        <v>0</v>
      </c>
      <c r="Q97" s="16">
        <f t="shared" si="104"/>
        <v>0</v>
      </c>
      <c r="R97" s="16">
        <f t="shared" si="104"/>
        <v>0</v>
      </c>
      <c r="Y97" s="48">
        <f t="shared" si="97"/>
        <v>0</v>
      </c>
      <c r="Z97" s="48">
        <f t="shared" si="98"/>
        <v>0</v>
      </c>
      <c r="AA97" s="48">
        <f t="shared" si="99"/>
        <v>0</v>
      </c>
      <c r="AB97" s="48">
        <f t="shared" si="100"/>
        <v>0</v>
      </c>
    </row>
    <row r="98" s="4" customFormat="1" customHeight="1" spans="1:34">
      <c r="A98" s="60"/>
      <c r="B98" s="60"/>
      <c r="C98" s="75" t="s">
        <v>58</v>
      </c>
      <c r="D98" s="76" t="s">
        <v>178</v>
      </c>
      <c r="E98" s="15">
        <f t="shared" ref="E98:R98" si="105">IF(E$24&lt;&gt;0,E66/E$24,)</f>
        <v>0</v>
      </c>
      <c r="F98" s="15">
        <f t="shared" si="105"/>
        <v>0</v>
      </c>
      <c r="G98" s="16">
        <f t="shared" si="105"/>
        <v>0</v>
      </c>
      <c r="H98" s="16">
        <f t="shared" si="105"/>
        <v>0</v>
      </c>
      <c r="I98" s="16">
        <f t="shared" si="105"/>
        <v>0</v>
      </c>
      <c r="J98" s="16">
        <f t="shared" si="105"/>
        <v>0</v>
      </c>
      <c r="K98" s="16">
        <f t="shared" si="105"/>
        <v>0</v>
      </c>
      <c r="L98" s="16">
        <f t="shared" si="105"/>
        <v>0</v>
      </c>
      <c r="M98" s="16">
        <f t="shared" si="105"/>
        <v>0</v>
      </c>
      <c r="N98" s="16">
        <f t="shared" si="105"/>
        <v>0</v>
      </c>
      <c r="O98" s="16">
        <f t="shared" si="105"/>
        <v>0</v>
      </c>
      <c r="P98" s="16">
        <f t="shared" si="105"/>
        <v>0</v>
      </c>
      <c r="Q98" s="16">
        <f t="shared" si="105"/>
        <v>0</v>
      </c>
      <c r="R98" s="16">
        <f t="shared" si="105"/>
        <v>0</v>
      </c>
      <c r="S98" s="1"/>
      <c r="T98" s="1"/>
      <c r="U98" s="1"/>
      <c r="V98" s="1"/>
      <c r="W98" s="1"/>
      <c r="X98" s="1"/>
      <c r="Y98" s="15">
        <f t="shared" ref="Y98:AB98" si="106">IF(Y$24&lt;&gt;0,Y66/Y$24,)</f>
        <v>0</v>
      </c>
      <c r="Z98" s="15">
        <f t="shared" si="106"/>
        <v>0</v>
      </c>
      <c r="AA98" s="15">
        <f t="shared" si="106"/>
        <v>0</v>
      </c>
      <c r="AB98" s="15">
        <f t="shared" si="106"/>
        <v>0</v>
      </c>
      <c r="AC98" s="1"/>
      <c r="AD98" s="1"/>
      <c r="AE98" s="1"/>
      <c r="AF98" s="1"/>
      <c r="AG98" s="1"/>
      <c r="AH98" s="1"/>
    </row>
    <row r="99" s="4" customFormat="1" customHeight="1" spans="1:34">
      <c r="A99" s="60"/>
      <c r="B99" s="60"/>
      <c r="C99" s="75"/>
      <c r="D99" s="77" t="s">
        <v>133</v>
      </c>
      <c r="E99" s="78">
        <f t="shared" ref="E99:R99" si="107">IF(E$25&lt;&gt;0,E66/E$25,)</f>
        <v>0</v>
      </c>
      <c r="F99" s="78">
        <f t="shared" si="107"/>
        <v>0</v>
      </c>
      <c r="G99" s="79">
        <f t="shared" si="107"/>
        <v>0</v>
      </c>
      <c r="H99" s="33">
        <f t="shared" si="107"/>
        <v>0</v>
      </c>
      <c r="I99" s="33">
        <f t="shared" si="107"/>
        <v>0</v>
      </c>
      <c r="J99" s="33">
        <f t="shared" si="107"/>
        <v>0</v>
      </c>
      <c r="K99" s="33">
        <f t="shared" si="107"/>
        <v>0</v>
      </c>
      <c r="L99" s="33">
        <f t="shared" si="107"/>
        <v>0</v>
      </c>
      <c r="M99" s="33">
        <f t="shared" si="107"/>
        <v>0</v>
      </c>
      <c r="N99" s="33">
        <f t="shared" si="107"/>
        <v>0</v>
      </c>
      <c r="O99" s="33">
        <f t="shared" si="107"/>
        <v>0</v>
      </c>
      <c r="P99" s="33">
        <f t="shared" si="107"/>
        <v>0</v>
      </c>
      <c r="Q99" s="33">
        <f t="shared" si="107"/>
        <v>0</v>
      </c>
      <c r="R99" s="33">
        <f t="shared" si="107"/>
        <v>0</v>
      </c>
      <c r="S99" s="1"/>
      <c r="T99" s="1"/>
      <c r="U99" s="1"/>
      <c r="V99" s="1"/>
      <c r="W99" s="1"/>
      <c r="X99" s="1"/>
      <c r="Y99" s="78">
        <f t="shared" ref="Y99:AB99" si="108">IF(Y$25&lt;&gt;0,Y66/Y$25,)</f>
        <v>0</v>
      </c>
      <c r="Z99" s="78">
        <f t="shared" si="108"/>
        <v>0</v>
      </c>
      <c r="AA99" s="78">
        <f t="shared" si="108"/>
        <v>0</v>
      </c>
      <c r="AB99" s="78">
        <f t="shared" si="108"/>
        <v>0</v>
      </c>
      <c r="AC99" s="1"/>
      <c r="AD99" s="1"/>
      <c r="AE99" s="1"/>
      <c r="AF99" s="1"/>
      <c r="AG99" s="1"/>
      <c r="AH99" s="1"/>
    </row>
    <row r="100" s="4" customFormat="1" customHeight="1" spans="1:34">
      <c r="A100" s="60"/>
      <c r="B100" s="60"/>
      <c r="C100" s="75"/>
      <c r="D100" s="77" t="s">
        <v>134</v>
      </c>
      <c r="E100" s="15">
        <f t="shared" ref="E100:R100" si="109">IF(E$24&lt;&gt;0,E78/E$24,)</f>
        <v>0</v>
      </c>
      <c r="F100" s="15">
        <f t="shared" si="109"/>
        <v>0</v>
      </c>
      <c r="G100" s="16">
        <f t="shared" si="109"/>
        <v>0</v>
      </c>
      <c r="H100" s="16">
        <f t="shared" si="109"/>
        <v>0</v>
      </c>
      <c r="I100" s="16">
        <f t="shared" si="109"/>
        <v>0</v>
      </c>
      <c r="J100" s="16">
        <f t="shared" si="109"/>
        <v>0</v>
      </c>
      <c r="K100" s="16">
        <f t="shared" si="109"/>
        <v>0</v>
      </c>
      <c r="L100" s="16">
        <f t="shared" si="109"/>
        <v>0</v>
      </c>
      <c r="M100" s="16">
        <f t="shared" si="109"/>
        <v>0</v>
      </c>
      <c r="N100" s="16">
        <f t="shared" si="109"/>
        <v>0</v>
      </c>
      <c r="O100" s="16">
        <f t="shared" si="109"/>
        <v>0</v>
      </c>
      <c r="P100" s="16">
        <f t="shared" si="109"/>
        <v>0</v>
      </c>
      <c r="Q100" s="16">
        <f t="shared" si="109"/>
        <v>0</v>
      </c>
      <c r="R100" s="16">
        <f t="shared" si="109"/>
        <v>0</v>
      </c>
      <c r="S100" s="1"/>
      <c r="T100" s="1"/>
      <c r="U100" s="1"/>
      <c r="V100" s="1"/>
      <c r="W100" s="1"/>
      <c r="X100" s="1"/>
      <c r="Y100" s="15">
        <f t="shared" ref="Y100:AB100" si="110">IF(Y$24&lt;&gt;0,Y78/Y$24,)</f>
        <v>0</v>
      </c>
      <c r="Z100" s="15">
        <f t="shared" si="110"/>
        <v>0</v>
      </c>
      <c r="AA100" s="15">
        <f t="shared" si="110"/>
        <v>0</v>
      </c>
      <c r="AB100" s="15">
        <f t="shared" si="110"/>
        <v>0</v>
      </c>
      <c r="AC100" s="1"/>
      <c r="AD100" s="1"/>
      <c r="AE100" s="1"/>
      <c r="AF100" s="1"/>
      <c r="AG100" s="1"/>
      <c r="AH100" s="1"/>
    </row>
    <row r="101" s="4" customFormat="1" customHeight="1" spans="1:34">
      <c r="A101" s="60"/>
      <c r="B101" s="60"/>
      <c r="C101" s="75"/>
      <c r="D101" s="77" t="s">
        <v>133</v>
      </c>
      <c r="E101" s="80">
        <f t="shared" ref="E101:R101" si="111">IF(E$25&lt;&gt;0,E78/E$25,)</f>
        <v>0</v>
      </c>
      <c r="F101" s="80">
        <f t="shared" si="111"/>
        <v>0</v>
      </c>
      <c r="G101" s="33">
        <f t="shared" si="111"/>
        <v>0</v>
      </c>
      <c r="H101" s="33">
        <f t="shared" si="111"/>
        <v>0</v>
      </c>
      <c r="I101" s="33">
        <f t="shared" si="111"/>
        <v>0</v>
      </c>
      <c r="J101" s="33">
        <f t="shared" si="111"/>
        <v>0</v>
      </c>
      <c r="K101" s="33">
        <f t="shared" si="111"/>
        <v>0</v>
      </c>
      <c r="L101" s="33">
        <f t="shared" si="111"/>
        <v>0</v>
      </c>
      <c r="M101" s="33">
        <f t="shared" si="111"/>
        <v>0</v>
      </c>
      <c r="N101" s="33">
        <f t="shared" si="111"/>
        <v>0</v>
      </c>
      <c r="O101" s="33">
        <f t="shared" si="111"/>
        <v>0</v>
      </c>
      <c r="P101" s="33">
        <f t="shared" si="111"/>
        <v>0</v>
      </c>
      <c r="Q101" s="33">
        <f t="shared" si="111"/>
        <v>0</v>
      </c>
      <c r="R101" s="33">
        <f t="shared" si="111"/>
        <v>0</v>
      </c>
      <c r="S101" s="1"/>
      <c r="T101" s="1"/>
      <c r="U101" s="1"/>
      <c r="V101" s="1"/>
      <c r="W101" s="1"/>
      <c r="X101" s="1"/>
      <c r="Y101" s="80">
        <f t="shared" ref="Y101:AB101" si="112">IF(Y$25&lt;&gt;0,Y78/Y$25,)</f>
        <v>0</v>
      </c>
      <c r="Z101" s="80">
        <f t="shared" si="112"/>
        <v>0</v>
      </c>
      <c r="AA101" s="80">
        <f t="shared" si="112"/>
        <v>0</v>
      </c>
      <c r="AB101" s="80">
        <f t="shared" si="112"/>
        <v>0</v>
      </c>
      <c r="AC101" s="1"/>
      <c r="AD101" s="1"/>
      <c r="AE101" s="1"/>
      <c r="AF101" s="1"/>
      <c r="AG101" s="1"/>
      <c r="AH101" s="1"/>
    </row>
    <row r="102" s="1" customFormat="1" customHeight="1" spans="1:28">
      <c r="A102" s="60"/>
      <c r="B102" s="60"/>
      <c r="C102" s="81" t="s">
        <v>3</v>
      </c>
      <c r="D102" s="82"/>
      <c r="E102" s="83">
        <f>SUM(G102:R102)</f>
        <v>0</v>
      </c>
      <c r="F102" s="84">
        <f>IF($T$1=0,0,E102/$T$1)</f>
        <v>0</v>
      </c>
      <c r="G102" s="16">
        <f>G69+G81+G97+G75</f>
        <v>0</v>
      </c>
      <c r="H102" s="16">
        <f t="shared" ref="H102:R102" si="113">H69+H81+H97+H75</f>
        <v>0</v>
      </c>
      <c r="I102" s="16">
        <f t="shared" si="113"/>
        <v>0</v>
      </c>
      <c r="J102" s="16">
        <f t="shared" si="113"/>
        <v>0</v>
      </c>
      <c r="K102" s="16">
        <f t="shared" si="113"/>
        <v>0</v>
      </c>
      <c r="L102" s="16">
        <f t="shared" si="113"/>
        <v>0</v>
      </c>
      <c r="M102" s="16">
        <f t="shared" si="113"/>
        <v>0</v>
      </c>
      <c r="N102" s="16">
        <f t="shared" si="113"/>
        <v>0</v>
      </c>
      <c r="O102" s="16">
        <f t="shared" si="113"/>
        <v>0</v>
      </c>
      <c r="P102" s="16">
        <f t="shared" si="113"/>
        <v>0</v>
      </c>
      <c r="Q102" s="16">
        <f t="shared" si="113"/>
        <v>0</v>
      </c>
      <c r="R102" s="16">
        <f t="shared" si="113"/>
        <v>0</v>
      </c>
      <c r="Y102" s="83">
        <f>SUM(G102:I102)</f>
        <v>0</v>
      </c>
      <c r="Z102" s="83">
        <f>SUM(J102:L102)</f>
        <v>0</v>
      </c>
      <c r="AA102" s="83">
        <f>SUM(M102:O102)</f>
        <v>0</v>
      </c>
      <c r="AB102" s="83">
        <f>SUM(P102:R102)</f>
        <v>0</v>
      </c>
    </row>
    <row r="103" s="1" customFormat="1" customHeight="1" spans="1:28">
      <c r="A103" s="85" t="s">
        <v>28</v>
      </c>
      <c r="B103" s="86"/>
      <c r="C103" s="87" t="s">
        <v>135</v>
      </c>
      <c r="D103" s="64" t="s">
        <v>35</v>
      </c>
      <c r="E103" s="15">
        <f>SUM(G103:R103)</f>
        <v>0</v>
      </c>
      <c r="F103" s="88">
        <f>IF($T$1=0,0,E103/$T$1)</f>
        <v>0</v>
      </c>
      <c r="G103" s="16">
        <f t="shared" ref="G103:R103" si="114">G109+G118+G126</f>
        <v>0</v>
      </c>
      <c r="H103" s="16">
        <f t="shared" si="114"/>
        <v>0</v>
      </c>
      <c r="I103" s="16">
        <f t="shared" si="114"/>
        <v>0</v>
      </c>
      <c r="J103" s="16">
        <f t="shared" si="114"/>
        <v>0</v>
      </c>
      <c r="K103" s="16">
        <f t="shared" si="114"/>
        <v>0</v>
      </c>
      <c r="L103" s="16">
        <f t="shared" si="114"/>
        <v>0</v>
      </c>
      <c r="M103" s="16">
        <f t="shared" si="114"/>
        <v>0</v>
      </c>
      <c r="N103" s="16">
        <f t="shared" si="114"/>
        <v>0</v>
      </c>
      <c r="O103" s="16">
        <f t="shared" si="114"/>
        <v>0</v>
      </c>
      <c r="P103" s="16">
        <f t="shared" si="114"/>
        <v>0</v>
      </c>
      <c r="Q103" s="16">
        <f t="shared" si="114"/>
        <v>0</v>
      </c>
      <c r="R103" s="99">
        <f t="shared" si="114"/>
        <v>0</v>
      </c>
      <c r="Y103" s="15">
        <f>SUM(G103:I103)</f>
        <v>0</v>
      </c>
      <c r="Z103" s="15">
        <f>SUM(J103:L103)</f>
        <v>0</v>
      </c>
      <c r="AA103" s="15">
        <f>SUM(M103:O103)</f>
        <v>0</v>
      </c>
      <c r="AB103" s="15">
        <f>SUM(P103:R103)</f>
        <v>0</v>
      </c>
    </row>
    <row r="104" s="1" customFormat="1" customHeight="1" spans="1:28">
      <c r="A104" s="89"/>
      <c r="B104" s="90"/>
      <c r="C104" s="87"/>
      <c r="D104" s="64" t="s">
        <v>92</v>
      </c>
      <c r="E104" s="15">
        <f>SUM(G104:R104)</f>
        <v>0</v>
      </c>
      <c r="F104" s="88">
        <f>IF($T$1=0,0,E104/$T$1)</f>
        <v>0</v>
      </c>
      <c r="G104" s="16">
        <f t="shared" ref="G104:R104" si="115">G112+G121+G127</f>
        <v>0</v>
      </c>
      <c r="H104" s="16">
        <f t="shared" si="115"/>
        <v>0</v>
      </c>
      <c r="I104" s="16">
        <f t="shared" si="115"/>
        <v>0</v>
      </c>
      <c r="J104" s="16">
        <f t="shared" si="115"/>
        <v>0</v>
      </c>
      <c r="K104" s="16">
        <f t="shared" si="115"/>
        <v>0</v>
      </c>
      <c r="L104" s="16">
        <f t="shared" si="115"/>
        <v>0</v>
      </c>
      <c r="M104" s="16">
        <f t="shared" si="115"/>
        <v>0</v>
      </c>
      <c r="N104" s="16">
        <f t="shared" si="115"/>
        <v>0</v>
      </c>
      <c r="O104" s="16">
        <f t="shared" si="115"/>
        <v>0</v>
      </c>
      <c r="P104" s="16">
        <f t="shared" si="115"/>
        <v>0</v>
      </c>
      <c r="Q104" s="16">
        <f t="shared" si="115"/>
        <v>0</v>
      </c>
      <c r="R104" s="99">
        <f t="shared" si="115"/>
        <v>0</v>
      </c>
      <c r="Y104" s="15">
        <f>SUM(G104:I104)</f>
        <v>0</v>
      </c>
      <c r="Z104" s="15">
        <f>SUM(J104:L104)</f>
        <v>0</v>
      </c>
      <c r="AA104" s="15">
        <f>SUM(M104:O104)</f>
        <v>0</v>
      </c>
      <c r="AB104" s="15">
        <f>SUM(P104:R104)</f>
        <v>0</v>
      </c>
    </row>
    <row r="105" s="1" customFormat="1" customHeight="1" spans="1:28">
      <c r="A105" s="89"/>
      <c r="B105" s="90"/>
      <c r="C105" s="87"/>
      <c r="D105" s="64" t="s">
        <v>93</v>
      </c>
      <c r="E105" s="15">
        <f>SUM(G105:R105)</f>
        <v>0</v>
      </c>
      <c r="F105" s="88">
        <f>IF($T$1=0,0,E105/$T$1)</f>
        <v>0</v>
      </c>
      <c r="G105" s="16">
        <f t="shared" ref="G105:R105" si="116">G113+G122+G128</f>
        <v>0</v>
      </c>
      <c r="H105" s="16">
        <f t="shared" si="116"/>
        <v>0</v>
      </c>
      <c r="I105" s="16">
        <f t="shared" si="116"/>
        <v>0</v>
      </c>
      <c r="J105" s="16">
        <f t="shared" si="116"/>
        <v>0</v>
      </c>
      <c r="K105" s="16">
        <f t="shared" si="116"/>
        <v>0</v>
      </c>
      <c r="L105" s="16">
        <f t="shared" si="116"/>
        <v>0</v>
      </c>
      <c r="M105" s="16">
        <f t="shared" si="116"/>
        <v>0</v>
      </c>
      <c r="N105" s="16">
        <f t="shared" si="116"/>
        <v>0</v>
      </c>
      <c r="O105" s="16">
        <f t="shared" si="116"/>
        <v>0</v>
      </c>
      <c r="P105" s="16">
        <f t="shared" si="116"/>
        <v>0</v>
      </c>
      <c r="Q105" s="16">
        <f t="shared" si="116"/>
        <v>0</v>
      </c>
      <c r="R105" s="99">
        <f t="shared" si="116"/>
        <v>0</v>
      </c>
      <c r="Y105" s="15">
        <f>SUM(G105:I105)</f>
        <v>0</v>
      </c>
      <c r="Z105" s="15">
        <f>SUM(J105:L105)</f>
        <v>0</v>
      </c>
      <c r="AA105" s="15">
        <f>SUM(M105:O105)</f>
        <v>0</v>
      </c>
      <c r="AB105" s="15">
        <f>SUM(P105:R105)</f>
        <v>0</v>
      </c>
    </row>
    <row r="106" s="1" customFormat="1" customHeight="1" spans="1:28">
      <c r="A106" s="89"/>
      <c r="B106" s="90"/>
      <c r="C106" s="87"/>
      <c r="D106" s="64" t="s">
        <v>72</v>
      </c>
      <c r="E106" s="15">
        <f t="shared" ref="E106:R106" si="117">IF(E103&lt;&gt;0,(E104+E105)/E103,)</f>
        <v>0</v>
      </c>
      <c r="F106" s="91">
        <f t="shared" si="117"/>
        <v>0</v>
      </c>
      <c r="G106" s="16">
        <f t="shared" si="117"/>
        <v>0</v>
      </c>
      <c r="H106" s="16">
        <f t="shared" si="117"/>
        <v>0</v>
      </c>
      <c r="I106" s="16">
        <f t="shared" si="117"/>
        <v>0</v>
      </c>
      <c r="J106" s="16">
        <f t="shared" si="117"/>
        <v>0</v>
      </c>
      <c r="K106" s="16">
        <f t="shared" si="117"/>
        <v>0</v>
      </c>
      <c r="L106" s="16">
        <f t="shared" si="117"/>
        <v>0</v>
      </c>
      <c r="M106" s="16">
        <f t="shared" si="117"/>
        <v>0</v>
      </c>
      <c r="N106" s="16">
        <f t="shared" si="117"/>
        <v>0</v>
      </c>
      <c r="O106" s="16">
        <f t="shared" si="117"/>
        <v>0</v>
      </c>
      <c r="P106" s="16">
        <f t="shared" si="117"/>
        <v>0</v>
      </c>
      <c r="Q106" s="16">
        <f t="shared" si="117"/>
        <v>0</v>
      </c>
      <c r="R106" s="99">
        <f t="shared" si="117"/>
        <v>0</v>
      </c>
      <c r="Y106" s="15">
        <f t="shared" ref="Y106:AB106" si="118">IF(Y103&lt;&gt;0,(Y104+Y105)/Y103,)</f>
        <v>0</v>
      </c>
      <c r="Z106" s="15">
        <f t="shared" si="118"/>
        <v>0</v>
      </c>
      <c r="AA106" s="15">
        <f t="shared" si="118"/>
        <v>0</v>
      </c>
      <c r="AB106" s="15">
        <f t="shared" si="118"/>
        <v>0</v>
      </c>
    </row>
    <row r="107" s="1" customFormat="1" customHeight="1" spans="1:28">
      <c r="A107" s="89"/>
      <c r="B107" s="90"/>
      <c r="C107" s="87"/>
      <c r="D107" s="64" t="s">
        <v>94</v>
      </c>
      <c r="E107" s="15">
        <f>SUM(G107:R107)</f>
        <v>0</v>
      </c>
      <c r="F107" s="88">
        <f>IF($T$1=0,0,E107/$T$1)</f>
        <v>0</v>
      </c>
      <c r="G107" s="16">
        <f t="shared" ref="G107:R107" si="119">G115+G124+G130</f>
        <v>0</v>
      </c>
      <c r="H107" s="16">
        <f t="shared" si="119"/>
        <v>0</v>
      </c>
      <c r="I107" s="16">
        <f t="shared" si="119"/>
        <v>0</v>
      </c>
      <c r="J107" s="16">
        <f t="shared" si="119"/>
        <v>0</v>
      </c>
      <c r="K107" s="16">
        <f t="shared" si="119"/>
        <v>0</v>
      </c>
      <c r="L107" s="16">
        <f t="shared" si="119"/>
        <v>0</v>
      </c>
      <c r="M107" s="16">
        <f t="shared" si="119"/>
        <v>0</v>
      </c>
      <c r="N107" s="16">
        <f t="shared" si="119"/>
        <v>0</v>
      </c>
      <c r="O107" s="16">
        <f t="shared" si="119"/>
        <v>0</v>
      </c>
      <c r="P107" s="16">
        <f t="shared" si="119"/>
        <v>0</v>
      </c>
      <c r="Q107" s="16">
        <f t="shared" si="119"/>
        <v>0</v>
      </c>
      <c r="R107" s="99">
        <f t="shared" si="119"/>
        <v>0</v>
      </c>
      <c r="Y107" s="15">
        <f t="shared" ref="Y107:Y113" si="120">SUM(G107:I107)</f>
        <v>0</v>
      </c>
      <c r="Z107" s="15">
        <f t="shared" ref="Z107:Z113" si="121">SUM(J107:L107)</f>
        <v>0</v>
      </c>
      <c r="AA107" s="15">
        <f t="shared" ref="AA107:AA113" si="122">SUM(M107:O107)</f>
        <v>0</v>
      </c>
      <c r="AB107" s="15">
        <f t="shared" ref="AB107:AB113" si="123">SUM(P107:R107)</f>
        <v>0</v>
      </c>
    </row>
    <row r="108" s="1" customFormat="1" customHeight="1" spans="1:28">
      <c r="A108" s="89"/>
      <c r="B108" s="90"/>
      <c r="C108" s="87"/>
      <c r="D108" s="64" t="s">
        <v>95</v>
      </c>
      <c r="E108" s="15">
        <f>SUM(G108:R108)</f>
        <v>0</v>
      </c>
      <c r="F108" s="88">
        <f>IF($T$1=0,0,E108/$T$1)</f>
        <v>0</v>
      </c>
      <c r="G108" s="16">
        <f>G104+G105+G107+G116</f>
        <v>0</v>
      </c>
      <c r="H108" s="16">
        <f t="shared" ref="H108:R108" si="124">H104+H105+H107+H116</f>
        <v>0</v>
      </c>
      <c r="I108" s="16">
        <f t="shared" si="124"/>
        <v>0</v>
      </c>
      <c r="J108" s="16">
        <f t="shared" si="124"/>
        <v>0</v>
      </c>
      <c r="K108" s="16">
        <f t="shared" si="124"/>
        <v>0</v>
      </c>
      <c r="L108" s="16">
        <f t="shared" si="124"/>
        <v>0</v>
      </c>
      <c r="M108" s="16">
        <f t="shared" si="124"/>
        <v>0</v>
      </c>
      <c r="N108" s="16">
        <f t="shared" si="124"/>
        <v>0</v>
      </c>
      <c r="O108" s="16">
        <f t="shared" si="124"/>
        <v>0</v>
      </c>
      <c r="P108" s="16">
        <f t="shared" si="124"/>
        <v>0</v>
      </c>
      <c r="Q108" s="16">
        <f t="shared" si="124"/>
        <v>0</v>
      </c>
      <c r="R108" s="99">
        <f t="shared" si="124"/>
        <v>0</v>
      </c>
      <c r="Y108" s="15">
        <f t="shared" si="120"/>
        <v>0</v>
      </c>
      <c r="Z108" s="15">
        <f t="shared" si="121"/>
        <v>0</v>
      </c>
      <c r="AA108" s="15">
        <f t="shared" si="122"/>
        <v>0</v>
      </c>
      <c r="AB108" s="15">
        <f t="shared" si="123"/>
        <v>0</v>
      </c>
    </row>
    <row r="109" s="1" customFormat="1" customHeight="1" spans="1:28">
      <c r="A109" s="89"/>
      <c r="B109" s="90"/>
      <c r="C109" s="92" t="s">
        <v>136</v>
      </c>
      <c r="D109" s="93" t="s">
        <v>35</v>
      </c>
      <c r="E109" s="94">
        <f>SUM(G109:R109)</f>
        <v>0</v>
      </c>
      <c r="F109" s="95">
        <f>IF($T$1=0,0,E109/$T$1)</f>
        <v>0</v>
      </c>
      <c r="G109" s="65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Y109" s="94">
        <f t="shared" si="120"/>
        <v>0</v>
      </c>
      <c r="Z109" s="94">
        <f t="shared" si="121"/>
        <v>0</v>
      </c>
      <c r="AA109" s="94">
        <f t="shared" si="122"/>
        <v>0</v>
      </c>
      <c r="AB109" s="94">
        <f t="shared" si="123"/>
        <v>0</v>
      </c>
    </row>
    <row r="110" s="1" customFormat="1" customHeight="1" spans="1:28">
      <c r="A110" s="89"/>
      <c r="B110" s="90"/>
      <c r="C110" s="92"/>
      <c r="D110" s="93" t="s">
        <v>179</v>
      </c>
      <c r="E110" s="94">
        <f t="shared" ref="E110:E113" si="125">SUM(G110:R110)</f>
        <v>0</v>
      </c>
      <c r="F110" s="95">
        <f t="shared" ref="F110:F111" si="126">IF($T$1=0,0,E110/$T$1)</f>
        <v>0</v>
      </c>
      <c r="G110" s="65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Y110" s="94">
        <f t="shared" si="120"/>
        <v>0</v>
      </c>
      <c r="Z110" s="94">
        <f t="shared" si="121"/>
        <v>0</v>
      </c>
      <c r="AA110" s="94">
        <f t="shared" si="122"/>
        <v>0</v>
      </c>
      <c r="AB110" s="94">
        <f t="shared" si="123"/>
        <v>0</v>
      </c>
    </row>
    <row r="111" s="1" customFormat="1" customHeight="1" spans="1:28">
      <c r="A111" s="89"/>
      <c r="B111" s="90"/>
      <c r="C111" s="92"/>
      <c r="D111" s="93" t="s">
        <v>180</v>
      </c>
      <c r="E111" s="94">
        <f t="shared" si="125"/>
        <v>0</v>
      </c>
      <c r="F111" s="95">
        <f t="shared" si="126"/>
        <v>0</v>
      </c>
      <c r="G111" s="65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Y111" s="94">
        <f t="shared" si="120"/>
        <v>0</v>
      </c>
      <c r="Z111" s="94">
        <f t="shared" si="121"/>
        <v>0</v>
      </c>
      <c r="AA111" s="94">
        <f t="shared" si="122"/>
        <v>0</v>
      </c>
      <c r="AB111" s="94">
        <f t="shared" si="123"/>
        <v>0</v>
      </c>
    </row>
    <row r="112" s="1" customFormat="1" customHeight="1" spans="1:28">
      <c r="A112" s="89"/>
      <c r="B112" s="90"/>
      <c r="C112" s="92"/>
      <c r="D112" s="93" t="s">
        <v>92</v>
      </c>
      <c r="E112" s="94">
        <f t="shared" si="125"/>
        <v>0</v>
      </c>
      <c r="F112" s="95">
        <f>IF($T$1=0,0,E112/$T$1)</f>
        <v>0</v>
      </c>
      <c r="G112" s="65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Y112" s="94">
        <f t="shared" si="120"/>
        <v>0</v>
      </c>
      <c r="Z112" s="94">
        <f t="shared" si="121"/>
        <v>0</v>
      </c>
      <c r="AA112" s="94">
        <f t="shared" si="122"/>
        <v>0</v>
      </c>
      <c r="AB112" s="94">
        <f t="shared" si="123"/>
        <v>0</v>
      </c>
    </row>
    <row r="113" s="1" customFormat="1" customHeight="1" spans="1:28">
      <c r="A113" s="89"/>
      <c r="B113" s="90"/>
      <c r="C113" s="92"/>
      <c r="D113" s="93" t="s">
        <v>93</v>
      </c>
      <c r="E113" s="94">
        <f t="shared" si="125"/>
        <v>0</v>
      </c>
      <c r="F113" s="95">
        <f>IF($T$1=0,0,E113/$T$1)</f>
        <v>0</v>
      </c>
      <c r="G113" s="65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Y113" s="94">
        <f t="shared" si="120"/>
        <v>0</v>
      </c>
      <c r="Z113" s="94">
        <f t="shared" si="121"/>
        <v>0</v>
      </c>
      <c r="AA113" s="94">
        <f t="shared" si="122"/>
        <v>0</v>
      </c>
      <c r="AB113" s="94">
        <f t="shared" si="123"/>
        <v>0</v>
      </c>
    </row>
    <row r="114" s="1" customFormat="1" customHeight="1" spans="1:28">
      <c r="A114" s="89"/>
      <c r="B114" s="90"/>
      <c r="C114" s="92"/>
      <c r="D114" s="93" t="s">
        <v>72</v>
      </c>
      <c r="E114" s="94">
        <f t="shared" ref="E114:R114" si="127">IF(E109&lt;&gt;0,(E112+E113)/E109,)</f>
        <v>0</v>
      </c>
      <c r="F114" s="96">
        <f t="shared" si="127"/>
        <v>0</v>
      </c>
      <c r="G114" s="16">
        <f t="shared" si="127"/>
        <v>0</v>
      </c>
      <c r="H114" s="16">
        <f t="shared" si="127"/>
        <v>0</v>
      </c>
      <c r="I114" s="16">
        <f t="shared" si="127"/>
        <v>0</v>
      </c>
      <c r="J114" s="16">
        <f t="shared" si="127"/>
        <v>0</v>
      </c>
      <c r="K114" s="16">
        <f t="shared" si="127"/>
        <v>0</v>
      </c>
      <c r="L114" s="16">
        <f t="shared" si="127"/>
        <v>0</v>
      </c>
      <c r="M114" s="16">
        <f t="shared" si="127"/>
        <v>0</v>
      </c>
      <c r="N114" s="16">
        <f t="shared" si="127"/>
        <v>0</v>
      </c>
      <c r="O114" s="16">
        <f t="shared" si="127"/>
        <v>0</v>
      </c>
      <c r="P114" s="16">
        <f t="shared" si="127"/>
        <v>0</v>
      </c>
      <c r="Q114" s="16">
        <f t="shared" si="127"/>
        <v>0</v>
      </c>
      <c r="R114" s="99">
        <f t="shared" si="127"/>
        <v>0</v>
      </c>
      <c r="Y114" s="94">
        <f t="shared" ref="Y114:AB114" si="128">IF(Y109&lt;&gt;0,(Y112+Y113)/Y109,)</f>
        <v>0</v>
      </c>
      <c r="Z114" s="94">
        <f t="shared" si="128"/>
        <v>0</v>
      </c>
      <c r="AA114" s="94">
        <f t="shared" si="128"/>
        <v>0</v>
      </c>
      <c r="AB114" s="94">
        <f t="shared" si="128"/>
        <v>0</v>
      </c>
    </row>
    <row r="115" s="1" customFormat="1" customHeight="1" spans="1:28">
      <c r="A115" s="89"/>
      <c r="B115" s="90"/>
      <c r="C115" s="92"/>
      <c r="D115" s="93" t="s">
        <v>94</v>
      </c>
      <c r="E115" s="94">
        <f t="shared" ref="E115:E122" si="129">SUM(G115:R115)</f>
        <v>0</v>
      </c>
      <c r="F115" s="95">
        <f>IF($T$1=0,0,E115/$T$1)</f>
        <v>0</v>
      </c>
      <c r="G115" s="65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Y115" s="94">
        <f t="shared" ref="Y115:Y122" si="130">SUM(G115:I115)</f>
        <v>0</v>
      </c>
      <c r="Z115" s="94">
        <f t="shared" ref="Z115:Z122" si="131">SUM(J115:L115)</f>
        <v>0</v>
      </c>
      <c r="AA115" s="94">
        <f t="shared" ref="AA115:AA122" si="132">SUM(M115:O115)</f>
        <v>0</v>
      </c>
      <c r="AB115" s="94">
        <f t="shared" ref="AB115:AB122" si="133">SUM(P115:R115)</f>
        <v>0</v>
      </c>
    </row>
    <row r="116" s="1" customFormat="1" customHeight="1" spans="1:28">
      <c r="A116" s="89"/>
      <c r="B116" s="90"/>
      <c r="C116" s="92"/>
      <c r="D116" s="93" t="s">
        <v>137</v>
      </c>
      <c r="E116" s="94">
        <f t="shared" ref="E116" si="134">SUM(G116:R116)</f>
        <v>0</v>
      </c>
      <c r="F116" s="95">
        <f>IF($T$1=0,0,E116/$T$1)</f>
        <v>0</v>
      </c>
      <c r="G116" s="65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Y116" s="94">
        <f t="shared" si="130"/>
        <v>0</v>
      </c>
      <c r="Z116" s="94">
        <f t="shared" si="131"/>
        <v>0</v>
      </c>
      <c r="AA116" s="94">
        <f t="shared" si="132"/>
        <v>0</v>
      </c>
      <c r="AB116" s="94">
        <f t="shared" si="133"/>
        <v>0</v>
      </c>
    </row>
    <row r="117" s="1" customFormat="1" customHeight="1" spans="1:28">
      <c r="A117" s="89"/>
      <c r="B117" s="90"/>
      <c r="C117" s="92"/>
      <c r="D117" s="93" t="s">
        <v>95</v>
      </c>
      <c r="E117" s="94">
        <f t="shared" si="129"/>
        <v>0</v>
      </c>
      <c r="F117" s="95">
        <f>IF($T$1=0,0,E117/$T$1)</f>
        <v>0</v>
      </c>
      <c r="G117" s="16">
        <f t="shared" ref="G117:R117" si="135">G112+G113+G115+G116</f>
        <v>0</v>
      </c>
      <c r="H117" s="16">
        <f t="shared" si="135"/>
        <v>0</v>
      </c>
      <c r="I117" s="16">
        <f t="shared" si="135"/>
        <v>0</v>
      </c>
      <c r="J117" s="16">
        <f t="shared" si="135"/>
        <v>0</v>
      </c>
      <c r="K117" s="16">
        <f t="shared" si="135"/>
        <v>0</v>
      </c>
      <c r="L117" s="16">
        <f t="shared" si="135"/>
        <v>0</v>
      </c>
      <c r="M117" s="16">
        <f t="shared" si="135"/>
        <v>0</v>
      </c>
      <c r="N117" s="16">
        <f t="shared" si="135"/>
        <v>0</v>
      </c>
      <c r="O117" s="16">
        <f t="shared" si="135"/>
        <v>0</v>
      </c>
      <c r="P117" s="16">
        <f t="shared" si="135"/>
        <v>0</v>
      </c>
      <c r="Q117" s="16">
        <f t="shared" si="135"/>
        <v>0</v>
      </c>
      <c r="R117" s="16">
        <f t="shared" si="135"/>
        <v>0</v>
      </c>
      <c r="Y117" s="94">
        <f t="shared" si="130"/>
        <v>0</v>
      </c>
      <c r="Z117" s="94">
        <f t="shared" si="131"/>
        <v>0</v>
      </c>
      <c r="AA117" s="94">
        <f t="shared" si="132"/>
        <v>0</v>
      </c>
      <c r="AB117" s="94">
        <f t="shared" si="133"/>
        <v>0</v>
      </c>
    </row>
    <row r="118" s="1" customFormat="1" customHeight="1" spans="1:28">
      <c r="A118" s="89"/>
      <c r="B118" s="90"/>
      <c r="C118" s="63" t="s">
        <v>138</v>
      </c>
      <c r="D118" s="64" t="s">
        <v>35</v>
      </c>
      <c r="E118" s="15">
        <f t="shared" si="129"/>
        <v>0</v>
      </c>
      <c r="F118" s="15">
        <f>IF($T$1=0,0,E118/$T$1)</f>
        <v>0</v>
      </c>
      <c r="G118" s="65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Y118" s="15">
        <f t="shared" si="130"/>
        <v>0</v>
      </c>
      <c r="Z118" s="15">
        <f t="shared" si="131"/>
        <v>0</v>
      </c>
      <c r="AA118" s="15">
        <f t="shared" si="132"/>
        <v>0</v>
      </c>
      <c r="AB118" s="15">
        <f t="shared" si="133"/>
        <v>0</v>
      </c>
    </row>
    <row r="119" s="1" customFormat="1" customHeight="1" spans="1:28">
      <c r="A119" s="89"/>
      <c r="B119" s="90"/>
      <c r="C119" s="63"/>
      <c r="D119" s="64" t="s">
        <v>181</v>
      </c>
      <c r="E119" s="15">
        <f t="shared" ref="E119:E120" si="136">SUM(G119:R119)</f>
        <v>0</v>
      </c>
      <c r="F119" s="15">
        <f t="shared" ref="F119:F120" si="137">IF($T$1=0,0,E119/$T$1)</f>
        <v>0</v>
      </c>
      <c r="G119" s="65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Y119" s="15">
        <f t="shared" si="130"/>
        <v>0</v>
      </c>
      <c r="Z119" s="15">
        <f t="shared" si="131"/>
        <v>0</v>
      </c>
      <c r="AA119" s="15">
        <f t="shared" si="132"/>
        <v>0</v>
      </c>
      <c r="AB119" s="15">
        <f t="shared" si="133"/>
        <v>0</v>
      </c>
    </row>
    <row r="120" s="1" customFormat="1" customHeight="1" spans="1:28">
      <c r="A120" s="89"/>
      <c r="B120" s="90"/>
      <c r="C120" s="63"/>
      <c r="D120" s="64" t="s">
        <v>182</v>
      </c>
      <c r="E120" s="15">
        <f t="shared" si="136"/>
        <v>0</v>
      </c>
      <c r="F120" s="15">
        <f t="shared" si="137"/>
        <v>0</v>
      </c>
      <c r="G120" s="65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Y120" s="15">
        <f t="shared" si="130"/>
        <v>0</v>
      </c>
      <c r="Z120" s="15">
        <f t="shared" si="131"/>
        <v>0</v>
      </c>
      <c r="AA120" s="15">
        <f t="shared" si="132"/>
        <v>0</v>
      </c>
      <c r="AB120" s="15">
        <f t="shared" si="133"/>
        <v>0</v>
      </c>
    </row>
    <row r="121" s="1" customFormat="1" customHeight="1" spans="1:28">
      <c r="A121" s="89"/>
      <c r="B121" s="90"/>
      <c r="C121" s="63"/>
      <c r="D121" s="64" t="s">
        <v>92</v>
      </c>
      <c r="E121" s="15">
        <f t="shared" si="129"/>
        <v>0</v>
      </c>
      <c r="F121" s="15">
        <f>IF($T$1=0,0,E121/$T$1)</f>
        <v>0</v>
      </c>
      <c r="G121" s="65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Y121" s="15">
        <f t="shared" si="130"/>
        <v>0</v>
      </c>
      <c r="Z121" s="15">
        <f t="shared" si="131"/>
        <v>0</v>
      </c>
      <c r="AA121" s="15">
        <f t="shared" si="132"/>
        <v>0</v>
      </c>
      <c r="AB121" s="15">
        <f t="shared" si="133"/>
        <v>0</v>
      </c>
    </row>
    <row r="122" s="1" customFormat="1" customHeight="1" spans="1:28">
      <c r="A122" s="89"/>
      <c r="B122" s="90"/>
      <c r="C122" s="63"/>
      <c r="D122" s="64" t="s">
        <v>93</v>
      </c>
      <c r="E122" s="15">
        <f t="shared" si="129"/>
        <v>0</v>
      </c>
      <c r="F122" s="15">
        <f>IF($T$1=0,0,E122/$T$1)</f>
        <v>0</v>
      </c>
      <c r="G122" s="65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Y122" s="15">
        <f t="shared" si="130"/>
        <v>0</v>
      </c>
      <c r="Z122" s="15">
        <f t="shared" si="131"/>
        <v>0</v>
      </c>
      <c r="AA122" s="15">
        <f t="shared" si="132"/>
        <v>0</v>
      </c>
      <c r="AB122" s="15">
        <f t="shared" si="133"/>
        <v>0</v>
      </c>
    </row>
    <row r="123" s="1" customFormat="1" customHeight="1" spans="1:28">
      <c r="A123" s="89"/>
      <c r="B123" s="90"/>
      <c r="C123" s="63"/>
      <c r="D123" s="64" t="s">
        <v>72</v>
      </c>
      <c r="E123" s="15">
        <f t="shared" ref="E123:R123" si="138">IF(E118&lt;&gt;0,(E121+E122)/E118,)</f>
        <v>0</v>
      </c>
      <c r="F123" s="15">
        <f t="shared" si="138"/>
        <v>0</v>
      </c>
      <c r="G123" s="16">
        <f t="shared" si="138"/>
        <v>0</v>
      </c>
      <c r="H123" s="16">
        <f t="shared" si="138"/>
        <v>0</v>
      </c>
      <c r="I123" s="16">
        <f t="shared" si="138"/>
        <v>0</v>
      </c>
      <c r="J123" s="16">
        <f t="shared" si="138"/>
        <v>0</v>
      </c>
      <c r="K123" s="16">
        <f t="shared" si="138"/>
        <v>0</v>
      </c>
      <c r="L123" s="16">
        <f t="shared" si="138"/>
        <v>0</v>
      </c>
      <c r="M123" s="16">
        <f t="shared" si="138"/>
        <v>0</v>
      </c>
      <c r="N123" s="16">
        <f t="shared" si="138"/>
        <v>0</v>
      </c>
      <c r="O123" s="16">
        <f t="shared" si="138"/>
        <v>0</v>
      </c>
      <c r="P123" s="16">
        <f t="shared" si="138"/>
        <v>0</v>
      </c>
      <c r="Q123" s="16">
        <f t="shared" si="138"/>
        <v>0</v>
      </c>
      <c r="R123" s="99">
        <f t="shared" si="138"/>
        <v>0</v>
      </c>
      <c r="Y123" s="15">
        <f t="shared" ref="Y123:AB123" si="139">IF(Y118&lt;&gt;0,(Y121+Y122)/Y118,)</f>
        <v>0</v>
      </c>
      <c r="Z123" s="15">
        <f t="shared" si="139"/>
        <v>0</v>
      </c>
      <c r="AA123" s="15">
        <f t="shared" si="139"/>
        <v>0</v>
      </c>
      <c r="AB123" s="15">
        <f t="shared" si="139"/>
        <v>0</v>
      </c>
    </row>
    <row r="124" s="1" customFormat="1" customHeight="1" spans="1:28">
      <c r="A124" s="89"/>
      <c r="B124" s="90"/>
      <c r="C124" s="63"/>
      <c r="D124" s="64" t="s">
        <v>94</v>
      </c>
      <c r="E124" s="15">
        <f>SUM(G124:R124)</f>
        <v>0</v>
      </c>
      <c r="F124" s="15">
        <f>IF($T$1=0,0,E124/$T$1)</f>
        <v>0</v>
      </c>
      <c r="G124" s="65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Y124" s="15">
        <f>SUM(G124:I124)</f>
        <v>0</v>
      </c>
      <c r="Z124" s="15">
        <f>SUM(J124:L124)</f>
        <v>0</v>
      </c>
      <c r="AA124" s="15">
        <f>SUM(M124:O124)</f>
        <v>0</v>
      </c>
      <c r="AB124" s="15">
        <f>SUM(P124:R124)</f>
        <v>0</v>
      </c>
    </row>
    <row r="125" s="1" customFormat="1" customHeight="1" spans="1:28">
      <c r="A125" s="89"/>
      <c r="B125" s="90"/>
      <c r="C125" s="63"/>
      <c r="D125" s="64" t="s">
        <v>95</v>
      </c>
      <c r="E125" s="15">
        <f>SUM(G125:R125)</f>
        <v>0</v>
      </c>
      <c r="F125" s="15">
        <f>IF($T$1=0,0,E125/$T$1)</f>
        <v>0</v>
      </c>
      <c r="G125" s="16">
        <f t="shared" ref="G125:R125" si="140">G121+G122+G124</f>
        <v>0</v>
      </c>
      <c r="H125" s="16">
        <f t="shared" si="140"/>
        <v>0</v>
      </c>
      <c r="I125" s="16">
        <f t="shared" si="140"/>
        <v>0</v>
      </c>
      <c r="J125" s="16">
        <f t="shared" si="140"/>
        <v>0</v>
      </c>
      <c r="K125" s="16">
        <f t="shared" si="140"/>
        <v>0</v>
      </c>
      <c r="L125" s="16">
        <f t="shared" si="140"/>
        <v>0</v>
      </c>
      <c r="M125" s="16">
        <f t="shared" si="140"/>
        <v>0</v>
      </c>
      <c r="N125" s="16">
        <f t="shared" si="140"/>
        <v>0</v>
      </c>
      <c r="O125" s="16">
        <f t="shared" si="140"/>
        <v>0</v>
      </c>
      <c r="P125" s="16">
        <f t="shared" si="140"/>
        <v>0</v>
      </c>
      <c r="Q125" s="16">
        <f t="shared" si="140"/>
        <v>0</v>
      </c>
      <c r="R125" s="99">
        <f t="shared" si="140"/>
        <v>0</v>
      </c>
      <c r="Y125" s="15">
        <f>SUM(G125:I125)</f>
        <v>0</v>
      </c>
      <c r="Z125" s="15">
        <f>SUM(J125:L125)</f>
        <v>0</v>
      </c>
      <c r="AA125" s="15">
        <f>SUM(M125:O125)</f>
        <v>0</v>
      </c>
      <c r="AB125" s="15">
        <f>SUM(P125:R125)</f>
        <v>0</v>
      </c>
    </row>
    <row r="126" s="1" customFormat="1" customHeight="1" spans="1:28">
      <c r="A126" s="89"/>
      <c r="B126" s="90"/>
      <c r="C126" s="97" t="s">
        <v>139</v>
      </c>
      <c r="D126" s="98" t="s">
        <v>35</v>
      </c>
      <c r="E126" s="83">
        <f>SUM(G126:R126)</f>
        <v>0</v>
      </c>
      <c r="F126" s="84">
        <f>IF($T$1=0,0,E126/$T$1)</f>
        <v>0</v>
      </c>
      <c r="G126" s="65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Y126" s="83">
        <f>SUM(G126:I126)</f>
        <v>0</v>
      </c>
      <c r="Z126" s="83">
        <f>SUM(J126:L126)</f>
        <v>0</v>
      </c>
      <c r="AA126" s="83">
        <f>SUM(M126:O126)</f>
        <v>0</v>
      </c>
      <c r="AB126" s="83">
        <f>SUM(P126:R126)</f>
        <v>0</v>
      </c>
    </row>
    <row r="127" s="1" customFormat="1" customHeight="1" spans="1:28">
      <c r="A127" s="89"/>
      <c r="B127" s="90"/>
      <c r="C127" s="97"/>
      <c r="D127" s="98" t="s">
        <v>92</v>
      </c>
      <c r="E127" s="83">
        <f>SUM(G127:R127)</f>
        <v>0</v>
      </c>
      <c r="F127" s="84">
        <f>IF($T$1=0,0,E127/$T$1)</f>
        <v>0</v>
      </c>
      <c r="G127" s="65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Y127" s="83">
        <f>SUM(G127:I127)</f>
        <v>0</v>
      </c>
      <c r="Z127" s="83">
        <f>SUM(J127:L127)</f>
        <v>0</v>
      </c>
      <c r="AA127" s="83">
        <f>SUM(M127:O127)</f>
        <v>0</v>
      </c>
      <c r="AB127" s="83">
        <f>SUM(P127:R127)</f>
        <v>0</v>
      </c>
    </row>
    <row r="128" s="1" customFormat="1" customHeight="1" spans="1:28">
      <c r="A128" s="89"/>
      <c r="B128" s="90"/>
      <c r="C128" s="97"/>
      <c r="D128" s="98" t="s">
        <v>93</v>
      </c>
      <c r="E128" s="83">
        <f>SUM(G128:R128)</f>
        <v>0</v>
      </c>
      <c r="F128" s="84">
        <f>IF($T$1=0,0,E128/$T$1)</f>
        <v>0</v>
      </c>
      <c r="G128" s="65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Y128" s="83">
        <f>SUM(G128:I128)</f>
        <v>0</v>
      </c>
      <c r="Z128" s="83">
        <f>SUM(J128:L128)</f>
        <v>0</v>
      </c>
      <c r="AA128" s="83">
        <f>SUM(M128:O128)</f>
        <v>0</v>
      </c>
      <c r="AB128" s="83">
        <f>SUM(P128:R128)</f>
        <v>0</v>
      </c>
    </row>
    <row r="129" s="1" customFormat="1" customHeight="1" spans="1:28">
      <c r="A129" s="89"/>
      <c r="B129" s="90"/>
      <c r="C129" s="97"/>
      <c r="D129" s="98" t="s">
        <v>72</v>
      </c>
      <c r="E129" s="83">
        <f t="shared" ref="E129:R129" si="141">IF(E126&lt;&gt;0,(E127+E128)/E126,)</f>
        <v>0</v>
      </c>
      <c r="F129" s="100">
        <f t="shared" si="141"/>
        <v>0</v>
      </c>
      <c r="G129" s="16">
        <f t="shared" si="141"/>
        <v>0</v>
      </c>
      <c r="H129" s="16">
        <f t="shared" si="141"/>
        <v>0</v>
      </c>
      <c r="I129" s="16">
        <f t="shared" si="141"/>
        <v>0</v>
      </c>
      <c r="J129" s="16">
        <f t="shared" si="141"/>
        <v>0</v>
      </c>
      <c r="K129" s="16">
        <f t="shared" si="141"/>
        <v>0</v>
      </c>
      <c r="L129" s="16">
        <f t="shared" si="141"/>
        <v>0</v>
      </c>
      <c r="M129" s="16">
        <f t="shared" si="141"/>
        <v>0</v>
      </c>
      <c r="N129" s="16">
        <f t="shared" si="141"/>
        <v>0</v>
      </c>
      <c r="O129" s="16">
        <f t="shared" si="141"/>
        <v>0</v>
      </c>
      <c r="P129" s="16">
        <f t="shared" si="141"/>
        <v>0</v>
      </c>
      <c r="Q129" s="16">
        <f t="shared" si="141"/>
        <v>0</v>
      </c>
      <c r="R129" s="99">
        <f t="shared" si="141"/>
        <v>0</v>
      </c>
      <c r="Y129" s="83">
        <f t="shared" ref="Y129:AB129" si="142">IF(Y126&lt;&gt;0,(Y127+Y128)/Y126,)</f>
        <v>0</v>
      </c>
      <c r="Z129" s="83">
        <f t="shared" si="142"/>
        <v>0</v>
      </c>
      <c r="AA129" s="83">
        <f t="shared" si="142"/>
        <v>0</v>
      </c>
      <c r="AB129" s="83">
        <f t="shared" si="142"/>
        <v>0</v>
      </c>
    </row>
    <row r="130" s="1" customFormat="1" customHeight="1" spans="1:28">
      <c r="A130" s="89"/>
      <c r="B130" s="90"/>
      <c r="C130" s="97"/>
      <c r="D130" s="98" t="s">
        <v>94</v>
      </c>
      <c r="E130" s="83">
        <f t="shared" ref="E130:E135" si="143">SUM(G130:R130)</f>
        <v>0</v>
      </c>
      <c r="F130" s="84">
        <f t="shared" ref="F130:F135" si="144">IF($T$1=0,0,E130/$T$1)</f>
        <v>0</v>
      </c>
      <c r="G130" s="65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Y130" s="83">
        <f t="shared" ref="Y130:Y135" si="145">SUM(G130:I130)</f>
        <v>0</v>
      </c>
      <c r="Z130" s="83">
        <f t="shared" ref="Z130:Z135" si="146">SUM(J130:L130)</f>
        <v>0</v>
      </c>
      <c r="AA130" s="83">
        <f t="shared" ref="AA130:AA135" si="147">SUM(M130:O130)</f>
        <v>0</v>
      </c>
      <c r="AB130" s="83">
        <f t="shared" ref="AB130:AB135" si="148">SUM(P130:R130)</f>
        <v>0</v>
      </c>
    </row>
    <row r="131" s="1" customFormat="1" ht="12.75" customHeight="1" spans="1:28">
      <c r="A131" s="89"/>
      <c r="B131" s="90"/>
      <c r="C131" s="97"/>
      <c r="D131" s="98" t="s">
        <v>95</v>
      </c>
      <c r="E131" s="83">
        <f t="shared" si="143"/>
        <v>0</v>
      </c>
      <c r="F131" s="84">
        <f t="shared" si="144"/>
        <v>0</v>
      </c>
      <c r="G131" s="16">
        <f t="shared" ref="G131:R131" si="149">G127+G128+G130</f>
        <v>0</v>
      </c>
      <c r="H131" s="16">
        <f t="shared" si="149"/>
        <v>0</v>
      </c>
      <c r="I131" s="16">
        <f t="shared" si="149"/>
        <v>0</v>
      </c>
      <c r="J131" s="16">
        <f t="shared" si="149"/>
        <v>0</v>
      </c>
      <c r="K131" s="16">
        <f t="shared" si="149"/>
        <v>0</v>
      </c>
      <c r="L131" s="16">
        <f t="shared" si="149"/>
        <v>0</v>
      </c>
      <c r="M131" s="16">
        <f t="shared" si="149"/>
        <v>0</v>
      </c>
      <c r="N131" s="16">
        <f t="shared" si="149"/>
        <v>0</v>
      </c>
      <c r="O131" s="16">
        <f t="shared" si="149"/>
        <v>0</v>
      </c>
      <c r="P131" s="16">
        <f t="shared" si="149"/>
        <v>0</v>
      </c>
      <c r="Q131" s="16">
        <f t="shared" si="149"/>
        <v>0</v>
      </c>
      <c r="R131" s="99">
        <f t="shared" si="149"/>
        <v>0</v>
      </c>
      <c r="Y131" s="83">
        <f t="shared" si="145"/>
        <v>0</v>
      </c>
      <c r="Z131" s="83">
        <f t="shared" si="146"/>
        <v>0</v>
      </c>
      <c r="AA131" s="83">
        <f t="shared" si="147"/>
        <v>0</v>
      </c>
      <c r="AB131" s="83">
        <f t="shared" si="148"/>
        <v>0</v>
      </c>
    </row>
    <row r="132" s="1" customFormat="1" ht="13.2" spans="1:28">
      <c r="A132" s="89"/>
      <c r="B132" s="90"/>
      <c r="C132" s="38" t="s">
        <v>140</v>
      </c>
      <c r="D132" s="51" t="s">
        <v>141</v>
      </c>
      <c r="E132" s="15">
        <f t="shared" si="143"/>
        <v>0</v>
      </c>
      <c r="F132" s="15">
        <f t="shared" si="144"/>
        <v>0</v>
      </c>
      <c r="G132" s="65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Y132" s="15">
        <f t="shared" si="145"/>
        <v>0</v>
      </c>
      <c r="Z132" s="15">
        <f t="shared" si="146"/>
        <v>0</v>
      </c>
      <c r="AA132" s="15">
        <f t="shared" si="147"/>
        <v>0</v>
      </c>
      <c r="AB132" s="15">
        <f t="shared" si="148"/>
        <v>0</v>
      </c>
    </row>
    <row r="133" s="1" customFormat="1" ht="13.2" spans="1:28">
      <c r="A133" s="89"/>
      <c r="B133" s="90"/>
      <c r="C133" s="38"/>
      <c r="D133" s="51" t="s">
        <v>142</v>
      </c>
      <c r="E133" s="15">
        <f t="shared" si="143"/>
        <v>0</v>
      </c>
      <c r="F133" s="15">
        <f t="shared" si="144"/>
        <v>0</v>
      </c>
      <c r="G133" s="65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Y133" s="15">
        <f t="shared" si="145"/>
        <v>0</v>
      </c>
      <c r="Z133" s="15">
        <f t="shared" si="146"/>
        <v>0</v>
      </c>
      <c r="AA133" s="15">
        <f t="shared" si="147"/>
        <v>0</v>
      </c>
      <c r="AB133" s="15">
        <f t="shared" si="148"/>
        <v>0</v>
      </c>
    </row>
    <row r="134" s="1" customFormat="1" ht="13.2" spans="1:28">
      <c r="A134" s="89"/>
      <c r="B134" s="90"/>
      <c r="C134" s="38"/>
      <c r="D134" s="51" t="s">
        <v>143</v>
      </c>
      <c r="E134" s="15">
        <f t="shared" si="143"/>
        <v>0</v>
      </c>
      <c r="F134" s="15">
        <f t="shared" si="144"/>
        <v>0</v>
      </c>
      <c r="G134" s="65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Y134" s="15">
        <f t="shared" si="145"/>
        <v>0</v>
      </c>
      <c r="Z134" s="15">
        <f t="shared" si="146"/>
        <v>0</v>
      </c>
      <c r="AA134" s="15">
        <f t="shared" si="147"/>
        <v>0</v>
      </c>
      <c r="AB134" s="15">
        <f t="shared" si="148"/>
        <v>0</v>
      </c>
    </row>
    <row r="135" s="1" customFormat="1" ht="13.2" spans="1:28">
      <c r="A135" s="89"/>
      <c r="B135" s="90"/>
      <c r="C135" s="38"/>
      <c r="D135" s="51" t="s">
        <v>144</v>
      </c>
      <c r="E135" s="15">
        <f t="shared" si="143"/>
        <v>0</v>
      </c>
      <c r="F135" s="15">
        <f t="shared" si="144"/>
        <v>0</v>
      </c>
      <c r="G135" s="65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Y135" s="15">
        <f t="shared" si="145"/>
        <v>0</v>
      </c>
      <c r="Z135" s="15">
        <f t="shared" si="146"/>
        <v>0</v>
      </c>
      <c r="AA135" s="15">
        <f t="shared" si="147"/>
        <v>0</v>
      </c>
      <c r="AB135" s="15">
        <f t="shared" si="148"/>
        <v>0</v>
      </c>
    </row>
    <row r="136" s="1" customFormat="1" ht="13.2" spans="1:28">
      <c r="A136" s="89"/>
      <c r="B136" s="90"/>
      <c r="C136" s="38"/>
      <c r="D136" s="51" t="s">
        <v>145</v>
      </c>
      <c r="E136" s="41">
        <f>IF(SUM(G16:R16)&lt;&gt;0,E132/SUM(G16:R16)/30,)</f>
        <v>0</v>
      </c>
      <c r="F136" s="41">
        <f t="shared" ref="F136:R136" si="150">IF(F16&lt;&gt;0,F132/F16/30,)</f>
        <v>0</v>
      </c>
      <c r="G136" s="42">
        <f t="shared" si="150"/>
        <v>0</v>
      </c>
      <c r="H136" s="42">
        <f t="shared" si="150"/>
        <v>0</v>
      </c>
      <c r="I136" s="42">
        <f t="shared" si="150"/>
        <v>0</v>
      </c>
      <c r="J136" s="42">
        <f t="shared" si="150"/>
        <v>0</v>
      </c>
      <c r="K136" s="42">
        <f t="shared" si="150"/>
        <v>0</v>
      </c>
      <c r="L136" s="42">
        <f t="shared" si="150"/>
        <v>0</v>
      </c>
      <c r="M136" s="42">
        <f t="shared" si="150"/>
        <v>0</v>
      </c>
      <c r="N136" s="42">
        <f t="shared" si="150"/>
        <v>0</v>
      </c>
      <c r="O136" s="42">
        <f t="shared" si="150"/>
        <v>0</v>
      </c>
      <c r="P136" s="42">
        <f t="shared" si="150"/>
        <v>0</v>
      </c>
      <c r="Q136" s="42">
        <f t="shared" si="150"/>
        <v>0</v>
      </c>
      <c r="R136" s="42">
        <f t="shared" si="150"/>
        <v>0</v>
      </c>
      <c r="Y136" s="41">
        <f>IF(SUM(G16:I16)&lt;&gt;0,Y132/SUM(G16:I16)/30,)</f>
        <v>0</v>
      </c>
      <c r="Z136" s="41">
        <f>IF(SUM(J16:L16)&lt;&gt;0,Z132/SUM(J16:L16)/30,)</f>
        <v>0</v>
      </c>
      <c r="AA136" s="41">
        <f>IF(SUM(M16:O16)&lt;&gt;0,AA132/SUM(M16:O16)/30,)</f>
        <v>0</v>
      </c>
      <c r="AB136" s="41">
        <f>IF(SUM(P16:R16)&lt;&gt;0,AB132/SUM(P16:R16)/30,)</f>
        <v>0</v>
      </c>
    </row>
    <row r="137" s="1" customFormat="1" ht="13.2" spans="1:28">
      <c r="A137" s="89"/>
      <c r="B137" s="90"/>
      <c r="C137" s="38"/>
      <c r="D137" s="51" t="s">
        <v>146</v>
      </c>
      <c r="E137" s="15">
        <f>IF(SUM(G17:R17)&lt;&gt;0,E134/SUM(G17:R17),)</f>
        <v>0</v>
      </c>
      <c r="F137" s="15">
        <f t="shared" ref="F137:R137" si="151">IF(F17&lt;&gt;0,F134/F17,)</f>
        <v>0</v>
      </c>
      <c r="G137" s="16">
        <f t="shared" si="151"/>
        <v>0</v>
      </c>
      <c r="H137" s="16">
        <f t="shared" si="151"/>
        <v>0</v>
      </c>
      <c r="I137" s="16">
        <f t="shared" si="151"/>
        <v>0</v>
      </c>
      <c r="J137" s="16">
        <f t="shared" si="151"/>
        <v>0</v>
      </c>
      <c r="K137" s="16">
        <f t="shared" si="151"/>
        <v>0</v>
      </c>
      <c r="L137" s="16">
        <f t="shared" si="151"/>
        <v>0</v>
      </c>
      <c r="M137" s="16">
        <f t="shared" si="151"/>
        <v>0</v>
      </c>
      <c r="N137" s="16">
        <f t="shared" si="151"/>
        <v>0</v>
      </c>
      <c r="O137" s="16">
        <f t="shared" si="151"/>
        <v>0</v>
      </c>
      <c r="P137" s="16">
        <f t="shared" si="151"/>
        <v>0</v>
      </c>
      <c r="Q137" s="16">
        <f t="shared" si="151"/>
        <v>0</v>
      </c>
      <c r="R137" s="16">
        <f t="shared" si="151"/>
        <v>0</v>
      </c>
      <c r="Y137" s="15">
        <f>IF(SUM(G17:I17)&lt;&gt;0,Y134/SUM(G17:I17),)</f>
        <v>0</v>
      </c>
      <c r="Z137" s="15">
        <f>IF(SUM(J17:L17)&lt;&gt;0,Z134/SUM(J17:L17),)</f>
        <v>0</v>
      </c>
      <c r="AA137" s="15">
        <f>IF(SUM(M17:O17)&lt;&gt;0,AA134/SUM(M17:O17),)</f>
        <v>0</v>
      </c>
      <c r="AB137" s="15">
        <f>IF(SUM(P17:R17)&lt;&gt;0,AB134/SUM(P17:R17),)</f>
        <v>0</v>
      </c>
    </row>
    <row r="138" s="1" customFormat="1" ht="13.2" spans="1:28">
      <c r="A138" s="89"/>
      <c r="B138" s="90"/>
      <c r="C138" s="38"/>
      <c r="D138" s="64" t="s">
        <v>147</v>
      </c>
      <c r="E138" s="15">
        <f>SUM(G138:R138)</f>
        <v>0</v>
      </c>
      <c r="F138" s="15">
        <f t="shared" ref="F138:F156" si="152">IF($T$1=0,0,E138/$T$1)</f>
        <v>0</v>
      </c>
      <c r="G138" s="65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Y138" s="15">
        <f t="shared" ref="Y138:Y156" si="153">SUM(G138:I138)</f>
        <v>0</v>
      </c>
      <c r="Z138" s="15">
        <f t="shared" ref="Z138:Z156" si="154">SUM(J138:L138)</f>
        <v>0</v>
      </c>
      <c r="AA138" s="15">
        <f t="shared" ref="AA138:AA156" si="155">SUM(M138:O138)</f>
        <v>0</v>
      </c>
      <c r="AB138" s="15">
        <f t="shared" ref="AB138:AB156" si="156">SUM(P138:R138)</f>
        <v>0</v>
      </c>
    </row>
    <row r="139" s="1" customFormat="1" ht="13.2" spans="1:28">
      <c r="A139" s="89"/>
      <c r="B139" s="90"/>
      <c r="C139" s="38"/>
      <c r="D139" s="64" t="s">
        <v>148</v>
      </c>
      <c r="E139" s="15">
        <f t="shared" ref="E139:E156" si="157">SUM(G139:R139)</f>
        <v>0</v>
      </c>
      <c r="F139" s="15">
        <f t="shared" si="152"/>
        <v>0</v>
      </c>
      <c r="G139" s="65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Y139" s="15">
        <f t="shared" si="153"/>
        <v>0</v>
      </c>
      <c r="Z139" s="15">
        <f t="shared" si="154"/>
        <v>0</v>
      </c>
      <c r="AA139" s="15">
        <f t="shared" si="155"/>
        <v>0</v>
      </c>
      <c r="AB139" s="15">
        <f t="shared" si="156"/>
        <v>0</v>
      </c>
    </row>
    <row r="140" s="1" customFormat="1" ht="13.2" spans="1:28">
      <c r="A140" s="89"/>
      <c r="B140" s="90"/>
      <c r="C140" s="38"/>
      <c r="D140" s="64" t="s">
        <v>149</v>
      </c>
      <c r="E140" s="15">
        <f t="shared" si="157"/>
        <v>0</v>
      </c>
      <c r="F140" s="15">
        <f t="shared" si="152"/>
        <v>0</v>
      </c>
      <c r="G140" s="65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Y140" s="15">
        <f t="shared" si="153"/>
        <v>0</v>
      </c>
      <c r="Z140" s="15">
        <f t="shared" si="154"/>
        <v>0</v>
      </c>
      <c r="AA140" s="15">
        <f t="shared" si="155"/>
        <v>0</v>
      </c>
      <c r="AB140" s="15">
        <f t="shared" si="156"/>
        <v>0</v>
      </c>
    </row>
    <row r="141" s="1" customFormat="1" ht="13.2" spans="1:28">
      <c r="A141" s="89"/>
      <c r="B141" s="90"/>
      <c r="C141" s="38"/>
      <c r="D141" s="64" t="s">
        <v>150</v>
      </c>
      <c r="E141" s="15">
        <f t="shared" si="157"/>
        <v>0</v>
      </c>
      <c r="F141" s="15">
        <f t="shared" si="152"/>
        <v>0</v>
      </c>
      <c r="G141" s="65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Y141" s="15">
        <f t="shared" si="153"/>
        <v>0</v>
      </c>
      <c r="Z141" s="15">
        <f t="shared" si="154"/>
        <v>0</v>
      </c>
      <c r="AA141" s="15">
        <f t="shared" si="155"/>
        <v>0</v>
      </c>
      <c r="AB141" s="15">
        <f t="shared" si="156"/>
        <v>0</v>
      </c>
    </row>
    <row r="142" s="1" customFormat="1" ht="13.2" spans="1:28">
      <c r="A142" s="89"/>
      <c r="B142" s="90"/>
      <c r="C142" s="38"/>
      <c r="D142" s="64" t="s">
        <v>151</v>
      </c>
      <c r="E142" s="15">
        <f t="shared" si="157"/>
        <v>0</v>
      </c>
      <c r="F142" s="15">
        <f t="shared" si="152"/>
        <v>0</v>
      </c>
      <c r="G142" s="65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Y142" s="15">
        <f t="shared" si="153"/>
        <v>0</v>
      </c>
      <c r="Z142" s="15">
        <f t="shared" si="154"/>
        <v>0</v>
      </c>
      <c r="AA142" s="15">
        <f t="shared" si="155"/>
        <v>0</v>
      </c>
      <c r="AB142" s="15">
        <f t="shared" si="156"/>
        <v>0</v>
      </c>
    </row>
    <row r="143" s="1" customFormat="1" ht="13.2" spans="1:28">
      <c r="A143" s="89"/>
      <c r="B143" s="90"/>
      <c r="C143" s="38"/>
      <c r="D143" s="64" t="s">
        <v>119</v>
      </c>
      <c r="E143" s="15">
        <f t="shared" si="157"/>
        <v>0</v>
      </c>
      <c r="F143" s="15">
        <f t="shared" si="152"/>
        <v>0</v>
      </c>
      <c r="G143" s="65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Y143" s="15">
        <f t="shared" si="153"/>
        <v>0</v>
      </c>
      <c r="Z143" s="15">
        <f t="shared" si="154"/>
        <v>0</v>
      </c>
      <c r="AA143" s="15">
        <f t="shared" si="155"/>
        <v>0</v>
      </c>
      <c r="AB143" s="15">
        <f t="shared" si="156"/>
        <v>0</v>
      </c>
    </row>
    <row r="144" s="1" customFormat="1" ht="13.2" spans="1:28">
      <c r="A144" s="89"/>
      <c r="B144" s="90"/>
      <c r="C144" s="38"/>
      <c r="D144" s="64" t="s">
        <v>152</v>
      </c>
      <c r="E144" s="15">
        <f t="shared" si="157"/>
        <v>0</v>
      </c>
      <c r="F144" s="15">
        <f t="shared" si="152"/>
        <v>0</v>
      </c>
      <c r="G144" s="65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Y144" s="15">
        <f t="shared" si="153"/>
        <v>0</v>
      </c>
      <c r="Z144" s="15">
        <f t="shared" si="154"/>
        <v>0</v>
      </c>
      <c r="AA144" s="15">
        <f t="shared" si="155"/>
        <v>0</v>
      </c>
      <c r="AB144" s="15">
        <f t="shared" si="156"/>
        <v>0</v>
      </c>
    </row>
    <row r="145" s="1" customFormat="1" ht="13.2" spans="1:28">
      <c r="A145" s="89"/>
      <c r="B145" s="90"/>
      <c r="C145" s="38"/>
      <c r="D145" s="64" t="s">
        <v>153</v>
      </c>
      <c r="E145" s="15">
        <f t="shared" si="157"/>
        <v>0</v>
      </c>
      <c r="F145" s="15">
        <f t="shared" si="152"/>
        <v>0</v>
      </c>
      <c r="G145" s="65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Y145" s="15">
        <f t="shared" si="153"/>
        <v>0</v>
      </c>
      <c r="Z145" s="15">
        <f t="shared" si="154"/>
        <v>0</v>
      </c>
      <c r="AA145" s="15">
        <f t="shared" si="155"/>
        <v>0</v>
      </c>
      <c r="AB145" s="15">
        <f t="shared" si="156"/>
        <v>0</v>
      </c>
    </row>
    <row r="146" s="1" customFormat="1" ht="13.2" spans="1:28">
      <c r="A146" s="89"/>
      <c r="B146" s="90"/>
      <c r="C146" s="38"/>
      <c r="D146" s="64" t="s">
        <v>154</v>
      </c>
      <c r="E146" s="15">
        <f t="shared" si="157"/>
        <v>0</v>
      </c>
      <c r="F146" s="15">
        <f t="shared" si="152"/>
        <v>0</v>
      </c>
      <c r="G146" s="65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Y146" s="15">
        <f t="shared" si="153"/>
        <v>0</v>
      </c>
      <c r="Z146" s="15">
        <f t="shared" si="154"/>
        <v>0</v>
      </c>
      <c r="AA146" s="15">
        <f t="shared" si="155"/>
        <v>0</v>
      </c>
      <c r="AB146" s="15">
        <f t="shared" si="156"/>
        <v>0</v>
      </c>
    </row>
    <row r="147" s="1" customFormat="1" ht="13.2" spans="1:28">
      <c r="A147" s="89"/>
      <c r="B147" s="90"/>
      <c r="C147" s="38"/>
      <c r="D147" s="64" t="s">
        <v>121</v>
      </c>
      <c r="E147" s="15">
        <f t="shared" si="157"/>
        <v>0</v>
      </c>
      <c r="F147" s="15">
        <f t="shared" si="152"/>
        <v>0</v>
      </c>
      <c r="G147" s="65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Y147" s="15">
        <f t="shared" si="153"/>
        <v>0</v>
      </c>
      <c r="Z147" s="15">
        <f t="shared" si="154"/>
        <v>0</v>
      </c>
      <c r="AA147" s="15">
        <f t="shared" si="155"/>
        <v>0</v>
      </c>
      <c r="AB147" s="15">
        <f t="shared" si="156"/>
        <v>0</v>
      </c>
    </row>
    <row r="148" s="1" customFormat="1" ht="13.2" spans="1:28">
      <c r="A148" s="89"/>
      <c r="B148" s="90"/>
      <c r="C148" s="38"/>
      <c r="D148" s="64" t="s">
        <v>122</v>
      </c>
      <c r="E148" s="15">
        <f t="shared" si="157"/>
        <v>0</v>
      </c>
      <c r="F148" s="15">
        <f t="shared" si="152"/>
        <v>0</v>
      </c>
      <c r="G148" s="65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Y148" s="15">
        <f t="shared" si="153"/>
        <v>0</v>
      </c>
      <c r="Z148" s="15">
        <f t="shared" si="154"/>
        <v>0</v>
      </c>
      <c r="AA148" s="15">
        <f t="shared" si="155"/>
        <v>0</v>
      </c>
      <c r="AB148" s="15">
        <f t="shared" si="156"/>
        <v>0</v>
      </c>
    </row>
    <row r="149" s="1" customFormat="1" ht="13.2" spans="1:28">
      <c r="A149" s="89"/>
      <c r="B149" s="90"/>
      <c r="C149" s="38"/>
      <c r="D149" s="64" t="s">
        <v>123</v>
      </c>
      <c r="E149" s="15">
        <f t="shared" si="157"/>
        <v>0</v>
      </c>
      <c r="F149" s="15">
        <f t="shared" si="152"/>
        <v>0</v>
      </c>
      <c r="G149" s="65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Y149" s="15">
        <f t="shared" si="153"/>
        <v>0</v>
      </c>
      <c r="Z149" s="15">
        <f t="shared" si="154"/>
        <v>0</v>
      </c>
      <c r="AA149" s="15">
        <f t="shared" si="155"/>
        <v>0</v>
      </c>
      <c r="AB149" s="15">
        <f t="shared" si="156"/>
        <v>0</v>
      </c>
    </row>
    <row r="150" s="1" customFormat="1" ht="13.2" spans="1:28">
      <c r="A150" s="89"/>
      <c r="B150" s="90"/>
      <c r="C150" s="38"/>
      <c r="D150" s="64" t="s">
        <v>124</v>
      </c>
      <c r="E150" s="15">
        <f t="shared" si="157"/>
        <v>0</v>
      </c>
      <c r="F150" s="15">
        <f t="shared" si="152"/>
        <v>0</v>
      </c>
      <c r="G150" s="65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Y150" s="15">
        <f t="shared" si="153"/>
        <v>0</v>
      </c>
      <c r="Z150" s="15">
        <f t="shared" si="154"/>
        <v>0</v>
      </c>
      <c r="AA150" s="15">
        <f t="shared" si="155"/>
        <v>0</v>
      </c>
      <c r="AB150" s="15">
        <f t="shared" si="156"/>
        <v>0</v>
      </c>
    </row>
    <row r="151" s="1" customFormat="1" ht="13.2" spans="1:28">
      <c r="A151" s="89"/>
      <c r="B151" s="90"/>
      <c r="C151" s="38"/>
      <c r="D151" s="64" t="s">
        <v>125</v>
      </c>
      <c r="E151" s="15">
        <f t="shared" si="157"/>
        <v>0</v>
      </c>
      <c r="F151" s="15">
        <f t="shared" si="152"/>
        <v>0</v>
      </c>
      <c r="G151" s="65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Y151" s="15">
        <f t="shared" si="153"/>
        <v>0</v>
      </c>
      <c r="Z151" s="15">
        <f t="shared" si="154"/>
        <v>0</v>
      </c>
      <c r="AA151" s="15">
        <f t="shared" si="155"/>
        <v>0</v>
      </c>
      <c r="AB151" s="15">
        <f t="shared" si="156"/>
        <v>0</v>
      </c>
    </row>
    <row r="152" s="1" customFormat="1" ht="13.2" spans="1:28">
      <c r="A152" s="89"/>
      <c r="B152" s="90"/>
      <c r="C152" s="38"/>
      <c r="D152" s="64" t="s">
        <v>183</v>
      </c>
      <c r="E152" s="15">
        <f t="shared" ref="E152:E154" si="158">SUM(G152:R152)</f>
        <v>0</v>
      </c>
      <c r="F152" s="15">
        <f t="shared" si="152"/>
        <v>0</v>
      </c>
      <c r="G152" s="65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Y152" s="15">
        <f t="shared" si="153"/>
        <v>0</v>
      </c>
      <c r="Z152" s="15">
        <f t="shared" si="154"/>
        <v>0</v>
      </c>
      <c r="AA152" s="15">
        <f t="shared" si="155"/>
        <v>0</v>
      </c>
      <c r="AB152" s="15">
        <f t="shared" si="156"/>
        <v>0</v>
      </c>
    </row>
    <row r="153" s="1" customFormat="1" ht="13.2" spans="1:28">
      <c r="A153" s="89"/>
      <c r="B153" s="90"/>
      <c r="C153" s="38"/>
      <c r="D153" s="64" t="s">
        <v>128</v>
      </c>
      <c r="E153" s="15">
        <f t="shared" si="158"/>
        <v>0</v>
      </c>
      <c r="F153" s="15">
        <f t="shared" si="152"/>
        <v>0</v>
      </c>
      <c r="G153" s="65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Y153" s="15">
        <f t="shared" si="153"/>
        <v>0</v>
      </c>
      <c r="Z153" s="15">
        <f t="shared" si="154"/>
        <v>0</v>
      </c>
      <c r="AA153" s="15">
        <f t="shared" si="155"/>
        <v>0</v>
      </c>
      <c r="AB153" s="15">
        <f t="shared" si="156"/>
        <v>0</v>
      </c>
    </row>
    <row r="154" s="1" customFormat="1" ht="13.2" spans="1:28">
      <c r="A154" s="89"/>
      <c r="B154" s="90"/>
      <c r="C154" s="38"/>
      <c r="D154" s="64" t="s">
        <v>129</v>
      </c>
      <c r="E154" s="15">
        <f t="shared" si="158"/>
        <v>0</v>
      </c>
      <c r="F154" s="15">
        <f t="shared" si="152"/>
        <v>0</v>
      </c>
      <c r="G154" s="65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Y154" s="15">
        <f t="shared" si="153"/>
        <v>0</v>
      </c>
      <c r="Z154" s="15">
        <f t="shared" si="154"/>
        <v>0</v>
      </c>
      <c r="AA154" s="15">
        <f t="shared" si="155"/>
        <v>0</v>
      </c>
      <c r="AB154" s="15">
        <f t="shared" si="156"/>
        <v>0</v>
      </c>
    </row>
    <row r="155" s="1" customFormat="1" ht="13.2" spans="1:28">
      <c r="A155" s="89"/>
      <c r="B155" s="90"/>
      <c r="C155" s="38"/>
      <c r="D155" s="64" t="s">
        <v>130</v>
      </c>
      <c r="E155" s="15">
        <f t="shared" si="157"/>
        <v>0</v>
      </c>
      <c r="F155" s="15">
        <f t="shared" si="152"/>
        <v>0</v>
      </c>
      <c r="G155" s="65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Y155" s="15">
        <f t="shared" si="153"/>
        <v>0</v>
      </c>
      <c r="Z155" s="15">
        <f t="shared" si="154"/>
        <v>0</v>
      </c>
      <c r="AA155" s="15">
        <f t="shared" si="155"/>
        <v>0</v>
      </c>
      <c r="AB155" s="15">
        <f t="shared" si="156"/>
        <v>0</v>
      </c>
    </row>
    <row r="156" s="1" customFormat="1" ht="13.2" spans="1:28">
      <c r="A156" s="89"/>
      <c r="B156" s="90"/>
      <c r="C156" s="38"/>
      <c r="D156" s="64" t="s">
        <v>95</v>
      </c>
      <c r="E156" s="15">
        <f t="shared" si="157"/>
        <v>0</v>
      </c>
      <c r="F156" s="15">
        <f t="shared" si="152"/>
        <v>0</v>
      </c>
      <c r="G156" s="16">
        <f t="shared" ref="G156:R156" si="159">SUM(G132:G135)+SUM(G138:G155)</f>
        <v>0</v>
      </c>
      <c r="H156" s="16">
        <f t="shared" si="159"/>
        <v>0</v>
      </c>
      <c r="I156" s="16">
        <f t="shared" si="159"/>
        <v>0</v>
      </c>
      <c r="J156" s="16">
        <f t="shared" si="159"/>
        <v>0</v>
      </c>
      <c r="K156" s="16">
        <f t="shared" si="159"/>
        <v>0</v>
      </c>
      <c r="L156" s="16">
        <f t="shared" si="159"/>
        <v>0</v>
      </c>
      <c r="M156" s="16">
        <f t="shared" si="159"/>
        <v>0</v>
      </c>
      <c r="N156" s="16">
        <f t="shared" si="159"/>
        <v>0</v>
      </c>
      <c r="O156" s="16">
        <f t="shared" si="159"/>
        <v>0</v>
      </c>
      <c r="P156" s="16">
        <f t="shared" si="159"/>
        <v>0</v>
      </c>
      <c r="Q156" s="16">
        <f t="shared" si="159"/>
        <v>0</v>
      </c>
      <c r="R156" s="99">
        <f t="shared" si="159"/>
        <v>0</v>
      </c>
      <c r="Y156" s="15">
        <f t="shared" si="153"/>
        <v>0</v>
      </c>
      <c r="Z156" s="15">
        <f t="shared" si="154"/>
        <v>0</v>
      </c>
      <c r="AA156" s="15">
        <f t="shared" si="155"/>
        <v>0</v>
      </c>
      <c r="AB156" s="15">
        <f t="shared" si="156"/>
        <v>0</v>
      </c>
    </row>
    <row r="157" s="1" customFormat="1" customHeight="1" spans="1:28">
      <c r="A157" s="89"/>
      <c r="B157" s="90"/>
      <c r="C157" s="101" t="s">
        <v>155</v>
      </c>
      <c r="D157" s="98" t="s">
        <v>156</v>
      </c>
      <c r="E157" s="83"/>
      <c r="F157" s="84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15"/>
      <c r="Y157" s="83"/>
      <c r="Z157" s="83"/>
      <c r="AA157" s="83"/>
      <c r="AB157" s="83"/>
    </row>
    <row r="158" s="1" customFormat="1" ht="13.2" spans="1:28">
      <c r="A158" s="89"/>
      <c r="B158" s="90"/>
      <c r="C158" s="103"/>
      <c r="D158" s="98" t="s">
        <v>157</v>
      </c>
      <c r="E158" s="83"/>
      <c r="F158" s="84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15"/>
      <c r="Y158" s="83"/>
      <c r="Z158" s="83"/>
      <c r="AA158" s="83"/>
      <c r="AB158" s="83"/>
    </row>
    <row r="159" s="1" customFormat="1" ht="13.2" spans="1:28">
      <c r="A159" s="89"/>
      <c r="B159" s="90"/>
      <c r="C159" s="104"/>
      <c r="D159" s="105" t="s">
        <v>95</v>
      </c>
      <c r="E159" s="83">
        <f>SUM(G159:R159)</f>
        <v>0</v>
      </c>
      <c r="F159" s="84">
        <f>IF($T$1=0,0,E159/$T$1)</f>
        <v>0</v>
      </c>
      <c r="G159" s="16">
        <f t="shared" ref="G159:R159" si="160">G157-G158</f>
        <v>0</v>
      </c>
      <c r="H159" s="16">
        <f t="shared" si="160"/>
        <v>0</v>
      </c>
      <c r="I159" s="16">
        <f t="shared" si="160"/>
        <v>0</v>
      </c>
      <c r="J159" s="16">
        <f t="shared" si="160"/>
        <v>0</v>
      </c>
      <c r="K159" s="16">
        <f t="shared" si="160"/>
        <v>0</v>
      </c>
      <c r="L159" s="16">
        <f t="shared" si="160"/>
        <v>0</v>
      </c>
      <c r="M159" s="16">
        <f t="shared" si="160"/>
        <v>0</v>
      </c>
      <c r="N159" s="16">
        <f t="shared" si="160"/>
        <v>0</v>
      </c>
      <c r="O159" s="16">
        <f t="shared" si="160"/>
        <v>0</v>
      </c>
      <c r="P159" s="16">
        <f t="shared" si="160"/>
        <v>0</v>
      </c>
      <c r="Q159" s="16">
        <f t="shared" si="160"/>
        <v>0</v>
      </c>
      <c r="R159" s="99">
        <f t="shared" si="160"/>
        <v>0</v>
      </c>
      <c r="Y159" s="83">
        <f>SUM(G159:I159)</f>
        <v>0</v>
      </c>
      <c r="Z159" s="83">
        <f>SUM(J159:L159)</f>
        <v>0</v>
      </c>
      <c r="AA159" s="83">
        <f>SUM(M159:O159)</f>
        <v>0</v>
      </c>
      <c r="AB159" s="83">
        <f>SUM(P159:R159)</f>
        <v>0</v>
      </c>
    </row>
    <row r="160" s="4" customFormat="1" customHeight="1" spans="1:34">
      <c r="A160" s="89"/>
      <c r="B160" s="90"/>
      <c r="C160" s="75" t="s">
        <v>58</v>
      </c>
      <c r="D160" s="40" t="s">
        <v>158</v>
      </c>
      <c r="E160" s="15">
        <f t="shared" ref="E160:R160" si="161">IF(E$24&lt;&gt;0,E113/E$24,)</f>
        <v>0</v>
      </c>
      <c r="F160" s="91">
        <f t="shared" si="161"/>
        <v>0</v>
      </c>
      <c r="G160" s="16">
        <f t="shared" si="161"/>
        <v>0</v>
      </c>
      <c r="H160" s="16">
        <f t="shared" si="161"/>
        <v>0</v>
      </c>
      <c r="I160" s="16">
        <f t="shared" si="161"/>
        <v>0</v>
      </c>
      <c r="J160" s="16">
        <f t="shared" si="161"/>
        <v>0</v>
      </c>
      <c r="K160" s="16">
        <f t="shared" si="161"/>
        <v>0</v>
      </c>
      <c r="L160" s="16">
        <f t="shared" si="161"/>
        <v>0</v>
      </c>
      <c r="M160" s="16">
        <f t="shared" si="161"/>
        <v>0</v>
      </c>
      <c r="N160" s="16">
        <f t="shared" si="161"/>
        <v>0</v>
      </c>
      <c r="O160" s="16">
        <f t="shared" si="161"/>
        <v>0</v>
      </c>
      <c r="P160" s="16">
        <f t="shared" si="161"/>
        <v>0</v>
      </c>
      <c r="Q160" s="16">
        <f t="shared" si="161"/>
        <v>0</v>
      </c>
      <c r="R160" s="99">
        <f t="shared" si="161"/>
        <v>0</v>
      </c>
      <c r="S160" s="1"/>
      <c r="T160" s="1"/>
      <c r="U160" s="1"/>
      <c r="V160" s="1"/>
      <c r="W160" s="1"/>
      <c r="X160" s="1"/>
      <c r="Y160" s="15">
        <f t="shared" ref="Y160:AB160" si="162">IF(Y$24&lt;&gt;0,Y113/Y$24,)</f>
        <v>0</v>
      </c>
      <c r="Z160" s="15">
        <f t="shared" si="162"/>
        <v>0</v>
      </c>
      <c r="AA160" s="15">
        <f t="shared" si="162"/>
        <v>0</v>
      </c>
      <c r="AB160" s="15">
        <f t="shared" si="162"/>
        <v>0</v>
      </c>
      <c r="AC160" s="1"/>
      <c r="AD160" s="1"/>
      <c r="AE160" s="1"/>
      <c r="AF160" s="1"/>
      <c r="AG160" s="1"/>
      <c r="AH160" s="1"/>
    </row>
    <row r="161" s="4" customFormat="1" customHeight="1" spans="1:34">
      <c r="A161" s="89"/>
      <c r="B161" s="90"/>
      <c r="C161" s="75"/>
      <c r="D161" s="77" t="s">
        <v>133</v>
      </c>
      <c r="E161" s="106">
        <f t="shared" ref="E161:R161" si="163">IF(E25&lt;&gt;0,E113/E25,)</f>
        <v>0</v>
      </c>
      <c r="F161" s="106">
        <f t="shared" si="163"/>
        <v>0</v>
      </c>
      <c r="G161" s="33">
        <f t="shared" si="163"/>
        <v>0</v>
      </c>
      <c r="H161" s="33">
        <f t="shared" si="163"/>
        <v>0</v>
      </c>
      <c r="I161" s="33">
        <f t="shared" si="163"/>
        <v>0</v>
      </c>
      <c r="J161" s="33">
        <f t="shared" si="163"/>
        <v>0</v>
      </c>
      <c r="K161" s="33">
        <f t="shared" si="163"/>
        <v>0</v>
      </c>
      <c r="L161" s="33">
        <f t="shared" si="163"/>
        <v>0</v>
      </c>
      <c r="M161" s="33">
        <f t="shared" si="163"/>
        <v>0</v>
      </c>
      <c r="N161" s="33">
        <f t="shared" si="163"/>
        <v>0</v>
      </c>
      <c r="O161" s="33">
        <f t="shared" si="163"/>
        <v>0</v>
      </c>
      <c r="P161" s="33">
        <f t="shared" si="163"/>
        <v>0</v>
      </c>
      <c r="Q161" s="33">
        <f t="shared" si="163"/>
        <v>0</v>
      </c>
      <c r="R161" s="116">
        <f t="shared" si="163"/>
        <v>0</v>
      </c>
      <c r="S161" s="1"/>
      <c r="T161" s="1"/>
      <c r="U161" s="1"/>
      <c r="V161" s="1"/>
      <c r="W161" s="1"/>
      <c r="X161" s="1"/>
      <c r="Y161" s="106">
        <f t="shared" ref="Y161:AB161" si="164">IF(Y25&lt;&gt;0,Y113/Y25,)</f>
        <v>0</v>
      </c>
      <c r="Z161" s="106">
        <f t="shared" si="164"/>
        <v>0</v>
      </c>
      <c r="AA161" s="106">
        <f t="shared" si="164"/>
        <v>0</v>
      </c>
      <c r="AB161" s="106">
        <f t="shared" si="164"/>
        <v>0</v>
      </c>
      <c r="AC161" s="1"/>
      <c r="AD161" s="1"/>
      <c r="AE161" s="1"/>
      <c r="AF161" s="1"/>
      <c r="AG161" s="1"/>
      <c r="AH161" s="1"/>
    </row>
    <row r="162" s="4" customFormat="1" customHeight="1" spans="1:34">
      <c r="A162" s="89"/>
      <c r="B162" s="90"/>
      <c r="C162" s="75"/>
      <c r="D162" s="40" t="s">
        <v>159</v>
      </c>
      <c r="E162" s="91">
        <f t="shared" ref="E162:R162" si="165">IF(E$24&lt;&gt;0,(E122+E128)/E$24,)</f>
        <v>0</v>
      </c>
      <c r="F162" s="91">
        <f t="shared" si="165"/>
        <v>0</v>
      </c>
      <c r="G162" s="16">
        <f t="shared" si="165"/>
        <v>0</v>
      </c>
      <c r="H162" s="16">
        <f t="shared" si="165"/>
        <v>0</v>
      </c>
      <c r="I162" s="16">
        <f t="shared" si="165"/>
        <v>0</v>
      </c>
      <c r="J162" s="16">
        <f t="shared" si="165"/>
        <v>0</v>
      </c>
      <c r="K162" s="16">
        <f t="shared" si="165"/>
        <v>0</v>
      </c>
      <c r="L162" s="16">
        <f t="shared" si="165"/>
        <v>0</v>
      </c>
      <c r="M162" s="16">
        <f t="shared" si="165"/>
        <v>0</v>
      </c>
      <c r="N162" s="16">
        <f t="shared" si="165"/>
        <v>0</v>
      </c>
      <c r="O162" s="16">
        <f t="shared" si="165"/>
        <v>0</v>
      </c>
      <c r="P162" s="16">
        <f t="shared" si="165"/>
        <v>0</v>
      </c>
      <c r="Q162" s="16">
        <f t="shared" si="165"/>
        <v>0</v>
      </c>
      <c r="R162" s="99">
        <f t="shared" si="165"/>
        <v>0</v>
      </c>
      <c r="S162" s="1"/>
      <c r="T162" s="1"/>
      <c r="U162" s="1"/>
      <c r="V162" s="1"/>
      <c r="W162" s="1"/>
      <c r="X162" s="1"/>
      <c r="Y162" s="91">
        <f t="shared" ref="Y162:AB162" si="166">IF(Y$24&lt;&gt;0,(Y122+Y128)/Y$24,)</f>
        <v>0</v>
      </c>
      <c r="Z162" s="91">
        <f t="shared" si="166"/>
        <v>0</v>
      </c>
      <c r="AA162" s="91">
        <f t="shared" si="166"/>
        <v>0</v>
      </c>
      <c r="AB162" s="91">
        <f t="shared" si="166"/>
        <v>0</v>
      </c>
      <c r="AC162" s="1"/>
      <c r="AD162" s="1"/>
      <c r="AE162" s="1"/>
      <c r="AF162" s="1"/>
      <c r="AG162" s="1"/>
      <c r="AH162" s="1"/>
    </row>
    <row r="163" s="4" customFormat="1" customHeight="1" spans="1:34">
      <c r="A163" s="89"/>
      <c r="B163" s="90"/>
      <c r="C163" s="75"/>
      <c r="D163" s="77" t="s">
        <v>133</v>
      </c>
      <c r="E163" s="106">
        <f t="shared" ref="E163:R163" si="167">IF(E25&lt;&gt;0,(E122+E128)/E25,)</f>
        <v>0</v>
      </c>
      <c r="F163" s="106">
        <f t="shared" si="167"/>
        <v>0</v>
      </c>
      <c r="G163" s="33">
        <f t="shared" si="167"/>
        <v>0</v>
      </c>
      <c r="H163" s="33">
        <f t="shared" si="167"/>
        <v>0</v>
      </c>
      <c r="I163" s="33">
        <f t="shared" si="167"/>
        <v>0</v>
      </c>
      <c r="J163" s="33">
        <f t="shared" si="167"/>
        <v>0</v>
      </c>
      <c r="K163" s="33">
        <f t="shared" si="167"/>
        <v>0</v>
      </c>
      <c r="L163" s="33">
        <f t="shared" si="167"/>
        <v>0</v>
      </c>
      <c r="M163" s="33">
        <f t="shared" si="167"/>
        <v>0</v>
      </c>
      <c r="N163" s="33">
        <f t="shared" si="167"/>
        <v>0</v>
      </c>
      <c r="O163" s="33">
        <f t="shared" si="167"/>
        <v>0</v>
      </c>
      <c r="P163" s="33">
        <f t="shared" si="167"/>
        <v>0</v>
      </c>
      <c r="Q163" s="33">
        <f t="shared" si="167"/>
        <v>0</v>
      </c>
      <c r="R163" s="116">
        <f t="shared" si="167"/>
        <v>0</v>
      </c>
      <c r="S163" s="1"/>
      <c r="T163" s="1"/>
      <c r="U163" s="1"/>
      <c r="V163" s="1"/>
      <c r="W163" s="1"/>
      <c r="X163" s="1"/>
      <c r="Y163" s="106">
        <f t="shared" ref="Y163:AB163" si="168">IF(Y25&lt;&gt;0,(Y122+Y128)/Y25,)</f>
        <v>0</v>
      </c>
      <c r="Z163" s="106">
        <f t="shared" si="168"/>
        <v>0</v>
      </c>
      <c r="AA163" s="106">
        <f t="shared" si="168"/>
        <v>0</v>
      </c>
      <c r="AB163" s="106">
        <f t="shared" si="168"/>
        <v>0</v>
      </c>
      <c r="AC163" s="1"/>
      <c r="AD163" s="1"/>
      <c r="AE163" s="1"/>
      <c r="AF163" s="1"/>
      <c r="AG163" s="1"/>
      <c r="AH163" s="1"/>
    </row>
    <row r="164" s="1" customFormat="1" customHeight="1" spans="1:28">
      <c r="A164" s="107"/>
      <c r="B164" s="108"/>
      <c r="C164" s="81" t="s">
        <v>3</v>
      </c>
      <c r="D164" s="98"/>
      <c r="E164" s="83">
        <f>SUM(G164:R164)</f>
        <v>0</v>
      </c>
      <c r="F164" s="83">
        <f>IF($T$1=0,0,E164/$T$1)</f>
        <v>0</v>
      </c>
      <c r="G164" s="16">
        <f t="shared" ref="G164:R164" si="169">G117+G125+G131+G156+G159</f>
        <v>0</v>
      </c>
      <c r="H164" s="16">
        <f t="shared" si="169"/>
        <v>0</v>
      </c>
      <c r="I164" s="16">
        <f t="shared" si="169"/>
        <v>0</v>
      </c>
      <c r="J164" s="16">
        <f t="shared" si="169"/>
        <v>0</v>
      </c>
      <c r="K164" s="16">
        <f t="shared" si="169"/>
        <v>0</v>
      </c>
      <c r="L164" s="16">
        <f t="shared" si="169"/>
        <v>0</v>
      </c>
      <c r="M164" s="16">
        <f t="shared" si="169"/>
        <v>0</v>
      </c>
      <c r="N164" s="16">
        <f t="shared" si="169"/>
        <v>0</v>
      </c>
      <c r="O164" s="16">
        <f t="shared" si="169"/>
        <v>0</v>
      </c>
      <c r="P164" s="16">
        <f t="shared" si="169"/>
        <v>0</v>
      </c>
      <c r="Q164" s="16">
        <f t="shared" si="169"/>
        <v>0</v>
      </c>
      <c r="R164" s="99">
        <f t="shared" si="169"/>
        <v>0</v>
      </c>
      <c r="Y164" s="83">
        <f>SUM(G164:I164)</f>
        <v>0</v>
      </c>
      <c r="Z164" s="83">
        <f>SUM(J164:L164)</f>
        <v>0</v>
      </c>
      <c r="AA164" s="83">
        <f>SUM(M164:O164)</f>
        <v>0</v>
      </c>
      <c r="AB164" s="83">
        <f>SUM(P164:R164)</f>
        <v>0</v>
      </c>
    </row>
    <row r="165" s="1" customFormat="1" customHeight="1" spans="1:28">
      <c r="A165" s="109" t="s">
        <v>29</v>
      </c>
      <c r="B165" s="110"/>
      <c r="C165" s="87" t="s">
        <v>160</v>
      </c>
      <c r="D165" s="64" t="s">
        <v>35</v>
      </c>
      <c r="E165" s="15">
        <f>SUM(G165:R165)</f>
        <v>0</v>
      </c>
      <c r="F165" s="88">
        <f>IF($T$1=0,0,E165/$T$1)</f>
        <v>0</v>
      </c>
      <c r="G165" s="16">
        <f>G171+G177</f>
        <v>0</v>
      </c>
      <c r="H165" s="16">
        <f t="shared" ref="H165:R165" si="170">H171+H177</f>
        <v>0</v>
      </c>
      <c r="I165" s="16">
        <f t="shared" si="170"/>
        <v>0</v>
      </c>
      <c r="J165" s="16">
        <f t="shared" si="170"/>
        <v>0</v>
      </c>
      <c r="K165" s="16">
        <f t="shared" si="170"/>
        <v>0</v>
      </c>
      <c r="L165" s="16">
        <f t="shared" si="170"/>
        <v>0</v>
      </c>
      <c r="M165" s="16">
        <f t="shared" si="170"/>
        <v>0</v>
      </c>
      <c r="N165" s="16">
        <f t="shared" si="170"/>
        <v>0</v>
      </c>
      <c r="O165" s="16">
        <f t="shared" si="170"/>
        <v>0</v>
      </c>
      <c r="P165" s="16">
        <f t="shared" si="170"/>
        <v>0</v>
      </c>
      <c r="Q165" s="16">
        <f t="shared" si="170"/>
        <v>0</v>
      </c>
      <c r="R165" s="99">
        <f t="shared" si="170"/>
        <v>0</v>
      </c>
      <c r="Y165" s="15">
        <f>SUM(G165:I165)</f>
        <v>0</v>
      </c>
      <c r="Z165" s="15">
        <f>SUM(J165:L165)</f>
        <v>0</v>
      </c>
      <c r="AA165" s="15">
        <f>SUM(M165:O165)</f>
        <v>0</v>
      </c>
      <c r="AB165" s="15">
        <f>SUM(P165:R165)</f>
        <v>0</v>
      </c>
    </row>
    <row r="166" s="1" customFormat="1" customHeight="1" spans="1:28">
      <c r="A166" s="111"/>
      <c r="B166" s="112"/>
      <c r="C166" s="87"/>
      <c r="D166" s="64" t="s">
        <v>92</v>
      </c>
      <c r="E166" s="15">
        <f>SUM(G166:R166)</f>
        <v>0</v>
      </c>
      <c r="F166" s="88">
        <f>IF($T$1=0,0,E166/$T$1)</f>
        <v>0</v>
      </c>
      <c r="G166" s="16">
        <f t="shared" ref="G166:R169" si="171">G172+G178</f>
        <v>0</v>
      </c>
      <c r="H166" s="16">
        <f t="shared" si="171"/>
        <v>0</v>
      </c>
      <c r="I166" s="16">
        <f t="shared" si="171"/>
        <v>0</v>
      </c>
      <c r="J166" s="16">
        <f t="shared" si="171"/>
        <v>0</v>
      </c>
      <c r="K166" s="16">
        <f t="shared" si="171"/>
        <v>0</v>
      </c>
      <c r="L166" s="16">
        <f t="shared" si="171"/>
        <v>0</v>
      </c>
      <c r="M166" s="16">
        <f t="shared" si="171"/>
        <v>0</v>
      </c>
      <c r="N166" s="16">
        <f t="shared" si="171"/>
        <v>0</v>
      </c>
      <c r="O166" s="16">
        <f t="shared" si="171"/>
        <v>0</v>
      </c>
      <c r="P166" s="16">
        <f t="shared" si="171"/>
        <v>0</v>
      </c>
      <c r="Q166" s="16">
        <f t="shared" si="171"/>
        <v>0</v>
      </c>
      <c r="R166" s="99">
        <f t="shared" si="171"/>
        <v>0</v>
      </c>
      <c r="Y166" s="15">
        <f>SUM(G166:I166)</f>
        <v>0</v>
      </c>
      <c r="Z166" s="15">
        <f>SUM(J166:L166)</f>
        <v>0</v>
      </c>
      <c r="AA166" s="15">
        <f>SUM(M166:O166)</f>
        <v>0</v>
      </c>
      <c r="AB166" s="15">
        <f>SUM(P166:R166)</f>
        <v>0</v>
      </c>
    </row>
    <row r="167" s="1" customFormat="1" customHeight="1" spans="1:28">
      <c r="A167" s="111"/>
      <c r="B167" s="112"/>
      <c r="C167" s="87"/>
      <c r="D167" s="64" t="s">
        <v>93</v>
      </c>
      <c r="E167" s="15">
        <f>SUM(G167:R167)</f>
        <v>0</v>
      </c>
      <c r="F167" s="88">
        <f>IF($T$1=0,0,E167/$T$1)</f>
        <v>0</v>
      </c>
      <c r="G167" s="16">
        <f t="shared" si="171"/>
        <v>0</v>
      </c>
      <c r="H167" s="16">
        <f t="shared" si="171"/>
        <v>0</v>
      </c>
      <c r="I167" s="16">
        <f t="shared" si="171"/>
        <v>0</v>
      </c>
      <c r="J167" s="16">
        <f t="shared" si="171"/>
        <v>0</v>
      </c>
      <c r="K167" s="16">
        <f t="shared" si="171"/>
        <v>0</v>
      </c>
      <c r="L167" s="16">
        <f t="shared" si="171"/>
        <v>0</v>
      </c>
      <c r="M167" s="16">
        <f t="shared" si="171"/>
        <v>0</v>
      </c>
      <c r="N167" s="16">
        <f t="shared" si="171"/>
        <v>0</v>
      </c>
      <c r="O167" s="16">
        <f t="shared" si="171"/>
        <v>0</v>
      </c>
      <c r="P167" s="16">
        <f t="shared" si="171"/>
        <v>0</v>
      </c>
      <c r="Q167" s="16">
        <f t="shared" si="171"/>
        <v>0</v>
      </c>
      <c r="R167" s="99">
        <f t="shared" si="171"/>
        <v>0</v>
      </c>
      <c r="Y167" s="15">
        <f>SUM(G167:I167)</f>
        <v>0</v>
      </c>
      <c r="Z167" s="15">
        <f>SUM(J167:L167)</f>
        <v>0</v>
      </c>
      <c r="AA167" s="15">
        <f>SUM(M167:O167)</f>
        <v>0</v>
      </c>
      <c r="AB167" s="15">
        <f>SUM(P167:R167)</f>
        <v>0</v>
      </c>
    </row>
    <row r="168" s="1" customFormat="1" customHeight="1" spans="1:28">
      <c r="A168" s="111"/>
      <c r="B168" s="112"/>
      <c r="C168" s="87"/>
      <c r="D168" s="64" t="s">
        <v>72</v>
      </c>
      <c r="E168" s="15">
        <f t="shared" ref="E168:R168" si="172">IF(E165&lt;&gt;0,(E166+E167)/E165,)</f>
        <v>0</v>
      </c>
      <c r="F168" s="91">
        <f t="shared" si="172"/>
        <v>0</v>
      </c>
      <c r="G168" s="16">
        <f t="shared" si="172"/>
        <v>0</v>
      </c>
      <c r="H168" s="16">
        <f t="shared" si="172"/>
        <v>0</v>
      </c>
      <c r="I168" s="16">
        <f t="shared" si="172"/>
        <v>0</v>
      </c>
      <c r="J168" s="16">
        <f t="shared" si="172"/>
        <v>0</v>
      </c>
      <c r="K168" s="16">
        <f t="shared" si="172"/>
        <v>0</v>
      </c>
      <c r="L168" s="16">
        <f t="shared" si="172"/>
        <v>0</v>
      </c>
      <c r="M168" s="16">
        <f t="shared" si="172"/>
        <v>0</v>
      </c>
      <c r="N168" s="16">
        <f t="shared" si="172"/>
        <v>0</v>
      </c>
      <c r="O168" s="16">
        <f t="shared" si="172"/>
        <v>0</v>
      </c>
      <c r="P168" s="16">
        <f t="shared" si="172"/>
        <v>0</v>
      </c>
      <c r="Q168" s="16">
        <f t="shared" si="172"/>
        <v>0</v>
      </c>
      <c r="R168" s="99">
        <f t="shared" si="172"/>
        <v>0</v>
      </c>
      <c r="Y168" s="15">
        <f t="shared" ref="Y168:AB168" si="173">IF(Y165&lt;&gt;0,(Y166+Y167)/Y165,)</f>
        <v>0</v>
      </c>
      <c r="Z168" s="15">
        <f t="shared" si="173"/>
        <v>0</v>
      </c>
      <c r="AA168" s="15">
        <f t="shared" si="173"/>
        <v>0</v>
      </c>
      <c r="AB168" s="15">
        <f t="shared" si="173"/>
        <v>0</v>
      </c>
    </row>
    <row r="169" s="1" customFormat="1" customHeight="1" spans="1:28">
      <c r="A169" s="111"/>
      <c r="B169" s="112"/>
      <c r="C169" s="87"/>
      <c r="D169" s="64" t="s">
        <v>94</v>
      </c>
      <c r="E169" s="15">
        <f>SUM(G169:R169)</f>
        <v>0</v>
      </c>
      <c r="F169" s="88">
        <f>IF($T$1=0,0,E169/$T$1)</f>
        <v>0</v>
      </c>
      <c r="G169" s="16">
        <f t="shared" si="171"/>
        <v>0</v>
      </c>
      <c r="H169" s="16">
        <f t="shared" si="171"/>
        <v>0</v>
      </c>
      <c r="I169" s="16">
        <f t="shared" si="171"/>
        <v>0</v>
      </c>
      <c r="J169" s="16">
        <f t="shared" si="171"/>
        <v>0</v>
      </c>
      <c r="K169" s="16">
        <f t="shared" si="171"/>
        <v>0</v>
      </c>
      <c r="L169" s="16">
        <f t="shared" si="171"/>
        <v>0</v>
      </c>
      <c r="M169" s="16">
        <f t="shared" si="171"/>
        <v>0</v>
      </c>
      <c r="N169" s="16">
        <f t="shared" si="171"/>
        <v>0</v>
      </c>
      <c r="O169" s="16">
        <f t="shared" si="171"/>
        <v>0</v>
      </c>
      <c r="P169" s="16">
        <f t="shared" si="171"/>
        <v>0</v>
      </c>
      <c r="Q169" s="16">
        <f t="shared" si="171"/>
        <v>0</v>
      </c>
      <c r="R169" s="99">
        <f t="shared" si="171"/>
        <v>0</v>
      </c>
      <c r="Y169" s="15">
        <f>SUM(G169:I169)</f>
        <v>0</v>
      </c>
      <c r="Z169" s="15">
        <f>SUM(J169:L169)</f>
        <v>0</v>
      </c>
      <c r="AA169" s="15">
        <f>SUM(M169:O169)</f>
        <v>0</v>
      </c>
      <c r="AB169" s="15">
        <f>SUM(P169:R169)</f>
        <v>0</v>
      </c>
    </row>
    <row r="170" s="1" customFormat="1" customHeight="1" spans="1:28">
      <c r="A170" s="111"/>
      <c r="B170" s="112"/>
      <c r="C170" s="87"/>
      <c r="D170" s="64" t="s">
        <v>95</v>
      </c>
      <c r="E170" s="15">
        <f>SUM(G170:R170)</f>
        <v>0</v>
      </c>
      <c r="F170" s="88">
        <f>IF($T$1=0,0,E170/$T$1)</f>
        <v>0</v>
      </c>
      <c r="G170" s="16">
        <f>G166+G167+G169</f>
        <v>0</v>
      </c>
      <c r="H170" s="16">
        <f t="shared" ref="H170:R170" si="174">H166+H167+H169</f>
        <v>0</v>
      </c>
      <c r="I170" s="16">
        <f t="shared" si="174"/>
        <v>0</v>
      </c>
      <c r="J170" s="16">
        <f t="shared" si="174"/>
        <v>0</v>
      </c>
      <c r="K170" s="16">
        <f t="shared" si="174"/>
        <v>0</v>
      </c>
      <c r="L170" s="16">
        <f t="shared" si="174"/>
        <v>0</v>
      </c>
      <c r="M170" s="16">
        <f t="shared" si="174"/>
        <v>0</v>
      </c>
      <c r="N170" s="16">
        <f t="shared" si="174"/>
        <v>0</v>
      </c>
      <c r="O170" s="16">
        <f t="shared" si="174"/>
        <v>0</v>
      </c>
      <c r="P170" s="16">
        <f t="shared" si="174"/>
        <v>0</v>
      </c>
      <c r="Q170" s="16">
        <f t="shared" si="174"/>
        <v>0</v>
      </c>
      <c r="R170" s="99">
        <f t="shared" si="174"/>
        <v>0</v>
      </c>
      <c r="Y170" s="15">
        <f>SUM(G170:I170)</f>
        <v>0</v>
      </c>
      <c r="Z170" s="15">
        <f>SUM(J170:L170)</f>
        <v>0</v>
      </c>
      <c r="AA170" s="15">
        <f>SUM(M170:O170)</f>
        <v>0</v>
      </c>
      <c r="AB170" s="15">
        <f>SUM(P170:R170)</f>
        <v>0</v>
      </c>
    </row>
    <row r="171" s="1" customFormat="1" customHeight="1" spans="1:28">
      <c r="A171" s="111"/>
      <c r="B171" s="112"/>
      <c r="C171" s="113" t="s">
        <v>161</v>
      </c>
      <c r="D171" s="98" t="s">
        <v>35</v>
      </c>
      <c r="E171" s="83">
        <f>SUM(G171:R171)</f>
        <v>0</v>
      </c>
      <c r="F171" s="84">
        <f>IF($T$1=0,0,E171/$T$1)</f>
        <v>0</v>
      </c>
      <c r="G171" s="65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Y171" s="83">
        <f>SUM(G171:I171)</f>
        <v>0</v>
      </c>
      <c r="Z171" s="83">
        <f>SUM(J171:L171)</f>
        <v>0</v>
      </c>
      <c r="AA171" s="83">
        <f>SUM(M171:O171)</f>
        <v>0</v>
      </c>
      <c r="AB171" s="83">
        <f>SUM(P171:R171)</f>
        <v>0</v>
      </c>
    </row>
    <row r="172" s="1" customFormat="1" customHeight="1" spans="1:28">
      <c r="A172" s="111"/>
      <c r="B172" s="112"/>
      <c r="C172" s="113"/>
      <c r="D172" s="98" t="s">
        <v>92</v>
      </c>
      <c r="E172" s="83">
        <f>SUM(G172:R172)</f>
        <v>0</v>
      </c>
      <c r="F172" s="83">
        <f>IF($T$1=0,0,E172/$T$1)</f>
        <v>0</v>
      </c>
      <c r="G172" s="65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Y172" s="83">
        <f>SUM(G172:I172)</f>
        <v>0</v>
      </c>
      <c r="Z172" s="83">
        <f>SUM(J172:L172)</f>
        <v>0</v>
      </c>
      <c r="AA172" s="83">
        <f>SUM(M172:O172)</f>
        <v>0</v>
      </c>
      <c r="AB172" s="83">
        <f>SUM(P172:R172)</f>
        <v>0</v>
      </c>
    </row>
    <row r="173" s="1" customFormat="1" customHeight="1" spans="1:28">
      <c r="A173" s="111"/>
      <c r="B173" s="112"/>
      <c r="C173" s="113"/>
      <c r="D173" s="98" t="s">
        <v>93</v>
      </c>
      <c r="E173" s="83">
        <f>SUM(G173:R173)</f>
        <v>0</v>
      </c>
      <c r="F173" s="83">
        <f>IF($T$1=0,0,E173/$T$1)</f>
        <v>0</v>
      </c>
      <c r="G173" s="65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Y173" s="83">
        <f>SUM(G173:I173)</f>
        <v>0</v>
      </c>
      <c r="Z173" s="83">
        <f>SUM(J173:L173)</f>
        <v>0</v>
      </c>
      <c r="AA173" s="83">
        <f>SUM(M173:O173)</f>
        <v>0</v>
      </c>
      <c r="AB173" s="83">
        <f>SUM(P173:R173)</f>
        <v>0</v>
      </c>
    </row>
    <row r="174" s="1" customFormat="1" customHeight="1" spans="1:28">
      <c r="A174" s="111"/>
      <c r="B174" s="112"/>
      <c r="C174" s="113"/>
      <c r="D174" s="98" t="s">
        <v>72</v>
      </c>
      <c r="E174" s="83">
        <f t="shared" ref="E174:R174" si="175">IF(E171&lt;&gt;0,(E172+E173)/E171,)</f>
        <v>0</v>
      </c>
      <c r="F174" s="83">
        <f t="shared" si="175"/>
        <v>0</v>
      </c>
      <c r="G174" s="16">
        <f t="shared" si="175"/>
        <v>0</v>
      </c>
      <c r="H174" s="16">
        <f t="shared" si="175"/>
        <v>0</v>
      </c>
      <c r="I174" s="16">
        <f t="shared" si="175"/>
        <v>0</v>
      </c>
      <c r="J174" s="16">
        <f t="shared" si="175"/>
        <v>0</v>
      </c>
      <c r="K174" s="16">
        <f t="shared" si="175"/>
        <v>0</v>
      </c>
      <c r="L174" s="16">
        <f t="shared" si="175"/>
        <v>0</v>
      </c>
      <c r="M174" s="16">
        <f t="shared" si="175"/>
        <v>0</v>
      </c>
      <c r="N174" s="16">
        <f t="shared" si="175"/>
        <v>0</v>
      </c>
      <c r="O174" s="16">
        <f t="shared" si="175"/>
        <v>0</v>
      </c>
      <c r="P174" s="16">
        <f t="shared" si="175"/>
        <v>0</v>
      </c>
      <c r="Q174" s="16">
        <f t="shared" si="175"/>
        <v>0</v>
      </c>
      <c r="R174" s="99">
        <f t="shared" si="175"/>
        <v>0</v>
      </c>
      <c r="Y174" s="83">
        <f t="shared" ref="Y174:AB174" si="176">IF(Y171&lt;&gt;0,(Y172+Y173)/Y171,)</f>
        <v>0</v>
      </c>
      <c r="Z174" s="83">
        <f t="shared" si="176"/>
        <v>0</v>
      </c>
      <c r="AA174" s="83">
        <f t="shared" si="176"/>
        <v>0</v>
      </c>
      <c r="AB174" s="83">
        <f t="shared" si="176"/>
        <v>0</v>
      </c>
    </row>
    <row r="175" s="1" customFormat="1" customHeight="1" spans="1:28">
      <c r="A175" s="111"/>
      <c r="B175" s="112"/>
      <c r="C175" s="113"/>
      <c r="D175" s="98" t="s">
        <v>94</v>
      </c>
      <c r="E175" s="83">
        <f>SUM(G175:R175)</f>
        <v>0</v>
      </c>
      <c r="F175" s="83">
        <f>IF($T$1=0,0,E175/$T$1)</f>
        <v>0</v>
      </c>
      <c r="G175" s="6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Y175" s="83">
        <f>SUM(G175:I175)</f>
        <v>0</v>
      </c>
      <c r="Z175" s="83">
        <f>SUM(J175:L175)</f>
        <v>0</v>
      </c>
      <c r="AA175" s="83">
        <f>SUM(M175:O175)</f>
        <v>0</v>
      </c>
      <c r="AB175" s="83">
        <f>SUM(P175:R175)</f>
        <v>0</v>
      </c>
    </row>
    <row r="176" s="1" customFormat="1" customHeight="1" spans="1:28">
      <c r="A176" s="111"/>
      <c r="B176" s="112"/>
      <c r="C176" s="113"/>
      <c r="D176" s="98" t="s">
        <v>95</v>
      </c>
      <c r="E176" s="83">
        <f>SUM(G176:R176)</f>
        <v>0</v>
      </c>
      <c r="F176" s="83">
        <f>IF($T$1=0,0,E176/$T$1)</f>
        <v>0</v>
      </c>
      <c r="G176" s="16">
        <f t="shared" ref="G176:R176" si="177">G172+G173+G175</f>
        <v>0</v>
      </c>
      <c r="H176" s="16">
        <f t="shared" si="177"/>
        <v>0</v>
      </c>
      <c r="I176" s="16">
        <f t="shared" si="177"/>
        <v>0</v>
      </c>
      <c r="J176" s="16">
        <f t="shared" si="177"/>
        <v>0</v>
      </c>
      <c r="K176" s="16">
        <f t="shared" si="177"/>
        <v>0</v>
      </c>
      <c r="L176" s="16">
        <f t="shared" si="177"/>
        <v>0</v>
      </c>
      <c r="M176" s="16">
        <f t="shared" si="177"/>
        <v>0</v>
      </c>
      <c r="N176" s="16">
        <f t="shared" si="177"/>
        <v>0</v>
      </c>
      <c r="O176" s="16">
        <f t="shared" si="177"/>
        <v>0</v>
      </c>
      <c r="P176" s="16">
        <f t="shared" si="177"/>
        <v>0</v>
      </c>
      <c r="Q176" s="16">
        <f t="shared" si="177"/>
        <v>0</v>
      </c>
      <c r="R176" s="99">
        <f t="shared" si="177"/>
        <v>0</v>
      </c>
      <c r="Y176" s="83">
        <f>SUM(G176:I176)</f>
        <v>0</v>
      </c>
      <c r="Z176" s="83">
        <f>SUM(J176:L176)</f>
        <v>0</v>
      </c>
      <c r="AA176" s="83">
        <f>SUM(M176:O176)</f>
        <v>0</v>
      </c>
      <c r="AB176" s="83">
        <f>SUM(P176:R176)</f>
        <v>0</v>
      </c>
    </row>
    <row r="177" s="1" customFormat="1" customHeight="1" spans="1:28">
      <c r="A177" s="111"/>
      <c r="B177" s="112"/>
      <c r="C177" s="114" t="s">
        <v>162</v>
      </c>
      <c r="D177" s="64" t="s">
        <v>35</v>
      </c>
      <c r="E177" s="15">
        <f>SUM(G177:R177)</f>
        <v>0</v>
      </c>
      <c r="F177" s="88">
        <f>IF($T$1=0,0,E177/$T$1)</f>
        <v>0</v>
      </c>
      <c r="G177" s="65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Y177" s="15">
        <f>SUM(G177:I177)</f>
        <v>0</v>
      </c>
      <c r="Z177" s="15">
        <f>SUM(J177:L177)</f>
        <v>0</v>
      </c>
      <c r="AA177" s="15">
        <f>SUM(M177:O177)</f>
        <v>0</v>
      </c>
      <c r="AB177" s="15">
        <f>SUM(P177:R177)</f>
        <v>0</v>
      </c>
    </row>
    <row r="178" s="1" customFormat="1" customHeight="1" spans="1:28">
      <c r="A178" s="111"/>
      <c r="B178" s="112"/>
      <c r="C178" s="114"/>
      <c r="D178" s="64" t="s">
        <v>92</v>
      </c>
      <c r="E178" s="15">
        <f>SUM(G178:R178)</f>
        <v>0</v>
      </c>
      <c r="F178" s="88">
        <f>IF($T$1=0,0,E178/$T$1)</f>
        <v>0</v>
      </c>
      <c r="G178" s="65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Y178" s="15">
        <f>SUM(G178:I178)</f>
        <v>0</v>
      </c>
      <c r="Z178" s="15">
        <f>SUM(J178:L178)</f>
        <v>0</v>
      </c>
      <c r="AA178" s="15">
        <f>SUM(M178:O178)</f>
        <v>0</v>
      </c>
      <c r="AB178" s="15">
        <f>SUM(P178:R178)</f>
        <v>0</v>
      </c>
    </row>
    <row r="179" s="1" customFormat="1" customHeight="1" spans="1:28">
      <c r="A179" s="111"/>
      <c r="B179" s="112"/>
      <c r="C179" s="114"/>
      <c r="D179" s="64" t="s">
        <v>93</v>
      </c>
      <c r="E179" s="15">
        <f>SUM(G179:R179)</f>
        <v>0</v>
      </c>
      <c r="F179" s="88">
        <f>IF($T$1=0,0,E179/$T$1)</f>
        <v>0</v>
      </c>
      <c r="G179" s="65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Y179" s="15">
        <f>SUM(G179:I179)</f>
        <v>0</v>
      </c>
      <c r="Z179" s="15">
        <f>SUM(J179:L179)</f>
        <v>0</v>
      </c>
      <c r="AA179" s="15">
        <f>SUM(M179:O179)</f>
        <v>0</v>
      </c>
      <c r="AB179" s="15">
        <f>SUM(P179:R179)</f>
        <v>0</v>
      </c>
    </row>
    <row r="180" s="1" customFormat="1" customHeight="1" spans="1:28">
      <c r="A180" s="111"/>
      <c r="B180" s="112"/>
      <c r="C180" s="114"/>
      <c r="D180" s="64" t="s">
        <v>72</v>
      </c>
      <c r="E180" s="15">
        <f t="shared" ref="E180:R180" si="178">IF(E177&lt;&gt;0,(E178+E179)/E177,)</f>
        <v>0</v>
      </c>
      <c r="F180" s="91">
        <f t="shared" si="178"/>
        <v>0</v>
      </c>
      <c r="G180" s="16">
        <f t="shared" si="178"/>
        <v>0</v>
      </c>
      <c r="H180" s="16">
        <f t="shared" si="178"/>
        <v>0</v>
      </c>
      <c r="I180" s="16">
        <f t="shared" si="178"/>
        <v>0</v>
      </c>
      <c r="J180" s="16">
        <f t="shared" si="178"/>
        <v>0</v>
      </c>
      <c r="K180" s="16">
        <f t="shared" si="178"/>
        <v>0</v>
      </c>
      <c r="L180" s="16">
        <f t="shared" si="178"/>
        <v>0</v>
      </c>
      <c r="M180" s="16">
        <f t="shared" si="178"/>
        <v>0</v>
      </c>
      <c r="N180" s="16">
        <f t="shared" si="178"/>
        <v>0</v>
      </c>
      <c r="O180" s="16">
        <f t="shared" si="178"/>
        <v>0</v>
      </c>
      <c r="P180" s="16">
        <f t="shared" si="178"/>
        <v>0</v>
      </c>
      <c r="Q180" s="16">
        <f t="shared" si="178"/>
        <v>0</v>
      </c>
      <c r="R180" s="99">
        <f t="shared" si="178"/>
        <v>0</v>
      </c>
      <c r="Y180" s="15">
        <f t="shared" ref="Y180:AB180" si="179">IF(Y177&lt;&gt;0,(Y178+Y179)/Y177,)</f>
        <v>0</v>
      </c>
      <c r="Z180" s="15">
        <f t="shared" si="179"/>
        <v>0</v>
      </c>
      <c r="AA180" s="15">
        <f t="shared" si="179"/>
        <v>0</v>
      </c>
      <c r="AB180" s="15">
        <f t="shared" si="179"/>
        <v>0</v>
      </c>
    </row>
    <row r="181" s="1" customFormat="1" customHeight="1" spans="1:28">
      <c r="A181" s="111"/>
      <c r="B181" s="112"/>
      <c r="C181" s="114"/>
      <c r="D181" s="64" t="s">
        <v>94</v>
      </c>
      <c r="E181" s="15">
        <f t="shared" ref="E181:E187" si="180">SUM(G181:R181)</f>
        <v>0</v>
      </c>
      <c r="F181" s="88">
        <f t="shared" ref="F181:F197" si="181">IF($T$1=0,0,E181/$T$1)</f>
        <v>0</v>
      </c>
      <c r="G181" s="65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Y181" s="15">
        <f t="shared" ref="Y181:Y197" si="182">SUM(G181:I181)</f>
        <v>0</v>
      </c>
      <c r="Z181" s="15">
        <f t="shared" ref="Z181:Z197" si="183">SUM(J181:L181)</f>
        <v>0</v>
      </c>
      <c r="AA181" s="15">
        <f t="shared" ref="AA181:AA197" si="184">SUM(M181:O181)</f>
        <v>0</v>
      </c>
      <c r="AB181" s="15">
        <f t="shared" ref="AB181:AB197" si="185">SUM(P181:R181)</f>
        <v>0</v>
      </c>
    </row>
    <row r="182" s="1" customFormat="1" customHeight="1" spans="1:28">
      <c r="A182" s="111"/>
      <c r="B182" s="112"/>
      <c r="C182" s="114"/>
      <c r="D182" s="64" t="s">
        <v>95</v>
      </c>
      <c r="E182" s="15">
        <f t="shared" si="180"/>
        <v>0</v>
      </c>
      <c r="F182" s="88">
        <f t="shared" si="181"/>
        <v>0</v>
      </c>
      <c r="G182" s="16">
        <f>G178+G179+G181</f>
        <v>0</v>
      </c>
      <c r="H182" s="16">
        <f t="shared" ref="H182:R182" si="186">H178+H179+H181</f>
        <v>0</v>
      </c>
      <c r="I182" s="16">
        <f t="shared" si="186"/>
        <v>0</v>
      </c>
      <c r="J182" s="16">
        <f t="shared" si="186"/>
        <v>0</v>
      </c>
      <c r="K182" s="16">
        <f t="shared" si="186"/>
        <v>0</v>
      </c>
      <c r="L182" s="16">
        <f t="shared" si="186"/>
        <v>0</v>
      </c>
      <c r="M182" s="16">
        <f t="shared" si="186"/>
        <v>0</v>
      </c>
      <c r="N182" s="16">
        <f t="shared" si="186"/>
        <v>0</v>
      </c>
      <c r="O182" s="16">
        <f t="shared" si="186"/>
        <v>0</v>
      </c>
      <c r="P182" s="16">
        <f t="shared" si="186"/>
        <v>0</v>
      </c>
      <c r="Q182" s="16">
        <f t="shared" si="186"/>
        <v>0</v>
      </c>
      <c r="R182" s="99">
        <f t="shared" si="186"/>
        <v>0</v>
      </c>
      <c r="Y182" s="15">
        <f t="shared" si="182"/>
        <v>0</v>
      </c>
      <c r="Z182" s="15">
        <f t="shared" si="183"/>
        <v>0</v>
      </c>
      <c r="AA182" s="15">
        <f t="shared" si="184"/>
        <v>0</v>
      </c>
      <c r="AB182" s="15">
        <f t="shared" si="185"/>
        <v>0</v>
      </c>
    </row>
    <row r="183" s="1" customFormat="1" customHeight="1" spans="1:28">
      <c r="A183" s="111"/>
      <c r="B183" s="112"/>
      <c r="C183" s="113" t="s">
        <v>163</v>
      </c>
      <c r="D183" s="98" t="s">
        <v>119</v>
      </c>
      <c r="E183" s="83">
        <f t="shared" si="180"/>
        <v>0</v>
      </c>
      <c r="F183" s="84">
        <f t="shared" si="181"/>
        <v>0</v>
      </c>
      <c r="G183" s="65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Y183" s="83">
        <f t="shared" si="182"/>
        <v>0</v>
      </c>
      <c r="Z183" s="83">
        <f t="shared" si="183"/>
        <v>0</v>
      </c>
      <c r="AA183" s="83">
        <f t="shared" si="184"/>
        <v>0</v>
      </c>
      <c r="AB183" s="83">
        <f t="shared" si="185"/>
        <v>0</v>
      </c>
    </row>
    <row r="184" s="1" customFormat="1" customHeight="1" spans="1:28">
      <c r="A184" s="111"/>
      <c r="B184" s="112"/>
      <c r="C184" s="113"/>
      <c r="D184" s="98" t="s">
        <v>164</v>
      </c>
      <c r="E184" s="83">
        <f t="shared" si="180"/>
        <v>0</v>
      </c>
      <c r="F184" s="84">
        <f t="shared" si="181"/>
        <v>0</v>
      </c>
      <c r="G184" s="65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Y184" s="83">
        <f t="shared" si="182"/>
        <v>0</v>
      </c>
      <c r="Z184" s="83">
        <f t="shared" si="183"/>
        <v>0</v>
      </c>
      <c r="AA184" s="83">
        <f t="shared" si="184"/>
        <v>0</v>
      </c>
      <c r="AB184" s="83">
        <f t="shared" si="185"/>
        <v>0</v>
      </c>
    </row>
    <row r="185" s="1" customFormat="1" customHeight="1" spans="1:28">
      <c r="A185" s="111"/>
      <c r="B185" s="112"/>
      <c r="C185" s="113"/>
      <c r="D185" s="98" t="s">
        <v>165</v>
      </c>
      <c r="E185" s="83">
        <f t="shared" si="180"/>
        <v>0</v>
      </c>
      <c r="F185" s="84">
        <f t="shared" si="181"/>
        <v>0</v>
      </c>
      <c r="G185" s="65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Y185" s="83">
        <f t="shared" si="182"/>
        <v>0</v>
      </c>
      <c r="Z185" s="83">
        <f t="shared" si="183"/>
        <v>0</v>
      </c>
      <c r="AA185" s="83">
        <f t="shared" si="184"/>
        <v>0</v>
      </c>
      <c r="AB185" s="83">
        <f t="shared" si="185"/>
        <v>0</v>
      </c>
    </row>
    <row r="186" s="1" customFormat="1" customHeight="1" spans="1:28">
      <c r="A186" s="111"/>
      <c r="B186" s="112"/>
      <c r="C186" s="113"/>
      <c r="D186" s="98" t="s">
        <v>149</v>
      </c>
      <c r="E186" s="83">
        <f t="shared" si="180"/>
        <v>0</v>
      </c>
      <c r="F186" s="84">
        <f t="shared" si="181"/>
        <v>0</v>
      </c>
      <c r="G186" s="65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Y186" s="83">
        <f t="shared" si="182"/>
        <v>0</v>
      </c>
      <c r="Z186" s="83">
        <f t="shared" si="183"/>
        <v>0</v>
      </c>
      <c r="AA186" s="83">
        <f t="shared" si="184"/>
        <v>0</v>
      </c>
      <c r="AB186" s="83">
        <f t="shared" si="185"/>
        <v>0</v>
      </c>
    </row>
    <row r="187" s="1" customFormat="1" customHeight="1" spans="1:28">
      <c r="A187" s="111"/>
      <c r="B187" s="112"/>
      <c r="C187" s="113"/>
      <c r="D187" s="98" t="s">
        <v>166</v>
      </c>
      <c r="E187" s="83">
        <f t="shared" si="180"/>
        <v>0</v>
      </c>
      <c r="F187" s="84">
        <f t="shared" si="181"/>
        <v>0</v>
      </c>
      <c r="G187" s="65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Y187" s="83">
        <f t="shared" si="182"/>
        <v>0</v>
      </c>
      <c r="Z187" s="83">
        <f t="shared" si="183"/>
        <v>0</v>
      </c>
      <c r="AA187" s="83">
        <f t="shared" si="184"/>
        <v>0</v>
      </c>
      <c r="AB187" s="83">
        <f t="shared" si="185"/>
        <v>0</v>
      </c>
    </row>
    <row r="188" s="1" customFormat="1" customHeight="1" spans="1:28">
      <c r="A188" s="111"/>
      <c r="B188" s="112"/>
      <c r="C188" s="113"/>
      <c r="D188" s="98" t="s">
        <v>121</v>
      </c>
      <c r="E188" s="83">
        <f t="shared" ref="E188:E197" si="187">SUM(G188:R188)</f>
        <v>0</v>
      </c>
      <c r="F188" s="84">
        <f t="shared" si="181"/>
        <v>0</v>
      </c>
      <c r="G188" s="65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Y188" s="83">
        <f t="shared" si="182"/>
        <v>0</v>
      </c>
      <c r="Z188" s="83">
        <f t="shared" si="183"/>
        <v>0</v>
      </c>
      <c r="AA188" s="83">
        <f t="shared" si="184"/>
        <v>0</v>
      </c>
      <c r="AB188" s="83">
        <f t="shared" si="185"/>
        <v>0</v>
      </c>
    </row>
    <row r="189" s="1" customFormat="1" customHeight="1" spans="1:28">
      <c r="A189" s="111"/>
      <c r="B189" s="112"/>
      <c r="C189" s="113"/>
      <c r="D189" s="98" t="s">
        <v>122</v>
      </c>
      <c r="E189" s="83">
        <f t="shared" si="187"/>
        <v>0</v>
      </c>
      <c r="F189" s="84">
        <f t="shared" si="181"/>
        <v>0</v>
      </c>
      <c r="G189" s="65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Y189" s="83">
        <f t="shared" si="182"/>
        <v>0</v>
      </c>
      <c r="Z189" s="83">
        <f t="shared" si="183"/>
        <v>0</v>
      </c>
      <c r="AA189" s="83">
        <f t="shared" si="184"/>
        <v>0</v>
      </c>
      <c r="AB189" s="83">
        <f t="shared" si="185"/>
        <v>0</v>
      </c>
    </row>
    <row r="190" s="1" customFormat="1" customHeight="1" spans="1:28">
      <c r="A190" s="111"/>
      <c r="B190" s="112"/>
      <c r="C190" s="113"/>
      <c r="D190" s="98" t="s">
        <v>123</v>
      </c>
      <c r="E190" s="83">
        <f t="shared" si="187"/>
        <v>0</v>
      </c>
      <c r="F190" s="84">
        <f t="shared" si="181"/>
        <v>0</v>
      </c>
      <c r="G190" s="65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Y190" s="83">
        <f t="shared" si="182"/>
        <v>0</v>
      </c>
      <c r="Z190" s="83">
        <f t="shared" si="183"/>
        <v>0</v>
      </c>
      <c r="AA190" s="83">
        <f t="shared" si="184"/>
        <v>0</v>
      </c>
      <c r="AB190" s="83">
        <f t="shared" si="185"/>
        <v>0</v>
      </c>
    </row>
    <row r="191" s="1" customFormat="1" customHeight="1" spans="1:28">
      <c r="A191" s="111"/>
      <c r="B191" s="112"/>
      <c r="C191" s="113"/>
      <c r="D191" s="98" t="s">
        <v>124</v>
      </c>
      <c r="E191" s="83">
        <f t="shared" si="187"/>
        <v>0</v>
      </c>
      <c r="F191" s="84">
        <f t="shared" si="181"/>
        <v>0</v>
      </c>
      <c r="G191" s="65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Y191" s="83">
        <f t="shared" si="182"/>
        <v>0</v>
      </c>
      <c r="Z191" s="83">
        <f t="shared" si="183"/>
        <v>0</v>
      </c>
      <c r="AA191" s="83">
        <f t="shared" si="184"/>
        <v>0</v>
      </c>
      <c r="AB191" s="83">
        <f t="shared" si="185"/>
        <v>0</v>
      </c>
    </row>
    <row r="192" s="1" customFormat="1" customHeight="1" spans="1:28">
      <c r="A192" s="111"/>
      <c r="B192" s="112"/>
      <c r="C192" s="113"/>
      <c r="D192" s="98" t="s">
        <v>125</v>
      </c>
      <c r="E192" s="83">
        <f t="shared" si="187"/>
        <v>0</v>
      </c>
      <c r="F192" s="84">
        <f t="shared" si="181"/>
        <v>0</v>
      </c>
      <c r="G192" s="65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83">
        <f t="shared" si="182"/>
        <v>0</v>
      </c>
      <c r="Z192" s="83">
        <f t="shared" si="183"/>
        <v>0</v>
      </c>
      <c r="AA192" s="83">
        <f t="shared" si="184"/>
        <v>0</v>
      </c>
      <c r="AB192" s="83">
        <f t="shared" si="185"/>
        <v>0</v>
      </c>
    </row>
    <row r="193" s="1" customFormat="1" customHeight="1" spans="1:28">
      <c r="A193" s="111"/>
      <c r="B193" s="112"/>
      <c r="C193" s="113"/>
      <c r="D193" s="98" t="s">
        <v>128</v>
      </c>
      <c r="E193" s="83">
        <f t="shared" ref="E193:E194" si="188">SUM(G193:R193)</f>
        <v>0</v>
      </c>
      <c r="F193" s="84">
        <f t="shared" si="181"/>
        <v>0</v>
      </c>
      <c r="G193" s="65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Y193" s="83">
        <f t="shared" si="182"/>
        <v>0</v>
      </c>
      <c r="Z193" s="83">
        <f t="shared" si="183"/>
        <v>0</v>
      </c>
      <c r="AA193" s="83">
        <f t="shared" si="184"/>
        <v>0</v>
      </c>
      <c r="AB193" s="83">
        <f t="shared" si="185"/>
        <v>0</v>
      </c>
    </row>
    <row r="194" s="1" customFormat="1" customHeight="1" spans="1:28">
      <c r="A194" s="111"/>
      <c r="B194" s="112"/>
      <c r="C194" s="113"/>
      <c r="D194" s="98" t="s">
        <v>129</v>
      </c>
      <c r="E194" s="83">
        <f t="shared" si="188"/>
        <v>0</v>
      </c>
      <c r="F194" s="84">
        <f t="shared" si="181"/>
        <v>0</v>
      </c>
      <c r="G194" s="65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Y194" s="83">
        <f t="shared" si="182"/>
        <v>0</v>
      </c>
      <c r="Z194" s="83">
        <f t="shared" si="183"/>
        <v>0</v>
      </c>
      <c r="AA194" s="83">
        <f t="shared" si="184"/>
        <v>0</v>
      </c>
      <c r="AB194" s="83">
        <f t="shared" si="185"/>
        <v>0</v>
      </c>
    </row>
    <row r="195" s="1" customFormat="1" customHeight="1" spans="1:28">
      <c r="A195" s="111"/>
      <c r="B195" s="112"/>
      <c r="C195" s="113"/>
      <c r="D195" s="98" t="s">
        <v>130</v>
      </c>
      <c r="E195" s="83">
        <f t="shared" si="187"/>
        <v>0</v>
      </c>
      <c r="F195" s="84">
        <f t="shared" si="181"/>
        <v>0</v>
      </c>
      <c r="G195" s="65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Y195" s="83">
        <f t="shared" si="182"/>
        <v>0</v>
      </c>
      <c r="Z195" s="83">
        <f t="shared" si="183"/>
        <v>0</v>
      </c>
      <c r="AA195" s="83">
        <f t="shared" si="184"/>
        <v>0</v>
      </c>
      <c r="AB195" s="83">
        <f t="shared" si="185"/>
        <v>0</v>
      </c>
    </row>
    <row r="196" s="1" customFormat="1" customHeight="1" spans="1:28">
      <c r="A196" s="111"/>
      <c r="B196" s="112"/>
      <c r="C196" s="113"/>
      <c r="D196" s="98" t="s">
        <v>95</v>
      </c>
      <c r="E196" s="83">
        <f t="shared" si="187"/>
        <v>0</v>
      </c>
      <c r="F196" s="84">
        <f t="shared" si="181"/>
        <v>0</v>
      </c>
      <c r="G196" s="16">
        <f t="shared" ref="G196:R196" si="189">SUM(G183:G195)</f>
        <v>0</v>
      </c>
      <c r="H196" s="16">
        <f t="shared" si="189"/>
        <v>0</v>
      </c>
      <c r="I196" s="16">
        <f t="shared" si="189"/>
        <v>0</v>
      </c>
      <c r="J196" s="16">
        <f t="shared" si="189"/>
        <v>0</v>
      </c>
      <c r="K196" s="16">
        <f t="shared" si="189"/>
        <v>0</v>
      </c>
      <c r="L196" s="16">
        <f t="shared" si="189"/>
        <v>0</v>
      </c>
      <c r="M196" s="16">
        <f t="shared" si="189"/>
        <v>0</v>
      </c>
      <c r="N196" s="16">
        <f t="shared" si="189"/>
        <v>0</v>
      </c>
      <c r="O196" s="16">
        <f t="shared" si="189"/>
        <v>0</v>
      </c>
      <c r="P196" s="16">
        <f t="shared" si="189"/>
        <v>0</v>
      </c>
      <c r="Q196" s="16">
        <f t="shared" si="189"/>
        <v>0</v>
      </c>
      <c r="R196" s="99">
        <f t="shared" si="189"/>
        <v>0</v>
      </c>
      <c r="Y196" s="83">
        <f t="shared" si="182"/>
        <v>0</v>
      </c>
      <c r="Z196" s="83">
        <f t="shared" si="183"/>
        <v>0</v>
      </c>
      <c r="AA196" s="83">
        <f t="shared" si="184"/>
        <v>0</v>
      </c>
      <c r="AB196" s="83">
        <f t="shared" si="185"/>
        <v>0</v>
      </c>
    </row>
    <row r="197" s="1" customFormat="1" customHeight="1" spans="1:28">
      <c r="A197" s="117"/>
      <c r="B197" s="118"/>
      <c r="C197" s="119" t="s">
        <v>3</v>
      </c>
      <c r="D197" s="64"/>
      <c r="E197" s="15">
        <f t="shared" si="187"/>
        <v>0</v>
      </c>
      <c r="F197" s="15">
        <f t="shared" si="181"/>
        <v>0</v>
      </c>
      <c r="G197" s="16">
        <f t="shared" ref="G197:R197" si="190">G176+G182+G196</f>
        <v>0</v>
      </c>
      <c r="H197" s="16">
        <f t="shared" si="190"/>
        <v>0</v>
      </c>
      <c r="I197" s="16">
        <f t="shared" si="190"/>
        <v>0</v>
      </c>
      <c r="J197" s="16">
        <f t="shared" si="190"/>
        <v>0</v>
      </c>
      <c r="K197" s="16">
        <f t="shared" si="190"/>
        <v>0</v>
      </c>
      <c r="L197" s="16">
        <f t="shared" si="190"/>
        <v>0</v>
      </c>
      <c r="M197" s="16">
        <f t="shared" si="190"/>
        <v>0</v>
      </c>
      <c r="N197" s="16">
        <f t="shared" si="190"/>
        <v>0</v>
      </c>
      <c r="O197" s="16">
        <f t="shared" si="190"/>
        <v>0</v>
      </c>
      <c r="P197" s="16">
        <f t="shared" si="190"/>
        <v>0</v>
      </c>
      <c r="Q197" s="16">
        <f t="shared" si="190"/>
        <v>0</v>
      </c>
      <c r="R197" s="99">
        <f t="shared" si="190"/>
        <v>0</v>
      </c>
      <c r="Y197" s="15">
        <f t="shared" si="182"/>
        <v>0</v>
      </c>
      <c r="Z197" s="15">
        <f t="shared" si="183"/>
        <v>0</v>
      </c>
      <c r="AA197" s="15">
        <f t="shared" si="184"/>
        <v>0</v>
      </c>
      <c r="AB197" s="15">
        <f t="shared" si="185"/>
        <v>0</v>
      </c>
    </row>
  </sheetData>
  <mergeCells count="29">
    <mergeCell ref="A1:B1"/>
    <mergeCell ref="C19:C21"/>
    <mergeCell ref="C22:C23"/>
    <mergeCell ref="C24:C38"/>
    <mergeCell ref="C39:C47"/>
    <mergeCell ref="C48:C56"/>
    <mergeCell ref="C58:C63"/>
    <mergeCell ref="C64:C69"/>
    <mergeCell ref="C70:C75"/>
    <mergeCell ref="C76:C81"/>
    <mergeCell ref="C82:C97"/>
    <mergeCell ref="C98:C101"/>
    <mergeCell ref="C103:C108"/>
    <mergeCell ref="C109:C117"/>
    <mergeCell ref="C118:C125"/>
    <mergeCell ref="C126:C131"/>
    <mergeCell ref="C132:C156"/>
    <mergeCell ref="C157:C159"/>
    <mergeCell ref="C160:C163"/>
    <mergeCell ref="C165:C170"/>
    <mergeCell ref="C171:C176"/>
    <mergeCell ref="C177:C182"/>
    <mergeCell ref="C183:C196"/>
    <mergeCell ref="A2:B11"/>
    <mergeCell ref="A12:B23"/>
    <mergeCell ref="A24:B56"/>
    <mergeCell ref="A58:B102"/>
    <mergeCell ref="A103:B164"/>
    <mergeCell ref="A165:B197"/>
  </mergeCell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731437116611"/>
  </sheetPr>
  <dimension ref="A1:AB266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2" sqref="A2:B11"/>
    </sheetView>
  </sheetViews>
  <sheetFormatPr defaultColWidth="9" defaultRowHeight="13.8"/>
  <cols>
    <col min="1" max="1" width="4.12962962962963" style="120" customWidth="1"/>
    <col min="2" max="2" width="5.62962962962963" style="120" customWidth="1"/>
    <col min="3" max="3" width="15.1296296296296" style="120" customWidth="1"/>
    <col min="4" max="4" width="20.25" style="120" customWidth="1"/>
    <col min="5" max="5" width="14" style="120" customWidth="1"/>
    <col min="6" max="18" width="12.25" style="120" customWidth="1"/>
    <col min="19" max="19" width="17.75" style="120" customWidth="1"/>
    <col min="20" max="20" width="3.75" style="120" customWidth="1"/>
    <col min="21" max="21" width="8.25" style="120" customWidth="1"/>
    <col min="22" max="22" width="3.75" style="120" customWidth="1"/>
    <col min="23" max="23" width="8.25" style="120" customWidth="1"/>
    <col min="24" max="24" width="9" style="120"/>
    <col min="25" max="28" width="10.6296296296296" style="120" hidden="1" customWidth="1"/>
    <col min="29" max="16384" width="9" style="120"/>
  </cols>
  <sheetData>
    <row r="1" ht="13.5" customHeight="1" spans="1:28">
      <c r="A1" s="7" t="s">
        <v>0</v>
      </c>
      <c r="B1" s="7"/>
      <c r="C1" s="8" t="s">
        <v>1</v>
      </c>
      <c r="D1" s="9" t="s">
        <v>2</v>
      </c>
      <c r="E1" s="69" t="s">
        <v>3</v>
      </c>
      <c r="F1" s="69" t="s">
        <v>4</v>
      </c>
      <c r="G1" s="121" t="s">
        <v>5</v>
      </c>
      <c r="H1" s="121" t="s">
        <v>6</v>
      </c>
      <c r="I1" s="121" t="s">
        <v>7</v>
      </c>
      <c r="J1" s="121" t="s">
        <v>8</v>
      </c>
      <c r="K1" s="121" t="s">
        <v>9</v>
      </c>
      <c r="L1" s="121" t="s">
        <v>10</v>
      </c>
      <c r="M1" s="121" t="s">
        <v>11</v>
      </c>
      <c r="N1" s="121" t="s">
        <v>12</v>
      </c>
      <c r="O1" s="121" t="s">
        <v>13</v>
      </c>
      <c r="P1" s="121" t="s">
        <v>14</v>
      </c>
      <c r="Q1" s="121" t="s">
        <v>15</v>
      </c>
      <c r="R1" s="121" t="s">
        <v>16</v>
      </c>
      <c r="S1" s="67" t="s">
        <v>17</v>
      </c>
      <c r="T1" s="67"/>
      <c r="U1" s="67" t="s">
        <v>18</v>
      </c>
      <c r="V1" s="67"/>
      <c r="W1" s="68"/>
      <c r="Y1" s="69" t="s">
        <v>19</v>
      </c>
      <c r="Z1" s="69" t="s">
        <v>20</v>
      </c>
      <c r="AA1" s="69" t="s">
        <v>21</v>
      </c>
      <c r="AB1" s="69" t="s">
        <v>22</v>
      </c>
    </row>
    <row r="2" ht="13.5" customHeight="1" spans="1:28">
      <c r="A2" s="122" t="s">
        <v>23</v>
      </c>
      <c r="B2" s="122"/>
      <c r="C2" s="123" t="s">
        <v>24</v>
      </c>
      <c r="D2" s="124">
        <f t="shared" ref="D2:D7" si="0">IF($E$8&lt;&gt;0,E2/$E$8,)</f>
        <v>0</v>
      </c>
      <c r="E2" s="53">
        <f t="shared" ref="E2:E11" si="1">SUM(G2:R2)</f>
        <v>0</v>
      </c>
      <c r="F2" s="53">
        <f t="shared" ref="F2:F11" si="2">IF($T$1=0,0,E2/$T$1)</f>
        <v>0</v>
      </c>
      <c r="G2" s="54">
        <f t="shared" ref="G2:R3" si="3">G58+G135+G192</f>
        <v>0</v>
      </c>
      <c r="H2" s="54">
        <f t="shared" si="3"/>
        <v>0</v>
      </c>
      <c r="I2" s="54">
        <f t="shared" si="3"/>
        <v>0</v>
      </c>
      <c r="J2" s="54">
        <f t="shared" si="3"/>
        <v>0</v>
      </c>
      <c r="K2" s="54">
        <f t="shared" si="3"/>
        <v>0</v>
      </c>
      <c r="L2" s="54">
        <f t="shared" si="3"/>
        <v>0</v>
      </c>
      <c r="M2" s="54">
        <f t="shared" si="3"/>
        <v>0</v>
      </c>
      <c r="N2" s="54">
        <f t="shared" si="3"/>
        <v>0</v>
      </c>
      <c r="O2" s="54">
        <f t="shared" si="3"/>
        <v>0</v>
      </c>
      <c r="P2" s="54">
        <f t="shared" si="3"/>
        <v>0</v>
      </c>
      <c r="Q2" s="54">
        <f t="shared" si="3"/>
        <v>0</v>
      </c>
      <c r="R2" s="54">
        <f t="shared" si="3"/>
        <v>0</v>
      </c>
      <c r="Y2" s="53">
        <f t="shared" ref="Y2:Y11" si="4">SUM(G2:I2)</f>
        <v>0</v>
      </c>
      <c r="Z2" s="53">
        <f t="shared" ref="Z2:Z20" si="5">SUM(J2:L2)</f>
        <v>0</v>
      </c>
      <c r="AA2" s="53">
        <f t="shared" ref="AA2:AA20" si="6">SUM(M2:O2)</f>
        <v>0</v>
      </c>
      <c r="AB2" s="53">
        <f t="shared" ref="AB2:AB20" si="7">SUM(P2:R2)</f>
        <v>0</v>
      </c>
    </row>
    <row r="3" ht="13.5" customHeight="1" spans="1:28">
      <c r="A3" s="122"/>
      <c r="B3" s="122"/>
      <c r="C3" s="123" t="s">
        <v>25</v>
      </c>
      <c r="D3" s="124">
        <f t="shared" si="0"/>
        <v>0</v>
      </c>
      <c r="E3" s="53">
        <f t="shared" si="1"/>
        <v>0</v>
      </c>
      <c r="F3" s="53">
        <f t="shared" si="2"/>
        <v>0</v>
      </c>
      <c r="G3" s="54">
        <f t="shared" si="3"/>
        <v>0</v>
      </c>
      <c r="H3" s="54">
        <f t="shared" si="3"/>
        <v>0</v>
      </c>
      <c r="I3" s="54">
        <f t="shared" si="3"/>
        <v>0</v>
      </c>
      <c r="J3" s="54">
        <f t="shared" si="3"/>
        <v>0</v>
      </c>
      <c r="K3" s="54">
        <f t="shared" si="3"/>
        <v>0</v>
      </c>
      <c r="L3" s="54">
        <f t="shared" si="3"/>
        <v>0</v>
      </c>
      <c r="M3" s="54">
        <f t="shared" si="3"/>
        <v>0</v>
      </c>
      <c r="N3" s="54">
        <f t="shared" si="3"/>
        <v>0</v>
      </c>
      <c r="O3" s="54">
        <f t="shared" si="3"/>
        <v>0</v>
      </c>
      <c r="P3" s="54">
        <f t="shared" si="3"/>
        <v>0</v>
      </c>
      <c r="Q3" s="54">
        <f t="shared" si="3"/>
        <v>0</v>
      </c>
      <c r="R3" s="54">
        <f t="shared" si="3"/>
        <v>0</v>
      </c>
      <c r="Y3" s="53">
        <f t="shared" si="4"/>
        <v>0</v>
      </c>
      <c r="Z3" s="53">
        <f t="shared" si="5"/>
        <v>0</v>
      </c>
      <c r="AA3" s="53">
        <f t="shared" si="6"/>
        <v>0</v>
      </c>
      <c r="AB3" s="53">
        <f t="shared" si="7"/>
        <v>0</v>
      </c>
    </row>
    <row r="4" ht="13.5" customHeight="1" spans="1:28">
      <c r="A4" s="122"/>
      <c r="B4" s="122"/>
      <c r="C4" s="123" t="s">
        <v>26</v>
      </c>
      <c r="D4" s="124">
        <f t="shared" si="0"/>
        <v>0</v>
      </c>
      <c r="E4" s="53">
        <f t="shared" si="1"/>
        <v>0</v>
      </c>
      <c r="F4" s="53">
        <f t="shared" si="2"/>
        <v>0</v>
      </c>
      <c r="G4" s="54">
        <f t="shared" ref="G4:R4" si="8">G61+G138+G195</f>
        <v>0</v>
      </c>
      <c r="H4" s="54">
        <f t="shared" si="8"/>
        <v>0</v>
      </c>
      <c r="I4" s="54">
        <f t="shared" si="8"/>
        <v>0</v>
      </c>
      <c r="J4" s="54">
        <f t="shared" si="8"/>
        <v>0</v>
      </c>
      <c r="K4" s="54">
        <f t="shared" si="8"/>
        <v>0</v>
      </c>
      <c r="L4" s="54">
        <f t="shared" si="8"/>
        <v>0</v>
      </c>
      <c r="M4" s="54">
        <f t="shared" si="8"/>
        <v>0</v>
      </c>
      <c r="N4" s="54">
        <f t="shared" si="8"/>
        <v>0</v>
      </c>
      <c r="O4" s="54">
        <f t="shared" si="8"/>
        <v>0</v>
      </c>
      <c r="P4" s="54">
        <f t="shared" si="8"/>
        <v>0</v>
      </c>
      <c r="Q4" s="54">
        <f t="shared" si="8"/>
        <v>0</v>
      </c>
      <c r="R4" s="54">
        <f t="shared" si="8"/>
        <v>0</v>
      </c>
      <c r="Y4" s="53">
        <f t="shared" si="4"/>
        <v>0</v>
      </c>
      <c r="Z4" s="53">
        <f t="shared" si="5"/>
        <v>0</v>
      </c>
      <c r="AA4" s="53">
        <f t="shared" si="6"/>
        <v>0</v>
      </c>
      <c r="AB4" s="53">
        <f t="shared" si="7"/>
        <v>0</v>
      </c>
    </row>
    <row r="5" ht="13.5" customHeight="1" spans="1:28">
      <c r="A5" s="122"/>
      <c r="B5" s="122"/>
      <c r="C5" s="123" t="s">
        <v>80</v>
      </c>
      <c r="D5" s="124">
        <f t="shared" si="0"/>
        <v>0</v>
      </c>
      <c r="E5" s="53">
        <f t="shared" si="1"/>
        <v>0</v>
      </c>
      <c r="F5" s="53">
        <f t="shared" si="2"/>
        <v>0</v>
      </c>
      <c r="G5" s="54">
        <f t="shared" ref="G5:R5" si="9">G128</f>
        <v>0</v>
      </c>
      <c r="H5" s="54">
        <f t="shared" si="9"/>
        <v>0</v>
      </c>
      <c r="I5" s="54">
        <f t="shared" si="9"/>
        <v>0</v>
      </c>
      <c r="J5" s="54">
        <f t="shared" si="9"/>
        <v>0</v>
      </c>
      <c r="K5" s="54">
        <f t="shared" si="9"/>
        <v>0</v>
      </c>
      <c r="L5" s="54">
        <f t="shared" si="9"/>
        <v>0</v>
      </c>
      <c r="M5" s="54">
        <f t="shared" si="9"/>
        <v>0</v>
      </c>
      <c r="N5" s="54">
        <f t="shared" si="9"/>
        <v>0</v>
      </c>
      <c r="O5" s="54">
        <f t="shared" si="9"/>
        <v>0</v>
      </c>
      <c r="P5" s="54">
        <f t="shared" si="9"/>
        <v>0</v>
      </c>
      <c r="Q5" s="54">
        <f t="shared" si="9"/>
        <v>0</v>
      </c>
      <c r="R5" s="54">
        <f t="shared" si="9"/>
        <v>0</v>
      </c>
      <c r="Y5" s="53">
        <f t="shared" si="4"/>
        <v>0</v>
      </c>
      <c r="Z5" s="53">
        <f t="shared" si="5"/>
        <v>0</v>
      </c>
      <c r="AA5" s="53">
        <f t="shared" si="6"/>
        <v>0</v>
      </c>
      <c r="AB5" s="53">
        <f t="shared" si="7"/>
        <v>0</v>
      </c>
    </row>
    <row r="6" ht="13.5" customHeight="1" spans="1:28">
      <c r="A6" s="122"/>
      <c r="B6" s="122"/>
      <c r="C6" s="123" t="s">
        <v>28</v>
      </c>
      <c r="D6" s="124">
        <f t="shared" si="0"/>
        <v>0</v>
      </c>
      <c r="E6" s="53">
        <f t="shared" si="1"/>
        <v>0</v>
      </c>
      <c r="F6" s="53">
        <f t="shared" si="2"/>
        <v>0</v>
      </c>
      <c r="G6" s="54">
        <f t="shared" ref="G6:R6" si="10">G182+G185</f>
        <v>0</v>
      </c>
      <c r="H6" s="54">
        <f t="shared" si="10"/>
        <v>0</v>
      </c>
      <c r="I6" s="54">
        <f t="shared" si="10"/>
        <v>0</v>
      </c>
      <c r="J6" s="54">
        <f t="shared" si="10"/>
        <v>0</v>
      </c>
      <c r="K6" s="54">
        <f t="shared" si="10"/>
        <v>0</v>
      </c>
      <c r="L6" s="54">
        <f t="shared" si="10"/>
        <v>0</v>
      </c>
      <c r="M6" s="54">
        <f t="shared" si="10"/>
        <v>0</v>
      </c>
      <c r="N6" s="54">
        <f t="shared" si="10"/>
        <v>0</v>
      </c>
      <c r="O6" s="54">
        <f t="shared" si="10"/>
        <v>0</v>
      </c>
      <c r="P6" s="54">
        <f t="shared" si="10"/>
        <v>0</v>
      </c>
      <c r="Q6" s="54">
        <f t="shared" si="10"/>
        <v>0</v>
      </c>
      <c r="R6" s="54">
        <f t="shared" si="10"/>
        <v>0</v>
      </c>
      <c r="Y6" s="53">
        <f t="shared" si="4"/>
        <v>0</v>
      </c>
      <c r="Z6" s="53">
        <f t="shared" si="5"/>
        <v>0</v>
      </c>
      <c r="AA6" s="53">
        <f t="shared" si="6"/>
        <v>0</v>
      </c>
      <c r="AB6" s="53">
        <f t="shared" si="7"/>
        <v>0</v>
      </c>
    </row>
    <row r="7" ht="13.5" customHeight="1" spans="1:28">
      <c r="A7" s="122"/>
      <c r="B7" s="122"/>
      <c r="C7" s="123" t="s">
        <v>29</v>
      </c>
      <c r="D7" s="124">
        <f t="shared" si="0"/>
        <v>0</v>
      </c>
      <c r="E7" s="53">
        <f t="shared" si="1"/>
        <v>0</v>
      </c>
      <c r="F7" s="53">
        <f t="shared" si="2"/>
        <v>0</v>
      </c>
      <c r="G7" s="54">
        <f t="shared" ref="G7:R7" si="11">G222</f>
        <v>0</v>
      </c>
      <c r="H7" s="54">
        <f t="shared" si="11"/>
        <v>0</v>
      </c>
      <c r="I7" s="54">
        <f t="shared" si="11"/>
        <v>0</v>
      </c>
      <c r="J7" s="54">
        <f t="shared" si="11"/>
        <v>0</v>
      </c>
      <c r="K7" s="54">
        <f t="shared" si="11"/>
        <v>0</v>
      </c>
      <c r="L7" s="54">
        <f t="shared" si="11"/>
        <v>0</v>
      </c>
      <c r="M7" s="54">
        <f t="shared" si="11"/>
        <v>0</v>
      </c>
      <c r="N7" s="54">
        <f t="shared" si="11"/>
        <v>0</v>
      </c>
      <c r="O7" s="54">
        <f t="shared" si="11"/>
        <v>0</v>
      </c>
      <c r="P7" s="54">
        <f t="shared" si="11"/>
        <v>0</v>
      </c>
      <c r="Q7" s="54">
        <f t="shared" si="11"/>
        <v>0</v>
      </c>
      <c r="R7" s="54">
        <f t="shared" si="11"/>
        <v>0</v>
      </c>
      <c r="Y7" s="53">
        <f t="shared" si="4"/>
        <v>0</v>
      </c>
      <c r="Z7" s="53">
        <f t="shared" si="5"/>
        <v>0</v>
      </c>
      <c r="AA7" s="53">
        <f t="shared" si="6"/>
        <v>0</v>
      </c>
      <c r="AB7" s="53">
        <f t="shared" si="7"/>
        <v>0</v>
      </c>
    </row>
    <row r="8" ht="13.5" customHeight="1" spans="1:28">
      <c r="A8" s="122"/>
      <c r="B8" s="122"/>
      <c r="C8" s="123" t="s">
        <v>30</v>
      </c>
      <c r="D8" s="124">
        <f>SUM(D2:D7)</f>
        <v>0</v>
      </c>
      <c r="E8" s="53">
        <f t="shared" si="1"/>
        <v>0</v>
      </c>
      <c r="F8" s="53">
        <f t="shared" si="2"/>
        <v>0</v>
      </c>
      <c r="G8" s="125">
        <f>SUM(G2:G7)+G145</f>
        <v>0</v>
      </c>
      <c r="H8" s="125">
        <f t="shared" ref="H8:R8" si="12">SUM(H2:H7)+H145</f>
        <v>0</v>
      </c>
      <c r="I8" s="125">
        <f t="shared" si="12"/>
        <v>0</v>
      </c>
      <c r="J8" s="125">
        <f t="shared" si="12"/>
        <v>0</v>
      </c>
      <c r="K8" s="125">
        <f t="shared" si="12"/>
        <v>0</v>
      </c>
      <c r="L8" s="125">
        <f t="shared" si="12"/>
        <v>0</v>
      </c>
      <c r="M8" s="125">
        <f t="shared" si="12"/>
        <v>0</v>
      </c>
      <c r="N8" s="125">
        <f t="shared" si="12"/>
        <v>0</v>
      </c>
      <c r="O8" s="125">
        <f t="shared" si="12"/>
        <v>0</v>
      </c>
      <c r="P8" s="125">
        <f t="shared" si="12"/>
        <v>0</v>
      </c>
      <c r="Q8" s="125">
        <f t="shared" si="12"/>
        <v>0</v>
      </c>
      <c r="R8" s="125">
        <f t="shared" si="12"/>
        <v>0</v>
      </c>
      <c r="Y8" s="53">
        <f t="shared" si="4"/>
        <v>0</v>
      </c>
      <c r="Z8" s="53">
        <f t="shared" si="5"/>
        <v>0</v>
      </c>
      <c r="AA8" s="53">
        <f t="shared" si="6"/>
        <v>0</v>
      </c>
      <c r="AB8" s="53">
        <f t="shared" si="7"/>
        <v>0</v>
      </c>
    </row>
    <row r="9" ht="13.5" customHeight="1" spans="1:28">
      <c r="A9" s="122"/>
      <c r="B9" s="122"/>
      <c r="C9" s="123" t="s">
        <v>31</v>
      </c>
      <c r="D9" s="124">
        <f>IF($E$8&lt;&gt;0,E9/$E$8,)</f>
        <v>0</v>
      </c>
      <c r="E9" s="53">
        <f t="shared" si="1"/>
        <v>0</v>
      </c>
      <c r="F9" s="53">
        <f t="shared" si="2"/>
        <v>0</v>
      </c>
      <c r="G9" s="54">
        <f t="shared" ref="G9:R9" si="13">G159+G162</f>
        <v>0</v>
      </c>
      <c r="H9" s="54">
        <f t="shared" si="13"/>
        <v>0</v>
      </c>
      <c r="I9" s="54">
        <f t="shared" si="13"/>
        <v>0</v>
      </c>
      <c r="J9" s="54">
        <f t="shared" si="13"/>
        <v>0</v>
      </c>
      <c r="K9" s="54">
        <f t="shared" si="13"/>
        <v>0</v>
      </c>
      <c r="L9" s="54">
        <f t="shared" si="13"/>
        <v>0</v>
      </c>
      <c r="M9" s="54">
        <f t="shared" si="13"/>
        <v>0</v>
      </c>
      <c r="N9" s="54">
        <f t="shared" si="13"/>
        <v>0</v>
      </c>
      <c r="O9" s="54">
        <f t="shared" si="13"/>
        <v>0</v>
      </c>
      <c r="P9" s="54">
        <f t="shared" si="13"/>
        <v>0</v>
      </c>
      <c r="Q9" s="54">
        <f t="shared" si="13"/>
        <v>0</v>
      </c>
      <c r="R9" s="54">
        <f t="shared" si="13"/>
        <v>0</v>
      </c>
      <c r="Y9" s="53">
        <f t="shared" si="4"/>
        <v>0</v>
      </c>
      <c r="Z9" s="53">
        <f t="shared" si="5"/>
        <v>0</v>
      </c>
      <c r="AA9" s="53">
        <f t="shared" si="6"/>
        <v>0</v>
      </c>
      <c r="AB9" s="53">
        <f t="shared" si="7"/>
        <v>0</v>
      </c>
    </row>
    <row r="10" ht="13.5" customHeight="1" spans="1:28">
      <c r="A10" s="122"/>
      <c r="B10" s="122"/>
      <c r="C10" s="123" t="s">
        <v>32</v>
      </c>
      <c r="D10" s="124">
        <f>IF($E$8&lt;&gt;0,E10/$E$8,)</f>
        <v>0</v>
      </c>
      <c r="E10" s="53">
        <f t="shared" si="1"/>
        <v>0</v>
      </c>
      <c r="F10" s="53">
        <f t="shared" si="2"/>
        <v>0</v>
      </c>
      <c r="G10" s="54">
        <f t="shared" ref="G10:R10" si="14">G165</f>
        <v>0</v>
      </c>
      <c r="H10" s="54">
        <f t="shared" si="14"/>
        <v>0</v>
      </c>
      <c r="I10" s="54">
        <f t="shared" si="14"/>
        <v>0</v>
      </c>
      <c r="J10" s="54">
        <f t="shared" si="14"/>
        <v>0</v>
      </c>
      <c r="K10" s="54">
        <f t="shared" si="14"/>
        <v>0</v>
      </c>
      <c r="L10" s="54">
        <f t="shared" si="14"/>
        <v>0</v>
      </c>
      <c r="M10" s="54">
        <f t="shared" si="14"/>
        <v>0</v>
      </c>
      <c r="N10" s="54">
        <f t="shared" si="14"/>
        <v>0</v>
      </c>
      <c r="O10" s="54">
        <f t="shared" si="14"/>
        <v>0</v>
      </c>
      <c r="P10" s="54">
        <f t="shared" si="14"/>
        <v>0</v>
      </c>
      <c r="Q10" s="54">
        <f t="shared" si="14"/>
        <v>0</v>
      </c>
      <c r="R10" s="54">
        <f t="shared" si="14"/>
        <v>0</v>
      </c>
      <c r="Y10" s="53">
        <f t="shared" si="4"/>
        <v>0</v>
      </c>
      <c r="Z10" s="53">
        <f t="shared" si="5"/>
        <v>0</v>
      </c>
      <c r="AA10" s="53">
        <f t="shared" si="6"/>
        <v>0</v>
      </c>
      <c r="AB10" s="53">
        <f t="shared" si="7"/>
        <v>0</v>
      </c>
    </row>
    <row r="11" ht="13.5" customHeight="1" spans="1:28">
      <c r="A11" s="122"/>
      <c r="B11" s="122"/>
      <c r="C11" s="123" t="s">
        <v>33</v>
      </c>
      <c r="D11" s="124">
        <f>IF($E$8&lt;&gt;0,E11/$E$8,)</f>
        <v>0</v>
      </c>
      <c r="E11" s="53">
        <f t="shared" si="1"/>
        <v>0</v>
      </c>
      <c r="F11" s="53">
        <f t="shared" si="2"/>
        <v>0</v>
      </c>
      <c r="G11" s="54">
        <f t="shared" ref="G11:R11" si="15">G116+G170+G209</f>
        <v>0</v>
      </c>
      <c r="H11" s="54">
        <f t="shared" si="15"/>
        <v>0</v>
      </c>
      <c r="I11" s="54">
        <f t="shared" si="15"/>
        <v>0</v>
      </c>
      <c r="J11" s="54">
        <f t="shared" si="15"/>
        <v>0</v>
      </c>
      <c r="K11" s="54">
        <f t="shared" si="15"/>
        <v>0</v>
      </c>
      <c r="L11" s="54">
        <f t="shared" si="15"/>
        <v>0</v>
      </c>
      <c r="M11" s="54">
        <f t="shared" si="15"/>
        <v>0</v>
      </c>
      <c r="N11" s="54">
        <f t="shared" si="15"/>
        <v>0</v>
      </c>
      <c r="O11" s="54">
        <f t="shared" si="15"/>
        <v>0</v>
      </c>
      <c r="P11" s="54">
        <f t="shared" si="15"/>
        <v>0</v>
      </c>
      <c r="Q11" s="54">
        <f t="shared" si="15"/>
        <v>0</v>
      </c>
      <c r="R11" s="54">
        <f t="shared" si="15"/>
        <v>0</v>
      </c>
      <c r="Y11" s="53">
        <f t="shared" si="4"/>
        <v>0</v>
      </c>
      <c r="Z11" s="53">
        <f t="shared" si="5"/>
        <v>0</v>
      </c>
      <c r="AA11" s="53">
        <f t="shared" si="6"/>
        <v>0</v>
      </c>
      <c r="AB11" s="53">
        <f t="shared" si="7"/>
        <v>0</v>
      </c>
    </row>
    <row r="12" ht="13.5" customHeight="1" spans="1:28">
      <c r="A12" s="126" t="s">
        <v>34</v>
      </c>
      <c r="B12" s="127"/>
      <c r="C12" s="128" t="s">
        <v>35</v>
      </c>
      <c r="D12" s="129"/>
      <c r="E12" s="130">
        <f ca="1" t="shared" ref="E12:E22" si="16">INDIRECT(ADDRESS(ROW(),$T$1+6))</f>
        <v>0</v>
      </c>
      <c r="F12" s="130">
        <f>IF($T$1=0,,SUM(G12:R12)/$T$1)</f>
        <v>0</v>
      </c>
      <c r="G12" s="54">
        <f t="shared" ref="G12:R12" si="17">G57+G134+G191</f>
        <v>0</v>
      </c>
      <c r="H12" s="54">
        <f t="shared" si="17"/>
        <v>0</v>
      </c>
      <c r="I12" s="54">
        <f t="shared" si="17"/>
        <v>0</v>
      </c>
      <c r="J12" s="54">
        <f t="shared" si="17"/>
        <v>0</v>
      </c>
      <c r="K12" s="54">
        <f t="shared" si="17"/>
        <v>0</v>
      </c>
      <c r="L12" s="54">
        <f t="shared" si="17"/>
        <v>0</v>
      </c>
      <c r="M12" s="54">
        <f t="shared" si="17"/>
        <v>0</v>
      </c>
      <c r="N12" s="54">
        <f t="shared" si="17"/>
        <v>0</v>
      </c>
      <c r="O12" s="54">
        <f t="shared" si="17"/>
        <v>0</v>
      </c>
      <c r="P12" s="54">
        <f t="shared" si="17"/>
        <v>0</v>
      </c>
      <c r="Q12" s="54">
        <f t="shared" si="17"/>
        <v>0</v>
      </c>
      <c r="R12" s="54">
        <f t="shared" si="17"/>
        <v>0</v>
      </c>
      <c r="Y12" s="174">
        <f t="shared" ref="Y12:Y20" si="18">SUM(G12:I12)</f>
        <v>0</v>
      </c>
      <c r="Z12" s="174">
        <f t="shared" si="5"/>
        <v>0</v>
      </c>
      <c r="AA12" s="174">
        <f t="shared" si="6"/>
        <v>0</v>
      </c>
      <c r="AB12" s="174">
        <f t="shared" si="7"/>
        <v>0</v>
      </c>
    </row>
    <row r="13" ht="13.5" customHeight="1" spans="1:28">
      <c r="A13" s="131"/>
      <c r="B13" s="132"/>
      <c r="C13" s="128" t="s">
        <v>36</v>
      </c>
      <c r="D13" s="129"/>
      <c r="E13" s="130">
        <f ca="1" t="shared" si="16"/>
        <v>0</v>
      </c>
      <c r="F13" s="130">
        <f>IF($T$1=0,,SUM(G13:R13)/$T$1)</f>
        <v>0</v>
      </c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33"/>
      <c r="R13" s="133"/>
      <c r="Y13" s="174">
        <f t="shared" si="18"/>
        <v>0</v>
      </c>
      <c r="Z13" s="174">
        <f t="shared" si="5"/>
        <v>0</v>
      </c>
      <c r="AA13" s="174">
        <f t="shared" si="6"/>
        <v>0</v>
      </c>
      <c r="AB13" s="174">
        <f t="shared" si="7"/>
        <v>0</v>
      </c>
    </row>
    <row r="14" ht="13.5" customHeight="1" spans="1:28">
      <c r="A14" s="131"/>
      <c r="B14" s="132"/>
      <c r="C14" s="128" t="s">
        <v>37</v>
      </c>
      <c r="D14" s="129"/>
      <c r="E14" s="130">
        <f ca="1" t="shared" si="16"/>
        <v>0</v>
      </c>
      <c r="F14" s="130">
        <f>IF($T$1=0,,SUM(G14:R14)/$T$1)</f>
        <v>0</v>
      </c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Y14" s="174">
        <f t="shared" si="18"/>
        <v>0</v>
      </c>
      <c r="Z14" s="174">
        <f t="shared" si="5"/>
        <v>0</v>
      </c>
      <c r="AA14" s="174">
        <f t="shared" si="6"/>
        <v>0</v>
      </c>
      <c r="AB14" s="174">
        <f t="shared" si="7"/>
        <v>0</v>
      </c>
    </row>
    <row r="15" ht="13.5" customHeight="1" spans="1:28">
      <c r="A15" s="131"/>
      <c r="B15" s="132"/>
      <c r="C15" s="128" t="s">
        <v>81</v>
      </c>
      <c r="D15" s="129"/>
      <c r="E15" s="130">
        <f ca="1" t="shared" si="16"/>
        <v>0</v>
      </c>
      <c r="F15" s="130">
        <f t="shared" ref="F15:R15" si="19">IF(F14&lt;&gt;0,F18/F14,)</f>
        <v>0</v>
      </c>
      <c r="G15" s="54">
        <f t="shared" si="19"/>
        <v>0</v>
      </c>
      <c r="H15" s="54">
        <f t="shared" si="19"/>
        <v>0</v>
      </c>
      <c r="I15" s="54">
        <f t="shared" si="19"/>
        <v>0</v>
      </c>
      <c r="J15" s="54">
        <f t="shared" si="19"/>
        <v>0</v>
      </c>
      <c r="K15" s="54">
        <f t="shared" si="19"/>
        <v>0</v>
      </c>
      <c r="L15" s="54">
        <f t="shared" si="19"/>
        <v>0</v>
      </c>
      <c r="M15" s="54">
        <f t="shared" si="19"/>
        <v>0</v>
      </c>
      <c r="N15" s="54">
        <f t="shared" si="19"/>
        <v>0</v>
      </c>
      <c r="O15" s="54">
        <f t="shared" si="19"/>
        <v>0</v>
      </c>
      <c r="P15" s="54">
        <f t="shared" si="19"/>
        <v>0</v>
      </c>
      <c r="Q15" s="54">
        <f t="shared" si="19"/>
        <v>0</v>
      </c>
      <c r="R15" s="54">
        <f t="shared" si="19"/>
        <v>0</v>
      </c>
      <c r="Y15" s="175">
        <f t="shared" ref="Y15:AB15" si="20">IF(Y14&lt;&gt;0,Y18/Y14,)</f>
        <v>0</v>
      </c>
      <c r="Z15" s="175">
        <f t="shared" si="20"/>
        <v>0</v>
      </c>
      <c r="AA15" s="175">
        <f t="shared" si="20"/>
        <v>0</v>
      </c>
      <c r="AB15" s="175">
        <f t="shared" si="20"/>
        <v>0</v>
      </c>
    </row>
    <row r="16" ht="13.5" customHeight="1" spans="1:28">
      <c r="A16" s="131"/>
      <c r="B16" s="132"/>
      <c r="C16" s="128" t="s">
        <v>82</v>
      </c>
      <c r="D16" s="129"/>
      <c r="E16" s="130">
        <f ca="1" t="shared" si="16"/>
        <v>0</v>
      </c>
      <c r="F16" s="130">
        <f>IF($T$1=0,,SUM(G16:R16)/$T$1)</f>
        <v>0</v>
      </c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33"/>
      <c r="R16" s="133"/>
      <c r="Y16" s="174">
        <f t="shared" si="18"/>
        <v>0</v>
      </c>
      <c r="Z16" s="174">
        <f t="shared" si="5"/>
        <v>0</v>
      </c>
      <c r="AA16" s="174">
        <f t="shared" si="6"/>
        <v>0</v>
      </c>
      <c r="AB16" s="174">
        <f t="shared" si="7"/>
        <v>0</v>
      </c>
    </row>
    <row r="17" ht="13.5" customHeight="1" spans="1:28">
      <c r="A17" s="131"/>
      <c r="B17" s="132"/>
      <c r="C17" s="128" t="s">
        <v>39</v>
      </c>
      <c r="D17" s="129"/>
      <c r="E17" s="130">
        <f ca="1" t="shared" si="16"/>
        <v>0</v>
      </c>
      <c r="F17" s="130">
        <f>IF($T$1=0,,SUM(G17:R17)/$T$1)</f>
        <v>0</v>
      </c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  <c r="Y17" s="174">
        <f t="shared" si="18"/>
        <v>0</v>
      </c>
      <c r="Z17" s="174">
        <f t="shared" si="5"/>
        <v>0</v>
      </c>
      <c r="AA17" s="174">
        <f t="shared" si="6"/>
        <v>0</v>
      </c>
      <c r="AB17" s="174">
        <f t="shared" si="7"/>
        <v>0</v>
      </c>
    </row>
    <row r="18" ht="13.5" customHeight="1" spans="1:28">
      <c r="A18" s="131"/>
      <c r="B18" s="132"/>
      <c r="C18" s="134" t="s">
        <v>40</v>
      </c>
      <c r="D18" s="129" t="s">
        <v>30</v>
      </c>
      <c r="E18" s="130">
        <f ca="1" t="shared" si="16"/>
        <v>0</v>
      </c>
      <c r="F18" s="130">
        <f>IF($T$1=0,,SUM(G18:R18)/$T$1)</f>
        <v>0</v>
      </c>
      <c r="G18" s="54">
        <f>G19+G20</f>
        <v>0</v>
      </c>
      <c r="H18" s="54">
        <f t="shared" ref="H18:R18" si="21">H19+H20</f>
        <v>0</v>
      </c>
      <c r="I18" s="54">
        <f t="shared" si="21"/>
        <v>0</v>
      </c>
      <c r="J18" s="54">
        <f t="shared" si="21"/>
        <v>0</v>
      </c>
      <c r="K18" s="54">
        <f t="shared" si="21"/>
        <v>0</v>
      </c>
      <c r="L18" s="54">
        <f t="shared" si="21"/>
        <v>0</v>
      </c>
      <c r="M18" s="54">
        <f t="shared" si="21"/>
        <v>0</v>
      </c>
      <c r="N18" s="54">
        <f t="shared" si="21"/>
        <v>0</v>
      </c>
      <c r="O18" s="54">
        <f t="shared" si="21"/>
        <v>0</v>
      </c>
      <c r="P18" s="54">
        <f t="shared" si="21"/>
        <v>0</v>
      </c>
      <c r="Q18" s="54">
        <f t="shared" si="21"/>
        <v>0</v>
      </c>
      <c r="R18" s="54">
        <f t="shared" si="21"/>
        <v>0</v>
      </c>
      <c r="Y18" s="174">
        <f t="shared" si="18"/>
        <v>0</v>
      </c>
      <c r="Z18" s="174">
        <f t="shared" si="5"/>
        <v>0</v>
      </c>
      <c r="AA18" s="174">
        <f t="shared" si="6"/>
        <v>0</v>
      </c>
      <c r="AB18" s="174">
        <f t="shared" si="7"/>
        <v>0</v>
      </c>
    </row>
    <row r="19" ht="13.5" customHeight="1" spans="1:28">
      <c r="A19" s="131"/>
      <c r="B19" s="132"/>
      <c r="C19" s="135"/>
      <c r="D19" s="136" t="s">
        <v>83</v>
      </c>
      <c r="E19" s="130">
        <f ca="1" t="shared" si="16"/>
        <v>0</v>
      </c>
      <c r="F19" s="130">
        <f>IF($T$1=0,,SUM(G19:R19)/$T$1)</f>
        <v>0</v>
      </c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33"/>
      <c r="R19" s="133"/>
      <c r="Y19" s="174">
        <f t="shared" si="18"/>
        <v>0</v>
      </c>
      <c r="Z19" s="174">
        <f t="shared" si="5"/>
        <v>0</v>
      </c>
      <c r="AA19" s="174">
        <f t="shared" si="6"/>
        <v>0</v>
      </c>
      <c r="AB19" s="174">
        <f t="shared" si="7"/>
        <v>0</v>
      </c>
    </row>
    <row r="20" ht="13.5" customHeight="1" spans="1:28">
      <c r="A20" s="131"/>
      <c r="B20" s="132"/>
      <c r="C20" s="137"/>
      <c r="D20" s="129" t="s">
        <v>84</v>
      </c>
      <c r="E20" s="130">
        <f ca="1" t="shared" si="16"/>
        <v>0</v>
      </c>
      <c r="F20" s="130">
        <f>IF($T$1=0,,SUM(G20:R20)/$T$1)</f>
        <v>0</v>
      </c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Y20" s="174">
        <f t="shared" si="18"/>
        <v>0</v>
      </c>
      <c r="Z20" s="174">
        <f t="shared" si="5"/>
        <v>0</v>
      </c>
      <c r="AA20" s="174">
        <f t="shared" si="6"/>
        <v>0</v>
      </c>
      <c r="AB20" s="174">
        <f t="shared" si="7"/>
        <v>0</v>
      </c>
    </row>
    <row r="21" ht="13.5" customHeight="1" spans="1:28">
      <c r="A21" s="131"/>
      <c r="B21" s="132"/>
      <c r="C21" s="138" t="s">
        <v>44</v>
      </c>
      <c r="D21" s="139" t="s">
        <v>85</v>
      </c>
      <c r="E21" s="140">
        <f ca="1" t="shared" si="16"/>
        <v>0</v>
      </c>
      <c r="F21" s="140">
        <f t="shared" ref="F21:R21" si="22">IF(F17=0,,F18/F17)</f>
        <v>0</v>
      </c>
      <c r="G21" s="141">
        <f t="shared" si="22"/>
        <v>0</v>
      </c>
      <c r="H21" s="141">
        <f t="shared" si="22"/>
        <v>0</v>
      </c>
      <c r="I21" s="141">
        <f t="shared" si="22"/>
        <v>0</v>
      </c>
      <c r="J21" s="141">
        <f t="shared" si="22"/>
        <v>0</v>
      </c>
      <c r="K21" s="141">
        <f t="shared" si="22"/>
        <v>0</v>
      </c>
      <c r="L21" s="141">
        <f t="shared" si="22"/>
        <v>0</v>
      </c>
      <c r="M21" s="141">
        <f t="shared" si="22"/>
        <v>0</v>
      </c>
      <c r="N21" s="141">
        <f t="shared" si="22"/>
        <v>0</v>
      </c>
      <c r="O21" s="141">
        <f t="shared" si="22"/>
        <v>0</v>
      </c>
      <c r="P21" s="141">
        <f t="shared" si="22"/>
        <v>0</v>
      </c>
      <c r="Q21" s="141">
        <f t="shared" si="22"/>
        <v>0</v>
      </c>
      <c r="R21" s="141">
        <f t="shared" si="22"/>
        <v>0</v>
      </c>
      <c r="Y21" s="176">
        <f t="shared" ref="Y21:AB21" si="23">IF(Y17=0,,Y18/Y17)</f>
        <v>0</v>
      </c>
      <c r="Z21" s="176">
        <f t="shared" si="23"/>
        <v>0</v>
      </c>
      <c r="AA21" s="176">
        <f t="shared" si="23"/>
        <v>0</v>
      </c>
      <c r="AB21" s="176">
        <f t="shared" si="23"/>
        <v>0</v>
      </c>
    </row>
    <row r="22" ht="13.5" customHeight="1" spans="1:28">
      <c r="A22" s="142"/>
      <c r="B22" s="143"/>
      <c r="C22" s="144"/>
      <c r="D22" s="145" t="s">
        <v>86</v>
      </c>
      <c r="E22" s="140">
        <f ca="1" t="shared" si="16"/>
        <v>0</v>
      </c>
      <c r="F22" s="140">
        <f t="shared" ref="F22:R22" si="24">IF(F17=0,,F19/F17)</f>
        <v>0</v>
      </c>
      <c r="G22" s="141">
        <f t="shared" si="24"/>
        <v>0</v>
      </c>
      <c r="H22" s="141">
        <f t="shared" si="24"/>
        <v>0</v>
      </c>
      <c r="I22" s="141">
        <f t="shared" si="24"/>
        <v>0</v>
      </c>
      <c r="J22" s="141">
        <f t="shared" si="24"/>
        <v>0</v>
      </c>
      <c r="K22" s="141">
        <f t="shared" si="24"/>
        <v>0</v>
      </c>
      <c r="L22" s="141">
        <f t="shared" si="24"/>
        <v>0</v>
      </c>
      <c r="M22" s="141">
        <f t="shared" si="24"/>
        <v>0</v>
      </c>
      <c r="N22" s="141">
        <f t="shared" si="24"/>
        <v>0</v>
      </c>
      <c r="O22" s="141">
        <f t="shared" si="24"/>
        <v>0</v>
      </c>
      <c r="P22" s="141">
        <f t="shared" si="24"/>
        <v>0</v>
      </c>
      <c r="Q22" s="141">
        <f t="shared" si="24"/>
        <v>0</v>
      </c>
      <c r="R22" s="141">
        <f t="shared" si="24"/>
        <v>0</v>
      </c>
      <c r="Y22" s="176">
        <f t="shared" ref="Y22:AB22" si="25">IF(Y17=0,,Y19/Y17)</f>
        <v>0</v>
      </c>
      <c r="Z22" s="176">
        <f t="shared" si="25"/>
        <v>0</v>
      </c>
      <c r="AA22" s="176">
        <f t="shared" si="25"/>
        <v>0</v>
      </c>
      <c r="AB22" s="176">
        <f t="shared" si="25"/>
        <v>0</v>
      </c>
    </row>
    <row r="23" ht="13.5" customHeight="1" spans="1:28">
      <c r="A23" s="146" t="s">
        <v>48</v>
      </c>
      <c r="B23" s="146"/>
      <c r="C23" s="147" t="s">
        <v>49</v>
      </c>
      <c r="D23" s="52" t="s">
        <v>50</v>
      </c>
      <c r="E23" s="53">
        <f>SUM(G23:R23)</f>
        <v>0</v>
      </c>
      <c r="F23" s="53">
        <f>IF($T$1=0,0,E23/$T$1)</f>
        <v>0</v>
      </c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Y23" s="53">
        <f>SUM(G23:I23)</f>
        <v>0</v>
      </c>
      <c r="Z23" s="53">
        <f>SUM(J23:L23)</f>
        <v>0</v>
      </c>
      <c r="AA23" s="53">
        <f>SUM(M23:O23)</f>
        <v>0</v>
      </c>
      <c r="AB23" s="53">
        <f>SUM(P23:R23)</f>
        <v>0</v>
      </c>
    </row>
    <row r="24" ht="13.5" customHeight="1" spans="1:28">
      <c r="A24" s="146"/>
      <c r="B24" s="146"/>
      <c r="C24" s="147"/>
      <c r="D24" s="52" t="s">
        <v>87</v>
      </c>
      <c r="E24" s="53">
        <f>SUM(G24:R24)</f>
        <v>0</v>
      </c>
      <c r="F24" s="53">
        <f>IF($T$1=0,0,E24/$T$1)</f>
        <v>0</v>
      </c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Y24" s="53">
        <f>SUM(G24:I24)</f>
        <v>0</v>
      </c>
      <c r="Z24" s="53">
        <f>SUM(J24:L24)</f>
        <v>0</v>
      </c>
      <c r="AA24" s="53">
        <f>SUM(M24:O24)</f>
        <v>0</v>
      </c>
      <c r="AB24" s="53">
        <f>SUM(P24:R24)</f>
        <v>0</v>
      </c>
    </row>
    <row r="25" ht="13.5" customHeight="1" spans="1:28">
      <c r="A25" s="146"/>
      <c r="B25" s="146"/>
      <c r="C25" s="147"/>
      <c r="D25" s="148" t="s">
        <v>51</v>
      </c>
      <c r="E25" s="53">
        <f t="shared" ref="E25:R25" si="26">IF(E$23&lt;&gt;0,E8/E$23,)</f>
        <v>0</v>
      </c>
      <c r="F25" s="53">
        <f t="shared" si="26"/>
        <v>0</v>
      </c>
      <c r="G25" s="54">
        <f t="shared" si="26"/>
        <v>0</v>
      </c>
      <c r="H25" s="54">
        <f t="shared" si="26"/>
        <v>0</v>
      </c>
      <c r="I25" s="54">
        <f t="shared" si="26"/>
        <v>0</v>
      </c>
      <c r="J25" s="54">
        <f t="shared" si="26"/>
        <v>0</v>
      </c>
      <c r="K25" s="54">
        <f t="shared" si="26"/>
        <v>0</v>
      </c>
      <c r="L25" s="54">
        <f t="shared" si="26"/>
        <v>0</v>
      </c>
      <c r="M25" s="54">
        <f t="shared" si="26"/>
        <v>0</v>
      </c>
      <c r="N25" s="54">
        <f t="shared" si="26"/>
        <v>0</v>
      </c>
      <c r="O25" s="54">
        <f t="shared" si="26"/>
        <v>0</v>
      </c>
      <c r="P25" s="54">
        <f t="shared" si="26"/>
        <v>0</v>
      </c>
      <c r="Q25" s="54">
        <f t="shared" si="26"/>
        <v>0</v>
      </c>
      <c r="R25" s="54">
        <f t="shared" si="26"/>
        <v>0</v>
      </c>
      <c r="Y25" s="53">
        <f t="shared" ref="Y25:AB25" si="27">IF(Y$23&lt;&gt;0,Y8/Y$23,)</f>
        <v>0</v>
      </c>
      <c r="Z25" s="53">
        <f t="shared" si="27"/>
        <v>0</v>
      </c>
      <c r="AA25" s="53">
        <f t="shared" si="27"/>
        <v>0</v>
      </c>
      <c r="AB25" s="53">
        <f t="shared" si="27"/>
        <v>0</v>
      </c>
    </row>
    <row r="26" ht="13.5" customHeight="1" spans="1:28">
      <c r="A26" s="146"/>
      <c r="B26" s="146"/>
      <c r="C26" s="147"/>
      <c r="D26" s="52" t="s">
        <v>52</v>
      </c>
      <c r="E26" s="53">
        <f t="shared" ref="E26:R26" si="28">IF(E$23&lt;&gt;0,E133/E$23,)</f>
        <v>0</v>
      </c>
      <c r="F26" s="53">
        <f t="shared" si="28"/>
        <v>0</v>
      </c>
      <c r="G26" s="54">
        <f t="shared" si="28"/>
        <v>0</v>
      </c>
      <c r="H26" s="54">
        <f t="shared" si="28"/>
        <v>0</v>
      </c>
      <c r="I26" s="54">
        <f t="shared" si="28"/>
        <v>0</v>
      </c>
      <c r="J26" s="54">
        <f t="shared" si="28"/>
        <v>0</v>
      </c>
      <c r="K26" s="54">
        <f t="shared" si="28"/>
        <v>0</v>
      </c>
      <c r="L26" s="54">
        <f t="shared" si="28"/>
        <v>0</v>
      </c>
      <c r="M26" s="54">
        <f t="shared" si="28"/>
        <v>0</v>
      </c>
      <c r="N26" s="54">
        <f t="shared" si="28"/>
        <v>0</v>
      </c>
      <c r="O26" s="54">
        <f t="shared" si="28"/>
        <v>0</v>
      </c>
      <c r="P26" s="54">
        <f t="shared" si="28"/>
        <v>0</v>
      </c>
      <c r="Q26" s="54">
        <f t="shared" si="28"/>
        <v>0</v>
      </c>
      <c r="R26" s="54">
        <f t="shared" si="28"/>
        <v>0</v>
      </c>
      <c r="Y26" s="53">
        <f t="shared" ref="Y26:AB26" si="29">IF(Y$23&lt;&gt;0,Y133/Y$23,)</f>
        <v>0</v>
      </c>
      <c r="Z26" s="53">
        <f t="shared" si="29"/>
        <v>0</v>
      </c>
      <c r="AA26" s="53">
        <f t="shared" si="29"/>
        <v>0</v>
      </c>
      <c r="AB26" s="53">
        <f t="shared" si="29"/>
        <v>0</v>
      </c>
    </row>
    <row r="27" ht="13.5" customHeight="1" spans="1:28">
      <c r="A27" s="146"/>
      <c r="B27" s="146"/>
      <c r="C27" s="147"/>
      <c r="D27" s="148" t="s">
        <v>53</v>
      </c>
      <c r="E27" s="53">
        <f t="shared" ref="E27:R27" si="30">IF(E$23&lt;&gt;0,E128/E$23,)</f>
        <v>0</v>
      </c>
      <c r="F27" s="53">
        <f t="shared" si="30"/>
        <v>0</v>
      </c>
      <c r="G27" s="54">
        <f t="shared" si="30"/>
        <v>0</v>
      </c>
      <c r="H27" s="54">
        <f t="shared" si="30"/>
        <v>0</v>
      </c>
      <c r="I27" s="54">
        <f t="shared" si="30"/>
        <v>0</v>
      </c>
      <c r="J27" s="54">
        <f t="shared" si="30"/>
        <v>0</v>
      </c>
      <c r="K27" s="54">
        <f t="shared" si="30"/>
        <v>0</v>
      </c>
      <c r="L27" s="54">
        <f t="shared" si="30"/>
        <v>0</v>
      </c>
      <c r="M27" s="54">
        <f t="shared" si="30"/>
        <v>0</v>
      </c>
      <c r="N27" s="54">
        <f t="shared" si="30"/>
        <v>0</v>
      </c>
      <c r="O27" s="54">
        <f t="shared" si="30"/>
        <v>0</v>
      </c>
      <c r="P27" s="54">
        <f t="shared" si="30"/>
        <v>0</v>
      </c>
      <c r="Q27" s="54">
        <f t="shared" si="30"/>
        <v>0</v>
      </c>
      <c r="R27" s="54">
        <f t="shared" si="30"/>
        <v>0</v>
      </c>
      <c r="Y27" s="53">
        <f t="shared" ref="Y27:AB27" si="31">IF(Y$23&lt;&gt;0,Y128/Y$23,)</f>
        <v>0</v>
      </c>
      <c r="Z27" s="53">
        <f t="shared" si="31"/>
        <v>0</v>
      </c>
      <c r="AA27" s="53">
        <f t="shared" si="31"/>
        <v>0</v>
      </c>
      <c r="AB27" s="53">
        <f t="shared" si="31"/>
        <v>0</v>
      </c>
    </row>
    <row r="28" ht="13.5" customHeight="1" spans="1:28">
      <c r="A28" s="146"/>
      <c r="B28" s="146"/>
      <c r="C28" s="147"/>
      <c r="D28" s="52" t="s">
        <v>54</v>
      </c>
      <c r="E28" s="53">
        <f t="shared" ref="E28:R28" si="32">IF(E$23&lt;&gt;0,E190/E$23,)</f>
        <v>0</v>
      </c>
      <c r="F28" s="53">
        <f t="shared" si="32"/>
        <v>0</v>
      </c>
      <c r="G28" s="54">
        <f t="shared" si="32"/>
        <v>0</v>
      </c>
      <c r="H28" s="54">
        <f t="shared" si="32"/>
        <v>0</v>
      </c>
      <c r="I28" s="54">
        <f t="shared" si="32"/>
        <v>0</v>
      </c>
      <c r="J28" s="54">
        <f t="shared" si="32"/>
        <v>0</v>
      </c>
      <c r="K28" s="54">
        <f t="shared" si="32"/>
        <v>0</v>
      </c>
      <c r="L28" s="54">
        <f t="shared" si="32"/>
        <v>0</v>
      </c>
      <c r="M28" s="54">
        <f t="shared" si="32"/>
        <v>0</v>
      </c>
      <c r="N28" s="54">
        <f t="shared" si="32"/>
        <v>0</v>
      </c>
      <c r="O28" s="54">
        <f t="shared" si="32"/>
        <v>0</v>
      </c>
      <c r="P28" s="54">
        <f t="shared" si="32"/>
        <v>0</v>
      </c>
      <c r="Q28" s="54">
        <f t="shared" si="32"/>
        <v>0</v>
      </c>
      <c r="R28" s="54">
        <f t="shared" si="32"/>
        <v>0</v>
      </c>
      <c r="Y28" s="53">
        <f t="shared" ref="Y28:AB28" si="33">IF(Y$23&lt;&gt;0,Y190/Y$23,)</f>
        <v>0</v>
      </c>
      <c r="Z28" s="53">
        <f t="shared" si="33"/>
        <v>0</v>
      </c>
      <c r="AA28" s="53">
        <f t="shared" si="33"/>
        <v>0</v>
      </c>
      <c r="AB28" s="53">
        <f t="shared" si="33"/>
        <v>0</v>
      </c>
    </row>
    <row r="29" ht="13.5" customHeight="1" spans="1:28">
      <c r="A29" s="146"/>
      <c r="B29" s="146"/>
      <c r="C29" s="147"/>
      <c r="D29" s="52" t="s">
        <v>55</v>
      </c>
      <c r="E29" s="53">
        <f t="shared" ref="E29:R29" si="34">IF(E$23&lt;&gt;0,E223/E$23,)</f>
        <v>0</v>
      </c>
      <c r="F29" s="53">
        <f t="shared" si="34"/>
        <v>0</v>
      </c>
      <c r="G29" s="54">
        <f t="shared" si="34"/>
        <v>0</v>
      </c>
      <c r="H29" s="54">
        <f t="shared" si="34"/>
        <v>0</v>
      </c>
      <c r="I29" s="54">
        <f t="shared" si="34"/>
        <v>0</v>
      </c>
      <c r="J29" s="54">
        <f t="shared" si="34"/>
        <v>0</v>
      </c>
      <c r="K29" s="54">
        <f t="shared" si="34"/>
        <v>0</v>
      </c>
      <c r="L29" s="54">
        <f t="shared" si="34"/>
        <v>0</v>
      </c>
      <c r="M29" s="54">
        <f t="shared" si="34"/>
        <v>0</v>
      </c>
      <c r="N29" s="54">
        <f t="shared" si="34"/>
        <v>0</v>
      </c>
      <c r="O29" s="54">
        <f t="shared" si="34"/>
        <v>0</v>
      </c>
      <c r="P29" s="54">
        <f t="shared" si="34"/>
        <v>0</v>
      </c>
      <c r="Q29" s="54">
        <f t="shared" si="34"/>
        <v>0</v>
      </c>
      <c r="R29" s="54">
        <f t="shared" si="34"/>
        <v>0</v>
      </c>
      <c r="Y29" s="53">
        <f t="shared" ref="Y29:AB29" si="35">IF(Y$23&lt;&gt;0,Y223/Y$23,)</f>
        <v>0</v>
      </c>
      <c r="Z29" s="53">
        <f t="shared" si="35"/>
        <v>0</v>
      </c>
      <c r="AA29" s="53">
        <f t="shared" si="35"/>
        <v>0</v>
      </c>
      <c r="AB29" s="53">
        <f t="shared" si="35"/>
        <v>0</v>
      </c>
    </row>
    <row r="30" ht="13.5" customHeight="1" spans="1:28">
      <c r="A30" s="146"/>
      <c r="B30" s="146"/>
      <c r="C30" s="147"/>
      <c r="D30" s="52" t="s">
        <v>56</v>
      </c>
      <c r="E30" s="53" t="s">
        <v>57</v>
      </c>
      <c r="F30" s="53" t="s">
        <v>57</v>
      </c>
      <c r="G30" s="54" t="s">
        <v>57</v>
      </c>
      <c r="H30" s="54" t="s">
        <v>57</v>
      </c>
      <c r="I30" s="54" t="s">
        <v>57</v>
      </c>
      <c r="J30" s="54" t="s">
        <v>57</v>
      </c>
      <c r="K30" s="54" t="s">
        <v>57</v>
      </c>
      <c r="L30" s="54" t="s">
        <v>57</v>
      </c>
      <c r="M30" s="54" t="s">
        <v>57</v>
      </c>
      <c r="N30" s="54" t="s">
        <v>57</v>
      </c>
      <c r="O30" s="54" t="s">
        <v>57</v>
      </c>
      <c r="P30" s="54" t="s">
        <v>57</v>
      </c>
      <c r="Q30" s="54" t="s">
        <v>57</v>
      </c>
      <c r="R30" s="54" t="s">
        <v>57</v>
      </c>
      <c r="Y30" s="53" t="s">
        <v>57</v>
      </c>
      <c r="Z30" s="53" t="s">
        <v>57</v>
      </c>
      <c r="AA30" s="53" t="s">
        <v>57</v>
      </c>
      <c r="AB30" s="53" t="s">
        <v>57</v>
      </c>
    </row>
    <row r="31" ht="13.5" customHeight="1" spans="1:28">
      <c r="A31" s="146"/>
      <c r="B31" s="146"/>
      <c r="C31" s="147"/>
      <c r="D31" s="52" t="s">
        <v>58</v>
      </c>
      <c r="E31" s="53">
        <f t="shared" ref="E31:R31" si="36">IF(E$23&lt;&gt;0,E3/E$23,)</f>
        <v>0</v>
      </c>
      <c r="F31" s="53">
        <f t="shared" si="36"/>
        <v>0</v>
      </c>
      <c r="G31" s="54">
        <f t="shared" si="36"/>
        <v>0</v>
      </c>
      <c r="H31" s="54">
        <f t="shared" si="36"/>
        <v>0</v>
      </c>
      <c r="I31" s="54">
        <f t="shared" si="36"/>
        <v>0</v>
      </c>
      <c r="J31" s="54">
        <f t="shared" si="36"/>
        <v>0</v>
      </c>
      <c r="K31" s="54">
        <f t="shared" si="36"/>
        <v>0</v>
      </c>
      <c r="L31" s="54">
        <f t="shared" si="36"/>
        <v>0</v>
      </c>
      <c r="M31" s="54">
        <f t="shared" si="36"/>
        <v>0</v>
      </c>
      <c r="N31" s="54">
        <f t="shared" si="36"/>
        <v>0</v>
      </c>
      <c r="O31" s="54">
        <f t="shared" si="36"/>
        <v>0</v>
      </c>
      <c r="P31" s="54">
        <f t="shared" si="36"/>
        <v>0</v>
      </c>
      <c r="Q31" s="54">
        <f t="shared" si="36"/>
        <v>0</v>
      </c>
      <c r="R31" s="54">
        <f t="shared" si="36"/>
        <v>0</v>
      </c>
      <c r="Y31" s="53">
        <f t="shared" ref="Y31:AB31" si="37">IF(Y$23&lt;&gt;0,Y3/Y$23,)</f>
        <v>0</v>
      </c>
      <c r="Z31" s="53">
        <f t="shared" si="37"/>
        <v>0</v>
      </c>
      <c r="AA31" s="53">
        <f t="shared" si="37"/>
        <v>0</v>
      </c>
      <c r="AB31" s="53">
        <f t="shared" si="37"/>
        <v>0</v>
      </c>
    </row>
    <row r="32" ht="13.5" customHeight="1" spans="1:28">
      <c r="A32" s="146"/>
      <c r="B32" s="146"/>
      <c r="C32" s="147"/>
      <c r="D32" s="52" t="s">
        <v>59</v>
      </c>
      <c r="E32" s="149">
        <f>IF(SUM(G12:R12)&lt;&gt;0,E23/SUM(G12:R12),)</f>
        <v>0</v>
      </c>
      <c r="F32" s="149">
        <f t="shared" ref="F32:R32" si="38">IF(F12&lt;&gt;0,F23/F12,)</f>
        <v>0</v>
      </c>
      <c r="G32" s="150">
        <f t="shared" si="38"/>
        <v>0</v>
      </c>
      <c r="H32" s="150">
        <f t="shared" si="38"/>
        <v>0</v>
      </c>
      <c r="I32" s="150">
        <f t="shared" si="38"/>
        <v>0</v>
      </c>
      <c r="J32" s="150">
        <f t="shared" si="38"/>
        <v>0</v>
      </c>
      <c r="K32" s="150">
        <f t="shared" si="38"/>
        <v>0</v>
      </c>
      <c r="L32" s="150">
        <f t="shared" si="38"/>
        <v>0</v>
      </c>
      <c r="M32" s="150">
        <f t="shared" si="38"/>
        <v>0</v>
      </c>
      <c r="N32" s="150">
        <f t="shared" si="38"/>
        <v>0</v>
      </c>
      <c r="O32" s="150">
        <f t="shared" si="38"/>
        <v>0</v>
      </c>
      <c r="P32" s="150">
        <f t="shared" si="38"/>
        <v>0</v>
      </c>
      <c r="Q32" s="150">
        <f t="shared" si="38"/>
        <v>0</v>
      </c>
      <c r="R32" s="150">
        <f t="shared" si="38"/>
        <v>0</v>
      </c>
      <c r="Y32" s="149">
        <f>IF(SUM(G12:I12)&lt;&gt;0,Y23/SUM(G12:I12),)</f>
        <v>0</v>
      </c>
      <c r="Z32" s="149">
        <f>IF(SUM(J12:L12)&lt;&gt;0,Z23/SUM(J12:L12),)</f>
        <v>0</v>
      </c>
      <c r="AA32" s="149">
        <f>IF(SUM(M12:O12)&lt;&gt;0,AA23/SUM(M12:O12),)</f>
        <v>0</v>
      </c>
      <c r="AB32" s="149">
        <f>IF(SUM(P12:R12)&lt;&gt;0,AB23/SUM(P12:R12),)</f>
        <v>0</v>
      </c>
    </row>
    <row r="33" ht="13.5" customHeight="1" spans="1:28">
      <c r="A33" s="146"/>
      <c r="B33" s="146"/>
      <c r="C33" s="147"/>
      <c r="D33" s="52" t="s">
        <v>60</v>
      </c>
      <c r="E33" s="53">
        <f>IF(SUM(G12:R12)&lt;&gt;0,E2/SUM(G12:R12),)</f>
        <v>0</v>
      </c>
      <c r="F33" s="53">
        <f t="shared" ref="F33:R33" si="39">IF(F12&lt;&gt;0,F2/F12,)</f>
        <v>0</v>
      </c>
      <c r="G33" s="54">
        <f t="shared" si="39"/>
        <v>0</v>
      </c>
      <c r="H33" s="54">
        <f t="shared" si="39"/>
        <v>0</v>
      </c>
      <c r="I33" s="54">
        <f t="shared" si="39"/>
        <v>0</v>
      </c>
      <c r="J33" s="54">
        <f t="shared" si="39"/>
        <v>0</v>
      </c>
      <c r="K33" s="54">
        <f t="shared" si="39"/>
        <v>0</v>
      </c>
      <c r="L33" s="54">
        <f t="shared" si="39"/>
        <v>0</v>
      </c>
      <c r="M33" s="54">
        <f t="shared" si="39"/>
        <v>0</v>
      </c>
      <c r="N33" s="54">
        <f t="shared" si="39"/>
        <v>0</v>
      </c>
      <c r="O33" s="54">
        <f t="shared" si="39"/>
        <v>0</v>
      </c>
      <c r="P33" s="54">
        <f t="shared" si="39"/>
        <v>0</v>
      </c>
      <c r="Q33" s="54">
        <f t="shared" si="39"/>
        <v>0</v>
      </c>
      <c r="R33" s="54">
        <f t="shared" si="39"/>
        <v>0</v>
      </c>
      <c r="Y33" s="53">
        <f>IF(SUM(G12:I12)&lt;&gt;0,Y2/SUM(G12:I12),)</f>
        <v>0</v>
      </c>
      <c r="Z33" s="53">
        <f>IF(SUM(J12:L12)&lt;&gt;0,Z2/SUM(J12:L12),)</f>
        <v>0</v>
      </c>
      <c r="AA33" s="53">
        <f>IF(SUM(M12:O12)&lt;&gt;0,AA2/SUM(M12:O12),)</f>
        <v>0</v>
      </c>
      <c r="AB33" s="53">
        <f>IF(SUM(P12:R12)&lt;&gt;0,AB2/SUM(P12:R12),)</f>
        <v>0</v>
      </c>
    </row>
    <row r="34" ht="13.5" customHeight="1" spans="1:28">
      <c r="A34" s="146"/>
      <c r="B34" s="146"/>
      <c r="C34" s="147"/>
      <c r="D34" s="52" t="s">
        <v>61</v>
      </c>
      <c r="E34" s="53">
        <f>IF(SUM(G12:R12)&lt;&gt;0,E3/SUM(G12:R12),)</f>
        <v>0</v>
      </c>
      <c r="F34" s="53">
        <f t="shared" ref="F34:R34" si="40">IF(F12&lt;&gt;0,F3/F12,)</f>
        <v>0</v>
      </c>
      <c r="G34" s="54">
        <f t="shared" si="40"/>
        <v>0</v>
      </c>
      <c r="H34" s="54">
        <f t="shared" si="40"/>
        <v>0</v>
      </c>
      <c r="I34" s="54">
        <f t="shared" si="40"/>
        <v>0</v>
      </c>
      <c r="J34" s="54">
        <f t="shared" si="40"/>
        <v>0</v>
      </c>
      <c r="K34" s="54">
        <f t="shared" si="40"/>
        <v>0</v>
      </c>
      <c r="L34" s="54">
        <f t="shared" si="40"/>
        <v>0</v>
      </c>
      <c r="M34" s="54">
        <f t="shared" si="40"/>
        <v>0</v>
      </c>
      <c r="N34" s="54">
        <f t="shared" si="40"/>
        <v>0</v>
      </c>
      <c r="O34" s="54">
        <f t="shared" si="40"/>
        <v>0</v>
      </c>
      <c r="P34" s="54">
        <f t="shared" si="40"/>
        <v>0</v>
      </c>
      <c r="Q34" s="54">
        <f t="shared" si="40"/>
        <v>0</v>
      </c>
      <c r="R34" s="54">
        <f t="shared" si="40"/>
        <v>0</v>
      </c>
      <c r="Y34" s="53">
        <f>IF(SUM(G12:I12)&lt;&gt;0,Y3/SUM(G12:I12),)</f>
        <v>0</v>
      </c>
      <c r="Z34" s="53">
        <f>IF(SUM(J12:L12)&lt;&gt;0,Z3/SUM(J12:L12),)</f>
        <v>0</v>
      </c>
      <c r="AA34" s="53">
        <f>IF(SUM(M12:O12)&lt;&gt;0,AA3/SUM(M12:O12),)</f>
        <v>0</v>
      </c>
      <c r="AB34" s="53">
        <f>IF(SUM(P12:R12)&lt;&gt;0,AB3/SUM(P12:R12),)</f>
        <v>0</v>
      </c>
    </row>
    <row r="35" ht="13.5" customHeight="1" spans="1:28">
      <c r="A35" s="146"/>
      <c r="B35" s="146"/>
      <c r="C35" s="147"/>
      <c r="D35" s="52" t="s">
        <v>72</v>
      </c>
      <c r="E35" s="53">
        <f>IF(SUM(G12:R12)=0,,(E2+E3)/SUM(G12:R12))</f>
        <v>0</v>
      </c>
      <c r="F35" s="53">
        <f t="shared" ref="F35:R35" si="41">IF(F12=0,,(F2+F3)/F12)</f>
        <v>0</v>
      </c>
      <c r="G35" s="54">
        <f t="shared" si="41"/>
        <v>0</v>
      </c>
      <c r="H35" s="54">
        <f t="shared" si="41"/>
        <v>0</v>
      </c>
      <c r="I35" s="54">
        <f t="shared" si="41"/>
        <v>0</v>
      </c>
      <c r="J35" s="54">
        <f t="shared" si="41"/>
        <v>0</v>
      </c>
      <c r="K35" s="54">
        <f t="shared" si="41"/>
        <v>0</v>
      </c>
      <c r="L35" s="54">
        <f t="shared" si="41"/>
        <v>0</v>
      </c>
      <c r="M35" s="54">
        <f t="shared" si="41"/>
        <v>0</v>
      </c>
      <c r="N35" s="54">
        <f t="shared" si="41"/>
        <v>0</v>
      </c>
      <c r="O35" s="54">
        <f t="shared" si="41"/>
        <v>0</v>
      </c>
      <c r="P35" s="54">
        <f t="shared" si="41"/>
        <v>0</v>
      </c>
      <c r="Q35" s="54">
        <f t="shared" si="41"/>
        <v>0</v>
      </c>
      <c r="R35" s="54">
        <f t="shared" si="41"/>
        <v>0</v>
      </c>
      <c r="Y35" s="53">
        <f>IF(SUM(G12:I12)=0,,(Y2+Y3)/SUM(G12:I12))</f>
        <v>0</v>
      </c>
      <c r="Z35" s="53">
        <f>IF(SUM(J12:L12)=0,,(Z2+Z3)/SUM(J12:L12))</f>
        <v>0</v>
      </c>
      <c r="AA35" s="53">
        <f>IF(SUM(M12:O12)=0,,(AA2+AA3)/SUM(M12:O12))</f>
        <v>0</v>
      </c>
      <c r="AB35" s="53">
        <f>IF(SUM(P12:R12)=0,,(AB2+AB3)/SUM(P12:R12))</f>
        <v>0</v>
      </c>
    </row>
    <row r="36" ht="13.5" customHeight="1" spans="1:28">
      <c r="A36" s="146"/>
      <c r="B36" s="146"/>
      <c r="C36" s="147"/>
      <c r="D36" s="52" t="s">
        <v>88</v>
      </c>
      <c r="E36" s="53" t="s">
        <v>57</v>
      </c>
      <c r="F36" s="53" t="s">
        <v>57</v>
      </c>
      <c r="G36" s="141"/>
      <c r="H36" s="141" t="str">
        <f t="shared" ref="H36:R36" si="42">IF(G2&lt;&gt;0,(H2-G2)/G2,"-")</f>
        <v>-</v>
      </c>
      <c r="I36" s="141" t="str">
        <f t="shared" si="42"/>
        <v>-</v>
      </c>
      <c r="J36" s="141" t="str">
        <f t="shared" si="42"/>
        <v>-</v>
      </c>
      <c r="K36" s="141" t="str">
        <f t="shared" si="42"/>
        <v>-</v>
      </c>
      <c r="L36" s="141" t="str">
        <f t="shared" si="42"/>
        <v>-</v>
      </c>
      <c r="M36" s="141" t="str">
        <f t="shared" si="42"/>
        <v>-</v>
      </c>
      <c r="N36" s="141" t="str">
        <f t="shared" si="42"/>
        <v>-</v>
      </c>
      <c r="O36" s="141" t="str">
        <f t="shared" si="42"/>
        <v>-</v>
      </c>
      <c r="P36" s="141" t="str">
        <f t="shared" si="42"/>
        <v>-</v>
      </c>
      <c r="Q36" s="141" t="str">
        <f t="shared" si="42"/>
        <v>-</v>
      </c>
      <c r="R36" s="141" t="str">
        <f t="shared" si="42"/>
        <v>-</v>
      </c>
      <c r="Y36" s="53" t="s">
        <v>57</v>
      </c>
      <c r="Z36" s="53" t="s">
        <v>57</v>
      </c>
      <c r="AA36" s="53" t="s">
        <v>57</v>
      </c>
      <c r="AB36" s="53" t="s">
        <v>57</v>
      </c>
    </row>
    <row r="37" ht="13.5" customHeight="1" spans="1:28">
      <c r="A37" s="146"/>
      <c r="B37" s="146"/>
      <c r="C37" s="147"/>
      <c r="D37" s="52" t="s">
        <v>62</v>
      </c>
      <c r="E37" s="53" t="str">
        <f>IF(SUM(G12:R12)&lt;&gt;0,E8/SUM(G12:R12),"-")</f>
        <v>-</v>
      </c>
      <c r="F37" s="53">
        <f t="shared" ref="F37:R37" si="43">IF(F12&lt;&gt;0,F8/F12,)</f>
        <v>0</v>
      </c>
      <c r="G37" s="54">
        <f t="shared" si="43"/>
        <v>0</v>
      </c>
      <c r="H37" s="54">
        <f t="shared" si="43"/>
        <v>0</v>
      </c>
      <c r="I37" s="54">
        <f t="shared" si="43"/>
        <v>0</v>
      </c>
      <c r="J37" s="54">
        <f t="shared" si="43"/>
        <v>0</v>
      </c>
      <c r="K37" s="54">
        <f t="shared" si="43"/>
        <v>0</v>
      </c>
      <c r="L37" s="54">
        <f t="shared" si="43"/>
        <v>0</v>
      </c>
      <c r="M37" s="54">
        <f t="shared" si="43"/>
        <v>0</v>
      </c>
      <c r="N37" s="54">
        <f t="shared" si="43"/>
        <v>0</v>
      </c>
      <c r="O37" s="54">
        <f t="shared" si="43"/>
        <v>0</v>
      </c>
      <c r="P37" s="54">
        <f t="shared" si="43"/>
        <v>0</v>
      </c>
      <c r="Q37" s="54">
        <f t="shared" si="43"/>
        <v>0</v>
      </c>
      <c r="R37" s="54">
        <f t="shared" si="43"/>
        <v>0</v>
      </c>
      <c r="Y37" s="53" t="str">
        <f>IF(SUM(G12:I12)&lt;&gt;0,Y8/SUM(G12:I12),"-")</f>
        <v>-</v>
      </c>
      <c r="Z37" s="53" t="str">
        <f>IF(SUM(J12:L12)&lt;&gt;0,Z8/SUM(J12:L12),"-")</f>
        <v>-</v>
      </c>
      <c r="AA37" s="53" t="str">
        <f>IF(SUM(M12:O12)&lt;&gt;0,AA8/SUM(M12:O12),"-")</f>
        <v>-</v>
      </c>
      <c r="AB37" s="53" t="str">
        <f>IF(SUM(P12:R12)&lt;&gt;0,AB8/SUM(P12:R12),"-")</f>
        <v>-</v>
      </c>
    </row>
    <row r="38" ht="13.5" customHeight="1" spans="1:28">
      <c r="A38" s="146"/>
      <c r="B38" s="146"/>
      <c r="C38" s="151" t="s">
        <v>63</v>
      </c>
      <c r="D38" s="152" t="s">
        <v>64</v>
      </c>
      <c r="E38" s="153">
        <f t="shared" ref="E38:R38" si="44">IF(E$23&lt;&gt;0,E133/E$23,)</f>
        <v>0</v>
      </c>
      <c r="F38" s="130">
        <f t="shared" si="44"/>
        <v>0</v>
      </c>
      <c r="G38" s="54">
        <f t="shared" si="44"/>
        <v>0</v>
      </c>
      <c r="H38" s="54">
        <f t="shared" si="44"/>
        <v>0</v>
      </c>
      <c r="I38" s="54">
        <f t="shared" si="44"/>
        <v>0</v>
      </c>
      <c r="J38" s="54">
        <f t="shared" si="44"/>
        <v>0</v>
      </c>
      <c r="K38" s="54">
        <f t="shared" si="44"/>
        <v>0</v>
      </c>
      <c r="L38" s="54">
        <f t="shared" si="44"/>
        <v>0</v>
      </c>
      <c r="M38" s="54">
        <f t="shared" si="44"/>
        <v>0</v>
      </c>
      <c r="N38" s="54">
        <f t="shared" si="44"/>
        <v>0</v>
      </c>
      <c r="O38" s="54">
        <f t="shared" si="44"/>
        <v>0</v>
      </c>
      <c r="P38" s="54">
        <f t="shared" si="44"/>
        <v>0</v>
      </c>
      <c r="Q38" s="54">
        <f t="shared" si="44"/>
        <v>0</v>
      </c>
      <c r="R38" s="54">
        <f t="shared" si="44"/>
        <v>0</v>
      </c>
      <c r="Y38" s="153">
        <f t="shared" ref="Y38:AB38" si="45">IF(Y$23&lt;&gt;0,Y133/Y$23,)</f>
        <v>0</v>
      </c>
      <c r="Z38" s="153">
        <f t="shared" si="45"/>
        <v>0</v>
      </c>
      <c r="AA38" s="153">
        <f t="shared" si="45"/>
        <v>0</v>
      </c>
      <c r="AB38" s="153">
        <f t="shared" si="45"/>
        <v>0</v>
      </c>
    </row>
    <row r="39" ht="13.5" customHeight="1" spans="1:28">
      <c r="A39" s="146"/>
      <c r="B39" s="146"/>
      <c r="C39" s="151"/>
      <c r="D39" s="154" t="s">
        <v>65</v>
      </c>
      <c r="E39" s="155">
        <f t="shared" ref="E39:R39" si="46">IF(E$23&lt;&gt;0,(E58+E59)/E$23,0)</f>
        <v>0</v>
      </c>
      <c r="F39" s="155">
        <f t="shared" si="46"/>
        <v>0</v>
      </c>
      <c r="G39" s="125">
        <f t="shared" si="46"/>
        <v>0</v>
      </c>
      <c r="H39" s="125">
        <f t="shared" si="46"/>
        <v>0</v>
      </c>
      <c r="I39" s="125">
        <f t="shared" si="46"/>
        <v>0</v>
      </c>
      <c r="J39" s="125">
        <f t="shared" si="46"/>
        <v>0</v>
      </c>
      <c r="K39" s="125">
        <f t="shared" si="46"/>
        <v>0</v>
      </c>
      <c r="L39" s="125">
        <f t="shared" si="46"/>
        <v>0</v>
      </c>
      <c r="M39" s="125">
        <f t="shared" si="46"/>
        <v>0</v>
      </c>
      <c r="N39" s="125">
        <f t="shared" si="46"/>
        <v>0</v>
      </c>
      <c r="O39" s="125">
        <f t="shared" si="46"/>
        <v>0</v>
      </c>
      <c r="P39" s="125">
        <f t="shared" si="46"/>
        <v>0</v>
      </c>
      <c r="Q39" s="125">
        <f t="shared" si="46"/>
        <v>0</v>
      </c>
      <c r="R39" s="125">
        <f t="shared" si="46"/>
        <v>0</v>
      </c>
      <c r="Y39" s="155">
        <f t="shared" ref="Y39:AB39" si="47">IF(Y$23&lt;&gt;0,(Y58+Y59)/Y$23,0)</f>
        <v>0</v>
      </c>
      <c r="Z39" s="155">
        <f t="shared" si="47"/>
        <v>0</v>
      </c>
      <c r="AA39" s="155">
        <f t="shared" si="47"/>
        <v>0</v>
      </c>
      <c r="AB39" s="155">
        <f t="shared" si="47"/>
        <v>0</v>
      </c>
    </row>
    <row r="40" ht="13.5" customHeight="1" spans="1:28">
      <c r="A40" s="146"/>
      <c r="B40" s="146"/>
      <c r="C40" s="151"/>
      <c r="D40" s="154" t="s">
        <v>66</v>
      </c>
      <c r="E40" s="155">
        <f>IF(E$23&lt;&gt;0,(E64+E65+E70+E71+E76+E77+E88+E89+E82+E83)/E$23,0)</f>
        <v>0</v>
      </c>
      <c r="F40" s="155">
        <f t="shared" ref="F40:R40" si="48">IF(F$23&lt;&gt;0,(F64+F65+F70+F71+F76+F77+F88+F89+F82+F83)/F$23,0)</f>
        <v>0</v>
      </c>
      <c r="G40" s="125">
        <f t="shared" si="48"/>
        <v>0</v>
      </c>
      <c r="H40" s="125">
        <f t="shared" si="48"/>
        <v>0</v>
      </c>
      <c r="I40" s="125">
        <f t="shared" si="48"/>
        <v>0</v>
      </c>
      <c r="J40" s="125">
        <f t="shared" si="48"/>
        <v>0</v>
      </c>
      <c r="K40" s="125">
        <f t="shared" si="48"/>
        <v>0</v>
      </c>
      <c r="L40" s="125">
        <f t="shared" si="48"/>
        <v>0</v>
      </c>
      <c r="M40" s="125">
        <f t="shared" si="48"/>
        <v>0</v>
      </c>
      <c r="N40" s="125">
        <f t="shared" si="48"/>
        <v>0</v>
      </c>
      <c r="O40" s="125">
        <f t="shared" si="48"/>
        <v>0</v>
      </c>
      <c r="P40" s="125">
        <f t="shared" si="48"/>
        <v>0</v>
      </c>
      <c r="Q40" s="125">
        <f t="shared" si="48"/>
        <v>0</v>
      </c>
      <c r="R40" s="125">
        <f t="shared" si="48"/>
        <v>0</v>
      </c>
      <c r="Y40" s="155">
        <f t="shared" ref="Y40:AB40" si="49">IF(Y$23&lt;&gt;0,(Y64+Y65+Y70+Y71+Y76+Y77+Y88+Y89+Y82+Y83)/Y$23,0)</f>
        <v>0</v>
      </c>
      <c r="Z40" s="155">
        <f t="shared" si="49"/>
        <v>0</v>
      </c>
      <c r="AA40" s="155">
        <f t="shared" si="49"/>
        <v>0</v>
      </c>
      <c r="AB40" s="155">
        <f t="shared" si="49"/>
        <v>0</v>
      </c>
    </row>
    <row r="41" ht="13.5" customHeight="1" spans="1:28">
      <c r="A41" s="146"/>
      <c r="B41" s="146"/>
      <c r="C41" s="151"/>
      <c r="D41" s="154" t="s">
        <v>67</v>
      </c>
      <c r="E41" s="155">
        <f t="shared" ref="E41:R41" si="50">IF(E$23&lt;&gt;0,(E94+E95)/E$23,0)</f>
        <v>0</v>
      </c>
      <c r="F41" s="155">
        <f t="shared" si="50"/>
        <v>0</v>
      </c>
      <c r="G41" s="125">
        <f t="shared" si="50"/>
        <v>0</v>
      </c>
      <c r="H41" s="125">
        <f t="shared" si="50"/>
        <v>0</v>
      </c>
      <c r="I41" s="125">
        <f t="shared" si="50"/>
        <v>0</v>
      </c>
      <c r="J41" s="125">
        <f t="shared" si="50"/>
        <v>0</v>
      </c>
      <c r="K41" s="125">
        <f t="shared" si="50"/>
        <v>0</v>
      </c>
      <c r="L41" s="125">
        <f t="shared" si="50"/>
        <v>0</v>
      </c>
      <c r="M41" s="125">
        <f t="shared" si="50"/>
        <v>0</v>
      </c>
      <c r="N41" s="125">
        <f t="shared" si="50"/>
        <v>0</v>
      </c>
      <c r="O41" s="125">
        <f t="shared" si="50"/>
        <v>0</v>
      </c>
      <c r="P41" s="125">
        <f t="shared" si="50"/>
        <v>0</v>
      </c>
      <c r="Q41" s="125">
        <f t="shared" si="50"/>
        <v>0</v>
      </c>
      <c r="R41" s="125">
        <f t="shared" si="50"/>
        <v>0</v>
      </c>
      <c r="Y41" s="155">
        <f t="shared" ref="Y41:AB41" si="51">IF(Y$23&lt;&gt;0,(Y94+Y95)/Y$23,0)</f>
        <v>0</v>
      </c>
      <c r="Z41" s="155">
        <f t="shared" si="51"/>
        <v>0</v>
      </c>
      <c r="AA41" s="155">
        <f t="shared" si="51"/>
        <v>0</v>
      </c>
      <c r="AB41" s="155">
        <f t="shared" si="51"/>
        <v>0</v>
      </c>
    </row>
    <row r="42" ht="13.5" customHeight="1" spans="1:28">
      <c r="A42" s="146"/>
      <c r="B42" s="146"/>
      <c r="C42" s="151"/>
      <c r="D42" s="156" t="s">
        <v>68</v>
      </c>
      <c r="E42" s="155" t="str">
        <f>IF(E$23&lt;&gt;0,E128/E$23,"-")</f>
        <v>-</v>
      </c>
      <c r="F42" s="155" t="str">
        <f>IF(F$23&lt;&gt;0,F128/F$23,"-")</f>
        <v>-</v>
      </c>
      <c r="G42" s="125">
        <f t="shared" ref="G42:R42" si="52">IF(G$23&lt;&gt;0,G128/G$23,0)</f>
        <v>0</v>
      </c>
      <c r="H42" s="125">
        <f t="shared" si="52"/>
        <v>0</v>
      </c>
      <c r="I42" s="125">
        <f t="shared" si="52"/>
        <v>0</v>
      </c>
      <c r="J42" s="125">
        <f t="shared" si="52"/>
        <v>0</v>
      </c>
      <c r="K42" s="125">
        <f t="shared" si="52"/>
        <v>0</v>
      </c>
      <c r="L42" s="125">
        <f t="shared" si="52"/>
        <v>0</v>
      </c>
      <c r="M42" s="125">
        <f t="shared" si="52"/>
        <v>0</v>
      </c>
      <c r="N42" s="125">
        <f t="shared" si="52"/>
        <v>0</v>
      </c>
      <c r="O42" s="125">
        <f t="shared" si="52"/>
        <v>0</v>
      </c>
      <c r="P42" s="125">
        <f t="shared" si="52"/>
        <v>0</v>
      </c>
      <c r="Q42" s="125">
        <f t="shared" si="52"/>
        <v>0</v>
      </c>
      <c r="R42" s="125">
        <f t="shared" si="52"/>
        <v>0</v>
      </c>
      <c r="Y42" s="155" t="str">
        <f t="shared" ref="Y42:AB42" si="53">IF(Y$23&lt;&gt;0,Y128/Y$23,"-")</f>
        <v>-</v>
      </c>
      <c r="Z42" s="155" t="str">
        <f t="shared" si="53"/>
        <v>-</v>
      </c>
      <c r="AA42" s="155" t="str">
        <f t="shared" si="53"/>
        <v>-</v>
      </c>
      <c r="AB42" s="155" t="str">
        <f t="shared" si="53"/>
        <v>-</v>
      </c>
    </row>
    <row r="43" ht="13.5" customHeight="1" spans="1:28">
      <c r="A43" s="146"/>
      <c r="B43" s="146"/>
      <c r="C43" s="151"/>
      <c r="D43" s="152" t="s">
        <v>69</v>
      </c>
      <c r="E43" s="155">
        <f>IF((E63+E69+E75+E87+E81)&lt;&gt;0,E$23/(E63+E69+E75+E87+E81),0)</f>
        <v>0</v>
      </c>
      <c r="F43" s="155">
        <f t="shared" ref="F43:R43" si="54">IF((F63+F69+F75+F87+F81)&lt;&gt;0,F$23/(F63+F69+F75+F87+F81),0)</f>
        <v>0</v>
      </c>
      <c r="G43" s="125">
        <f t="shared" si="54"/>
        <v>0</v>
      </c>
      <c r="H43" s="125">
        <f t="shared" si="54"/>
        <v>0</v>
      </c>
      <c r="I43" s="125">
        <f t="shared" si="54"/>
        <v>0</v>
      </c>
      <c r="J43" s="125">
        <f t="shared" si="54"/>
        <v>0</v>
      </c>
      <c r="K43" s="125">
        <f t="shared" si="54"/>
        <v>0</v>
      </c>
      <c r="L43" s="125">
        <f t="shared" si="54"/>
        <v>0</v>
      </c>
      <c r="M43" s="125">
        <f t="shared" si="54"/>
        <v>0</v>
      </c>
      <c r="N43" s="125">
        <f t="shared" si="54"/>
        <v>0</v>
      </c>
      <c r="O43" s="125">
        <f t="shared" si="54"/>
        <v>0</v>
      </c>
      <c r="P43" s="125">
        <f t="shared" si="54"/>
        <v>0</v>
      </c>
      <c r="Q43" s="125">
        <f t="shared" si="54"/>
        <v>0</v>
      </c>
      <c r="R43" s="125">
        <f t="shared" si="54"/>
        <v>0</v>
      </c>
      <c r="Y43" s="155">
        <f t="shared" ref="Y43:AB43" si="55">IF((Y63+Y69+Y75+Y87+Y81)&lt;&gt;0,Y$23/(Y63+Y69+Y75+Y87+Y81),0)</f>
        <v>0</v>
      </c>
      <c r="Z43" s="155">
        <f t="shared" si="55"/>
        <v>0</v>
      </c>
      <c r="AA43" s="155">
        <f t="shared" si="55"/>
        <v>0</v>
      </c>
      <c r="AB43" s="155">
        <f t="shared" si="55"/>
        <v>0</v>
      </c>
    </row>
    <row r="44" ht="13.5" customHeight="1" spans="1:28">
      <c r="A44" s="146"/>
      <c r="B44" s="146"/>
      <c r="C44" s="151"/>
      <c r="D44" s="152" t="s">
        <v>70</v>
      </c>
      <c r="E44" s="157">
        <f t="shared" ref="E44:R44" si="56">IF(E93&lt;&gt;0,E$23/E93,0)</f>
        <v>0</v>
      </c>
      <c r="F44" s="157">
        <f t="shared" si="56"/>
        <v>0</v>
      </c>
      <c r="G44" s="158">
        <f t="shared" si="56"/>
        <v>0</v>
      </c>
      <c r="H44" s="158">
        <f t="shared" si="56"/>
        <v>0</v>
      </c>
      <c r="I44" s="158">
        <f t="shared" si="56"/>
        <v>0</v>
      </c>
      <c r="J44" s="158">
        <f t="shared" si="56"/>
        <v>0</v>
      </c>
      <c r="K44" s="158">
        <f t="shared" si="56"/>
        <v>0</v>
      </c>
      <c r="L44" s="158">
        <f t="shared" si="56"/>
        <v>0</v>
      </c>
      <c r="M44" s="158">
        <f t="shared" si="56"/>
        <v>0</v>
      </c>
      <c r="N44" s="158">
        <f t="shared" si="56"/>
        <v>0</v>
      </c>
      <c r="O44" s="158">
        <f t="shared" si="56"/>
        <v>0</v>
      </c>
      <c r="P44" s="158">
        <f t="shared" si="56"/>
        <v>0</v>
      </c>
      <c r="Q44" s="158">
        <f t="shared" si="56"/>
        <v>0</v>
      </c>
      <c r="R44" s="158">
        <f t="shared" si="56"/>
        <v>0</v>
      </c>
      <c r="Y44" s="157">
        <f t="shared" ref="Y44:AB44" si="57">IF(Y93&lt;&gt;0,Y$23/Y93,0)</f>
        <v>0</v>
      </c>
      <c r="Z44" s="157">
        <f t="shared" si="57"/>
        <v>0</v>
      </c>
      <c r="AA44" s="157">
        <f t="shared" si="57"/>
        <v>0</v>
      </c>
      <c r="AB44" s="157">
        <f t="shared" si="57"/>
        <v>0</v>
      </c>
    </row>
    <row r="45" ht="13.5" customHeight="1" spans="1:28">
      <c r="A45" s="146"/>
      <c r="B45" s="146"/>
      <c r="C45" s="151"/>
      <c r="D45" s="152" t="s">
        <v>71</v>
      </c>
      <c r="E45" s="157">
        <f>IF(SUM(G57:R57)&lt;&gt;0,E23/SUM(G57:R57),)</f>
        <v>0</v>
      </c>
      <c r="F45" s="157">
        <f t="shared" ref="F45:R45" si="58">IF(F57&lt;&gt;0,F23/F57,)</f>
        <v>0</v>
      </c>
      <c r="G45" s="158">
        <f t="shared" si="58"/>
        <v>0</v>
      </c>
      <c r="H45" s="158">
        <f t="shared" si="58"/>
        <v>0</v>
      </c>
      <c r="I45" s="158">
        <f t="shared" si="58"/>
        <v>0</v>
      </c>
      <c r="J45" s="158">
        <f t="shared" si="58"/>
        <v>0</v>
      </c>
      <c r="K45" s="158">
        <f t="shared" si="58"/>
        <v>0</v>
      </c>
      <c r="L45" s="158">
        <f t="shared" si="58"/>
        <v>0</v>
      </c>
      <c r="M45" s="158">
        <f t="shared" si="58"/>
        <v>0</v>
      </c>
      <c r="N45" s="158">
        <f t="shared" si="58"/>
        <v>0</v>
      </c>
      <c r="O45" s="158">
        <f t="shared" si="58"/>
        <v>0</v>
      </c>
      <c r="P45" s="158">
        <f t="shared" si="58"/>
        <v>0</v>
      </c>
      <c r="Q45" s="158">
        <f t="shared" si="58"/>
        <v>0</v>
      </c>
      <c r="R45" s="158">
        <f t="shared" si="58"/>
        <v>0</v>
      </c>
      <c r="Y45" s="157">
        <f>IF(SUM(G57:I57)&lt;&gt;0,Y23/SUM(G57:I57),)</f>
        <v>0</v>
      </c>
      <c r="Z45" s="157">
        <f>IF(SUM(J57:L57)&lt;&gt;0,Z23/SUM(J57:L57),)</f>
        <v>0</v>
      </c>
      <c r="AA45" s="157">
        <f>IF(SUM(M57:O57)&lt;&gt;0,AA23/SUM(M57:O57),)</f>
        <v>0</v>
      </c>
      <c r="AB45" s="157">
        <f>IF(SUM(P57:R57)&lt;&gt;0,AB23/SUM(P57:R57),)</f>
        <v>0</v>
      </c>
    </row>
    <row r="46" ht="13.5" customHeight="1" spans="1:28">
      <c r="A46" s="146"/>
      <c r="B46" s="146"/>
      <c r="C46" s="151"/>
      <c r="D46" s="152" t="s">
        <v>72</v>
      </c>
      <c r="E46" s="155">
        <f>IF(E57&lt;&gt;0,(E58+E59)/E57,0)</f>
        <v>0</v>
      </c>
      <c r="F46" s="130">
        <f>IF(F57&lt;&gt;0,(F58+F59)/F57,0)</f>
        <v>0</v>
      </c>
      <c r="G46" s="54">
        <f>IF(G57&lt;&gt;0,(G58+G59)/G57,0)</f>
        <v>0</v>
      </c>
      <c r="H46" s="54">
        <f t="shared" ref="H46:R46" si="59">IF(H57&lt;&gt;0,(H58+H59)/H57,0)</f>
        <v>0</v>
      </c>
      <c r="I46" s="54">
        <f t="shared" si="59"/>
        <v>0</v>
      </c>
      <c r="J46" s="54">
        <f t="shared" si="59"/>
        <v>0</v>
      </c>
      <c r="K46" s="54">
        <f t="shared" si="59"/>
        <v>0</v>
      </c>
      <c r="L46" s="54">
        <f t="shared" si="59"/>
        <v>0</v>
      </c>
      <c r="M46" s="54">
        <f t="shared" si="59"/>
        <v>0</v>
      </c>
      <c r="N46" s="54">
        <f t="shared" si="59"/>
        <v>0</v>
      </c>
      <c r="O46" s="54">
        <f t="shared" si="59"/>
        <v>0</v>
      </c>
      <c r="P46" s="54">
        <f t="shared" si="59"/>
        <v>0</v>
      </c>
      <c r="Q46" s="54">
        <f t="shared" si="59"/>
        <v>0</v>
      </c>
      <c r="R46" s="54">
        <f t="shared" si="59"/>
        <v>0</v>
      </c>
      <c r="Y46" s="155">
        <f t="shared" ref="Y46:AB46" si="60">IF(Y57&lt;&gt;0,(Y58+Y59)/Y57,0)</f>
        <v>0</v>
      </c>
      <c r="Z46" s="155">
        <f t="shared" si="60"/>
        <v>0</v>
      </c>
      <c r="AA46" s="155">
        <f t="shared" si="60"/>
        <v>0</v>
      </c>
      <c r="AB46" s="155">
        <f t="shared" si="60"/>
        <v>0</v>
      </c>
    </row>
    <row r="47" ht="13.5" customHeight="1" spans="1:28">
      <c r="A47" s="146"/>
      <c r="B47" s="146"/>
      <c r="C47" s="147" t="s">
        <v>73</v>
      </c>
      <c r="D47" s="52" t="s">
        <v>74</v>
      </c>
      <c r="E47" s="53">
        <f t="shared" ref="E47:R47" si="61">IF(E$23&lt;&gt;0,E190/E$23,0)</f>
        <v>0</v>
      </c>
      <c r="F47" s="53">
        <f t="shared" si="61"/>
        <v>0</v>
      </c>
      <c r="G47" s="54">
        <f t="shared" si="61"/>
        <v>0</v>
      </c>
      <c r="H47" s="54">
        <f t="shared" si="61"/>
        <v>0</v>
      </c>
      <c r="I47" s="54">
        <f t="shared" si="61"/>
        <v>0</v>
      </c>
      <c r="J47" s="54">
        <f t="shared" si="61"/>
        <v>0</v>
      </c>
      <c r="K47" s="54">
        <f t="shared" si="61"/>
        <v>0</v>
      </c>
      <c r="L47" s="54">
        <f t="shared" si="61"/>
        <v>0</v>
      </c>
      <c r="M47" s="54">
        <f t="shared" si="61"/>
        <v>0</v>
      </c>
      <c r="N47" s="54">
        <f t="shared" si="61"/>
        <v>0</v>
      </c>
      <c r="O47" s="54">
        <f t="shared" si="61"/>
        <v>0</v>
      </c>
      <c r="P47" s="54">
        <f t="shared" si="61"/>
        <v>0</v>
      </c>
      <c r="Q47" s="54">
        <f t="shared" si="61"/>
        <v>0</v>
      </c>
      <c r="R47" s="54">
        <f t="shared" si="61"/>
        <v>0</v>
      </c>
      <c r="Y47" s="53">
        <f t="shared" ref="Y47:AB47" si="62">IF(Y$23&lt;&gt;0,Y190/Y$23,0)</f>
        <v>0</v>
      </c>
      <c r="Z47" s="53">
        <f t="shared" si="62"/>
        <v>0</v>
      </c>
      <c r="AA47" s="53">
        <f t="shared" si="62"/>
        <v>0</v>
      </c>
      <c r="AB47" s="53">
        <f t="shared" si="62"/>
        <v>0</v>
      </c>
    </row>
    <row r="48" ht="13.5" customHeight="1" spans="1:28">
      <c r="A48" s="146"/>
      <c r="B48" s="146"/>
      <c r="C48" s="147"/>
      <c r="D48" s="159" t="s">
        <v>65</v>
      </c>
      <c r="E48" s="53">
        <f t="shared" ref="E48:R48" si="63">IF(E$23&lt;&gt;0,(E135+E136)/E$23,0)</f>
        <v>0</v>
      </c>
      <c r="F48" s="53">
        <f t="shared" si="63"/>
        <v>0</v>
      </c>
      <c r="G48" s="54">
        <f t="shared" si="63"/>
        <v>0</v>
      </c>
      <c r="H48" s="54">
        <f t="shared" si="63"/>
        <v>0</v>
      </c>
      <c r="I48" s="54">
        <f t="shared" si="63"/>
        <v>0</v>
      </c>
      <c r="J48" s="54">
        <f t="shared" si="63"/>
        <v>0</v>
      </c>
      <c r="K48" s="54">
        <f t="shared" si="63"/>
        <v>0</v>
      </c>
      <c r="L48" s="54">
        <f t="shared" si="63"/>
        <v>0</v>
      </c>
      <c r="M48" s="54">
        <f t="shared" si="63"/>
        <v>0</v>
      </c>
      <c r="N48" s="54">
        <f t="shared" si="63"/>
        <v>0</v>
      </c>
      <c r="O48" s="54">
        <f t="shared" si="63"/>
        <v>0</v>
      </c>
      <c r="P48" s="54">
        <f t="shared" si="63"/>
        <v>0</v>
      </c>
      <c r="Q48" s="54">
        <f t="shared" si="63"/>
        <v>0</v>
      </c>
      <c r="R48" s="54">
        <f t="shared" si="63"/>
        <v>0</v>
      </c>
      <c r="Y48" s="53">
        <f t="shared" ref="Y48:AB48" si="64">IF(Y$23&lt;&gt;0,(Y135+Y136)/Y$23,0)</f>
        <v>0</v>
      </c>
      <c r="Z48" s="53">
        <f t="shared" si="64"/>
        <v>0</v>
      </c>
      <c r="AA48" s="53">
        <f t="shared" si="64"/>
        <v>0</v>
      </c>
      <c r="AB48" s="53">
        <f t="shared" si="64"/>
        <v>0</v>
      </c>
    </row>
    <row r="49" ht="13.5" customHeight="1" spans="1:28">
      <c r="A49" s="146"/>
      <c r="B49" s="146"/>
      <c r="C49" s="147"/>
      <c r="D49" s="159" t="s">
        <v>75</v>
      </c>
      <c r="E49" s="53">
        <f t="shared" ref="E49:R49" si="65">IF(E$23&lt;&gt;0,(E141+E142)/E$23,0)</f>
        <v>0</v>
      </c>
      <c r="F49" s="53">
        <f t="shared" si="65"/>
        <v>0</v>
      </c>
      <c r="G49" s="54">
        <f t="shared" si="65"/>
        <v>0</v>
      </c>
      <c r="H49" s="54">
        <f t="shared" si="65"/>
        <v>0</v>
      </c>
      <c r="I49" s="54">
        <f t="shared" si="65"/>
        <v>0</v>
      </c>
      <c r="J49" s="54">
        <f t="shared" si="65"/>
        <v>0</v>
      </c>
      <c r="K49" s="54">
        <f t="shared" si="65"/>
        <v>0</v>
      </c>
      <c r="L49" s="54">
        <f t="shared" si="65"/>
        <v>0</v>
      </c>
      <c r="M49" s="54">
        <f t="shared" si="65"/>
        <v>0</v>
      </c>
      <c r="N49" s="54">
        <f t="shared" si="65"/>
        <v>0</v>
      </c>
      <c r="O49" s="54">
        <f t="shared" si="65"/>
        <v>0</v>
      </c>
      <c r="P49" s="54">
        <f t="shared" si="65"/>
        <v>0</v>
      </c>
      <c r="Q49" s="54">
        <f t="shared" si="65"/>
        <v>0</v>
      </c>
      <c r="R49" s="54">
        <f t="shared" si="65"/>
        <v>0</v>
      </c>
      <c r="Y49" s="53">
        <f t="shared" ref="Y49:AB49" si="66">IF(Y$23&lt;&gt;0,(Y141+Y142)/Y$23,0)</f>
        <v>0</v>
      </c>
      <c r="Z49" s="53">
        <f t="shared" si="66"/>
        <v>0</v>
      </c>
      <c r="AA49" s="53">
        <f t="shared" si="66"/>
        <v>0</v>
      </c>
      <c r="AB49" s="53">
        <f t="shared" si="66"/>
        <v>0</v>
      </c>
    </row>
    <row r="50" ht="13.5" customHeight="1" spans="1:28">
      <c r="A50" s="146"/>
      <c r="B50" s="146"/>
      <c r="C50" s="147"/>
      <c r="D50" s="159" t="s">
        <v>76</v>
      </c>
      <c r="E50" s="53">
        <f t="shared" ref="E50:R50" si="67">IF(E$23&lt;&gt;0,(E148+E149+E154+E155)/E$23,0)</f>
        <v>0</v>
      </c>
      <c r="F50" s="53">
        <f t="shared" si="67"/>
        <v>0</v>
      </c>
      <c r="G50" s="54">
        <f t="shared" si="67"/>
        <v>0</v>
      </c>
      <c r="H50" s="54">
        <f t="shared" si="67"/>
        <v>0</v>
      </c>
      <c r="I50" s="54">
        <f t="shared" si="67"/>
        <v>0</v>
      </c>
      <c r="J50" s="54">
        <f t="shared" si="67"/>
        <v>0</v>
      </c>
      <c r="K50" s="54">
        <f t="shared" si="67"/>
        <v>0</v>
      </c>
      <c r="L50" s="54">
        <f t="shared" si="67"/>
        <v>0</v>
      </c>
      <c r="M50" s="54">
        <f t="shared" si="67"/>
        <v>0</v>
      </c>
      <c r="N50" s="54">
        <f t="shared" si="67"/>
        <v>0</v>
      </c>
      <c r="O50" s="54">
        <f t="shared" si="67"/>
        <v>0</v>
      </c>
      <c r="P50" s="54">
        <f t="shared" si="67"/>
        <v>0</v>
      </c>
      <c r="Q50" s="54">
        <f t="shared" si="67"/>
        <v>0</v>
      </c>
      <c r="R50" s="54">
        <f t="shared" si="67"/>
        <v>0</v>
      </c>
      <c r="Y50" s="53">
        <f t="shared" ref="Y50:AB50" si="68">IF(Y$23&lt;&gt;0,(Y148+Y149+Y154+Y155)/Y$23,0)</f>
        <v>0</v>
      </c>
      <c r="Z50" s="53">
        <f t="shared" si="68"/>
        <v>0</v>
      </c>
      <c r="AA50" s="53">
        <f t="shared" si="68"/>
        <v>0</v>
      </c>
      <c r="AB50" s="53">
        <f t="shared" si="68"/>
        <v>0</v>
      </c>
    </row>
    <row r="51" ht="13.5" customHeight="1" spans="1:28">
      <c r="A51" s="146"/>
      <c r="B51" s="146"/>
      <c r="C51" s="147"/>
      <c r="D51" s="52" t="s">
        <v>77</v>
      </c>
      <c r="E51" s="53">
        <f t="shared" ref="E51:R51" si="69">IF(E$23&lt;&gt;0,E182/E$23,0)</f>
        <v>0</v>
      </c>
      <c r="F51" s="53">
        <f t="shared" si="69"/>
        <v>0</v>
      </c>
      <c r="G51" s="54">
        <f t="shared" si="69"/>
        <v>0</v>
      </c>
      <c r="H51" s="54">
        <f t="shared" si="69"/>
        <v>0</v>
      </c>
      <c r="I51" s="54">
        <f t="shared" si="69"/>
        <v>0</v>
      </c>
      <c r="J51" s="54">
        <f t="shared" si="69"/>
        <v>0</v>
      </c>
      <c r="K51" s="54">
        <f t="shared" si="69"/>
        <v>0</v>
      </c>
      <c r="L51" s="54">
        <f t="shared" si="69"/>
        <v>0</v>
      </c>
      <c r="M51" s="54">
        <f t="shared" si="69"/>
        <v>0</v>
      </c>
      <c r="N51" s="54">
        <f t="shared" si="69"/>
        <v>0</v>
      </c>
      <c r="O51" s="54">
        <f t="shared" si="69"/>
        <v>0</v>
      </c>
      <c r="P51" s="54">
        <f t="shared" si="69"/>
        <v>0</v>
      </c>
      <c r="Q51" s="54">
        <f t="shared" si="69"/>
        <v>0</v>
      </c>
      <c r="R51" s="54">
        <f t="shared" si="69"/>
        <v>0</v>
      </c>
      <c r="Y51" s="53">
        <f t="shared" ref="Y51:AB51" si="70">IF(Y$23&lt;&gt;0,Y182/Y$23,0)</f>
        <v>0</v>
      </c>
      <c r="Z51" s="53">
        <f t="shared" si="70"/>
        <v>0</v>
      </c>
      <c r="AA51" s="53">
        <f t="shared" si="70"/>
        <v>0</v>
      </c>
      <c r="AB51" s="53">
        <f t="shared" si="70"/>
        <v>0</v>
      </c>
    </row>
    <row r="52" ht="13.5" customHeight="1" spans="1:28">
      <c r="A52" s="146"/>
      <c r="B52" s="146"/>
      <c r="C52" s="147"/>
      <c r="D52" s="52" t="s">
        <v>89</v>
      </c>
      <c r="E52" s="53">
        <f t="shared" ref="E52:R52" si="71">IF(E$23&lt;&gt;0,E185/E$23,0)</f>
        <v>0</v>
      </c>
      <c r="F52" s="53">
        <f t="shared" si="71"/>
        <v>0</v>
      </c>
      <c r="G52" s="54">
        <f t="shared" si="71"/>
        <v>0</v>
      </c>
      <c r="H52" s="54">
        <f t="shared" si="71"/>
        <v>0</v>
      </c>
      <c r="I52" s="54">
        <f t="shared" si="71"/>
        <v>0</v>
      </c>
      <c r="J52" s="54">
        <f t="shared" si="71"/>
        <v>0</v>
      </c>
      <c r="K52" s="54">
        <f t="shared" si="71"/>
        <v>0</v>
      </c>
      <c r="L52" s="54">
        <f t="shared" si="71"/>
        <v>0</v>
      </c>
      <c r="M52" s="54">
        <f t="shared" si="71"/>
        <v>0</v>
      </c>
      <c r="N52" s="54">
        <f t="shared" si="71"/>
        <v>0</v>
      </c>
      <c r="O52" s="54">
        <f t="shared" si="71"/>
        <v>0</v>
      </c>
      <c r="P52" s="54">
        <f t="shared" si="71"/>
        <v>0</v>
      </c>
      <c r="Q52" s="54">
        <f t="shared" si="71"/>
        <v>0</v>
      </c>
      <c r="R52" s="54">
        <f t="shared" si="71"/>
        <v>0</v>
      </c>
      <c r="Y52" s="53">
        <f t="shared" ref="Y52:AB52" si="72">IF(Y$23&lt;&gt;0,Y185/Y$23,0)</f>
        <v>0</v>
      </c>
      <c r="Z52" s="53">
        <f t="shared" si="72"/>
        <v>0</v>
      </c>
      <c r="AA52" s="53">
        <f t="shared" si="72"/>
        <v>0</v>
      </c>
      <c r="AB52" s="53">
        <f t="shared" si="72"/>
        <v>0</v>
      </c>
    </row>
    <row r="53" ht="13.5" customHeight="1" spans="1:28">
      <c r="A53" s="146"/>
      <c r="B53" s="146"/>
      <c r="C53" s="147"/>
      <c r="D53" s="52" t="s">
        <v>78</v>
      </c>
      <c r="E53" s="149">
        <f>IF(E140&lt;&gt;0,SUM(G18:R18)/E140,0)</f>
        <v>0</v>
      </c>
      <c r="F53" s="149">
        <f t="shared" ref="F53:R53" si="73">IF(F140&lt;&gt;0,F$18/F140,0)</f>
        <v>0</v>
      </c>
      <c r="G53" s="150">
        <f t="shared" si="73"/>
        <v>0</v>
      </c>
      <c r="H53" s="150">
        <f t="shared" si="73"/>
        <v>0</v>
      </c>
      <c r="I53" s="150">
        <f t="shared" si="73"/>
        <v>0</v>
      </c>
      <c r="J53" s="150">
        <f t="shared" si="73"/>
        <v>0</v>
      </c>
      <c r="K53" s="150">
        <f t="shared" si="73"/>
        <v>0</v>
      </c>
      <c r="L53" s="150">
        <f t="shared" si="73"/>
        <v>0</v>
      </c>
      <c r="M53" s="150">
        <f t="shared" si="73"/>
        <v>0</v>
      </c>
      <c r="N53" s="150">
        <f t="shared" si="73"/>
        <v>0</v>
      </c>
      <c r="O53" s="150">
        <f t="shared" si="73"/>
        <v>0</v>
      </c>
      <c r="P53" s="150">
        <f t="shared" si="73"/>
        <v>0</v>
      </c>
      <c r="Q53" s="150">
        <f t="shared" si="73"/>
        <v>0</v>
      </c>
      <c r="R53" s="150">
        <f t="shared" si="73"/>
        <v>0</v>
      </c>
      <c r="Y53" s="149">
        <f>IF(Y140&lt;&gt;0,SUM(G18:I18)/Y140,0)</f>
        <v>0</v>
      </c>
      <c r="Z53" s="149">
        <f>IF(Z140&lt;&gt;0,SUM(J18:L18)/Z140,0)</f>
        <v>0</v>
      </c>
      <c r="AA53" s="149">
        <f>IF(AA140&lt;&gt;0,SUM(M18:O18)/AA140,0)</f>
        <v>0</v>
      </c>
      <c r="AB53" s="149">
        <f>IF(AB140&lt;&gt;0,SUM(P18:R18)/AB140,0)</f>
        <v>0</v>
      </c>
    </row>
    <row r="54" ht="13.5" customHeight="1" spans="1:28">
      <c r="A54" s="146"/>
      <c r="B54" s="146"/>
      <c r="C54" s="147"/>
      <c r="D54" s="52" t="s">
        <v>79</v>
      </c>
      <c r="E54" s="149">
        <f>IF((E147+E153)&lt;&gt;0,SUM(G18:R18)/(E147+E153),0)</f>
        <v>0</v>
      </c>
      <c r="F54" s="149">
        <f t="shared" ref="F54:R54" si="74">IF((F147+F153)&lt;&gt;0,F$18/(F147+F153),0)</f>
        <v>0</v>
      </c>
      <c r="G54" s="150">
        <f t="shared" si="74"/>
        <v>0</v>
      </c>
      <c r="H54" s="150">
        <f t="shared" si="74"/>
        <v>0</v>
      </c>
      <c r="I54" s="150">
        <f t="shared" si="74"/>
        <v>0</v>
      </c>
      <c r="J54" s="150">
        <f t="shared" si="74"/>
        <v>0</v>
      </c>
      <c r="K54" s="150">
        <f t="shared" si="74"/>
        <v>0</v>
      </c>
      <c r="L54" s="150">
        <f t="shared" si="74"/>
        <v>0</v>
      </c>
      <c r="M54" s="150">
        <f t="shared" si="74"/>
        <v>0</v>
      </c>
      <c r="N54" s="150">
        <f t="shared" si="74"/>
        <v>0</v>
      </c>
      <c r="O54" s="150">
        <f t="shared" si="74"/>
        <v>0</v>
      </c>
      <c r="P54" s="150">
        <f t="shared" si="74"/>
        <v>0</v>
      </c>
      <c r="Q54" s="150">
        <f t="shared" si="74"/>
        <v>0</v>
      </c>
      <c r="R54" s="150">
        <f t="shared" si="74"/>
        <v>0</v>
      </c>
      <c r="Y54" s="149">
        <f>IF((Y147+Y153)&lt;&gt;0,SUM(G18:I18)/(Y147+Y153),0)</f>
        <v>0</v>
      </c>
      <c r="Z54" s="149">
        <f>IF((Z147+Z153)&lt;&gt;0,SUM(J18:L18)/(Z147+Z153),0)</f>
        <v>0</v>
      </c>
      <c r="AA54" s="149">
        <f>IF((AA147+AA153)&lt;&gt;0,SUM(M18:O18)/(AA147+AA153),0)</f>
        <v>0</v>
      </c>
      <c r="AB54" s="149">
        <f>IF((AB147+AB153)&lt;&gt;0,SUM(P18:R18)/(AB147+AB153),0)</f>
        <v>0</v>
      </c>
    </row>
    <row r="55" ht="13.5" customHeight="1" spans="1:28">
      <c r="A55" s="146"/>
      <c r="B55" s="146"/>
      <c r="C55" s="147"/>
      <c r="D55" s="52" t="s">
        <v>72</v>
      </c>
      <c r="E55" s="53">
        <f>IF(E134&lt;&gt;0,(E135+E136)/E134,0)</f>
        <v>0</v>
      </c>
      <c r="F55" s="53">
        <f>IF(F134&lt;&gt;0,(F135+F136)/F134,0)</f>
        <v>0</v>
      </c>
      <c r="G55" s="54">
        <f>IF(G134&lt;&gt;0,(G135+G136)/G134,0)</f>
        <v>0</v>
      </c>
      <c r="H55" s="54">
        <f t="shared" ref="H55:R55" si="75">IF(H134&lt;&gt;0,(H135+H136)/H134,0)</f>
        <v>0</v>
      </c>
      <c r="I55" s="54">
        <f t="shared" si="75"/>
        <v>0</v>
      </c>
      <c r="J55" s="54">
        <f t="shared" si="75"/>
        <v>0</v>
      </c>
      <c r="K55" s="54">
        <f t="shared" si="75"/>
        <v>0</v>
      </c>
      <c r="L55" s="54">
        <f t="shared" si="75"/>
        <v>0</v>
      </c>
      <c r="M55" s="54">
        <f t="shared" si="75"/>
        <v>0</v>
      </c>
      <c r="N55" s="54">
        <f t="shared" si="75"/>
        <v>0</v>
      </c>
      <c r="O55" s="54">
        <f t="shared" si="75"/>
        <v>0</v>
      </c>
      <c r="P55" s="54">
        <f t="shared" si="75"/>
        <v>0</v>
      </c>
      <c r="Q55" s="54">
        <f t="shared" si="75"/>
        <v>0</v>
      </c>
      <c r="R55" s="54">
        <f t="shared" si="75"/>
        <v>0</v>
      </c>
      <c r="Y55" s="53">
        <f t="shared" ref="Y55:AB55" si="76">IF(Y134&lt;&gt;0,(Y135+Y136)/Y134,0)</f>
        <v>0</v>
      </c>
      <c r="Z55" s="53">
        <f t="shared" si="76"/>
        <v>0</v>
      </c>
      <c r="AA55" s="53">
        <f t="shared" si="76"/>
        <v>0</v>
      </c>
      <c r="AB55" s="53">
        <f t="shared" si="76"/>
        <v>0</v>
      </c>
    </row>
    <row r="56" ht="13.5" customHeight="1" spans="1:28">
      <c r="A56" s="160"/>
      <c r="B56" s="161"/>
      <c r="C56" s="162"/>
      <c r="D56" s="162"/>
      <c r="E56" s="163"/>
      <c r="F56" s="164"/>
      <c r="G56" s="165"/>
      <c r="H56" s="165"/>
      <c r="I56" s="165"/>
      <c r="J56" s="165"/>
      <c r="K56" s="165"/>
      <c r="L56" s="165"/>
      <c r="M56" s="165"/>
      <c r="N56" s="165"/>
      <c r="O56" s="165"/>
      <c r="P56" s="165"/>
      <c r="Q56" s="165"/>
      <c r="R56" s="165"/>
      <c r="Y56" s="163"/>
      <c r="Z56" s="163"/>
      <c r="AA56" s="163"/>
      <c r="AB56" s="163"/>
    </row>
    <row r="57" ht="13.5" customHeight="1" spans="1:28">
      <c r="A57" s="166" t="s">
        <v>90</v>
      </c>
      <c r="B57" s="166"/>
      <c r="C57" s="167" t="s">
        <v>91</v>
      </c>
      <c r="D57" s="168" t="s">
        <v>35</v>
      </c>
      <c r="E57" s="155">
        <f>SUM(G57:R57)</f>
        <v>0</v>
      </c>
      <c r="F57" s="155">
        <f>IF($T$1=0,0,E57/$T$1)</f>
        <v>0</v>
      </c>
      <c r="G57" s="54">
        <f>G63+G69+G75+G81+G87+G93</f>
        <v>0</v>
      </c>
      <c r="H57" s="54">
        <f t="shared" ref="H57:Q61" si="77">H63+H69+H75+H81+H87+H93</f>
        <v>0</v>
      </c>
      <c r="I57" s="54">
        <f t="shared" si="77"/>
        <v>0</v>
      </c>
      <c r="J57" s="54">
        <f t="shared" si="77"/>
        <v>0</v>
      </c>
      <c r="K57" s="54">
        <f t="shared" si="77"/>
        <v>0</v>
      </c>
      <c r="L57" s="54">
        <f t="shared" si="77"/>
        <v>0</v>
      </c>
      <c r="M57" s="54">
        <f t="shared" si="77"/>
        <v>0</v>
      </c>
      <c r="N57" s="54">
        <f t="shared" si="77"/>
        <v>0</v>
      </c>
      <c r="O57" s="54">
        <f t="shared" si="77"/>
        <v>0</v>
      </c>
      <c r="P57" s="54">
        <f t="shared" si="77"/>
        <v>0</v>
      </c>
      <c r="Q57" s="54">
        <f t="shared" si="77"/>
        <v>0</v>
      </c>
      <c r="R57" s="54">
        <f>R63+R69+R75+R81+R87+R93</f>
        <v>0</v>
      </c>
      <c r="Y57" s="155">
        <f>SUM(G57:I57)</f>
        <v>0</v>
      </c>
      <c r="Z57" s="155">
        <f>SUM(J57:L57)</f>
        <v>0</v>
      </c>
      <c r="AA57" s="155">
        <f>SUM(M57:O57)</f>
        <v>0</v>
      </c>
      <c r="AB57" s="155">
        <f>SUM(P57:R57)</f>
        <v>0</v>
      </c>
    </row>
    <row r="58" ht="13.5" customHeight="1" spans="1:28">
      <c r="A58" s="166"/>
      <c r="B58" s="166"/>
      <c r="C58" s="167"/>
      <c r="D58" s="168" t="s">
        <v>92</v>
      </c>
      <c r="E58" s="155">
        <f>SUM(G58:R58)</f>
        <v>0</v>
      </c>
      <c r="F58" s="155">
        <f>IF($T$1=0,0,E58/$T$1)</f>
        <v>0</v>
      </c>
      <c r="G58" s="54">
        <f>G64+G70+G76+G82+G88+G94</f>
        <v>0</v>
      </c>
      <c r="H58" s="54">
        <f t="shared" si="77"/>
        <v>0</v>
      </c>
      <c r="I58" s="54">
        <f t="shared" si="77"/>
        <v>0</v>
      </c>
      <c r="J58" s="54">
        <f t="shared" si="77"/>
        <v>0</v>
      </c>
      <c r="K58" s="54">
        <f t="shared" si="77"/>
        <v>0</v>
      </c>
      <c r="L58" s="54">
        <f t="shared" si="77"/>
        <v>0</v>
      </c>
      <c r="M58" s="54">
        <f t="shared" si="77"/>
        <v>0</v>
      </c>
      <c r="N58" s="54">
        <f t="shared" si="77"/>
        <v>0</v>
      </c>
      <c r="O58" s="54">
        <f t="shared" si="77"/>
        <v>0</v>
      </c>
      <c r="P58" s="54">
        <f t="shared" si="77"/>
        <v>0</v>
      </c>
      <c r="Q58" s="54">
        <f t="shared" si="77"/>
        <v>0</v>
      </c>
      <c r="R58" s="54">
        <f>R64+R70+R76+R82+R88+R94</f>
        <v>0</v>
      </c>
      <c r="Y58" s="155">
        <f>SUM(G58:I58)</f>
        <v>0</v>
      </c>
      <c r="Z58" s="155">
        <f>SUM(J58:L58)</f>
        <v>0</v>
      </c>
      <c r="AA58" s="155">
        <f>SUM(M58:O58)</f>
        <v>0</v>
      </c>
      <c r="AB58" s="155">
        <f>SUM(P58:R58)</f>
        <v>0</v>
      </c>
    </row>
    <row r="59" ht="13.5" customHeight="1" spans="1:28">
      <c r="A59" s="166"/>
      <c r="B59" s="166"/>
      <c r="C59" s="167"/>
      <c r="D59" s="168" t="s">
        <v>93</v>
      </c>
      <c r="E59" s="155">
        <f>SUM(G59:R59)</f>
        <v>0</v>
      </c>
      <c r="F59" s="155">
        <f>IF($T$1=0,0,E59/$T$1)</f>
        <v>0</v>
      </c>
      <c r="G59" s="54">
        <f>G65+G71+G77+G83+G89+G95</f>
        <v>0</v>
      </c>
      <c r="H59" s="54">
        <f t="shared" si="77"/>
        <v>0</v>
      </c>
      <c r="I59" s="54">
        <f t="shared" si="77"/>
        <v>0</v>
      </c>
      <c r="J59" s="54">
        <f t="shared" si="77"/>
        <v>0</v>
      </c>
      <c r="K59" s="54">
        <f t="shared" si="77"/>
        <v>0</v>
      </c>
      <c r="L59" s="54">
        <f t="shared" si="77"/>
        <v>0</v>
      </c>
      <c r="M59" s="54">
        <f t="shared" si="77"/>
        <v>0</v>
      </c>
      <c r="N59" s="54">
        <f t="shared" si="77"/>
        <v>0</v>
      </c>
      <c r="O59" s="54">
        <f t="shared" si="77"/>
        <v>0</v>
      </c>
      <c r="P59" s="54">
        <f t="shared" si="77"/>
        <v>0</v>
      </c>
      <c r="Q59" s="54">
        <f t="shared" si="77"/>
        <v>0</v>
      </c>
      <c r="R59" s="54">
        <f>R65+R71+R77+R83+R89+R95</f>
        <v>0</v>
      </c>
      <c r="Y59" s="155">
        <f>SUM(G59:I59)</f>
        <v>0</v>
      </c>
      <c r="Z59" s="155">
        <f>SUM(J59:L59)</f>
        <v>0</v>
      </c>
      <c r="AA59" s="155">
        <f>SUM(M59:O59)</f>
        <v>0</v>
      </c>
      <c r="AB59" s="155">
        <f>SUM(P59:R59)</f>
        <v>0</v>
      </c>
    </row>
    <row r="60" ht="13.5" customHeight="1" spans="1:28">
      <c r="A60" s="166"/>
      <c r="B60" s="166"/>
      <c r="C60" s="167"/>
      <c r="D60" s="168" t="s">
        <v>72</v>
      </c>
      <c r="E60" s="155">
        <f t="shared" ref="E60:R60" si="78">IF(E57&lt;&gt;0,(E58+E59)/E57,)</f>
        <v>0</v>
      </c>
      <c r="F60" s="130">
        <f t="shared" si="78"/>
        <v>0</v>
      </c>
      <c r="G60" s="54">
        <f t="shared" si="78"/>
        <v>0</v>
      </c>
      <c r="H60" s="54">
        <f t="shared" si="78"/>
        <v>0</v>
      </c>
      <c r="I60" s="54">
        <f t="shared" si="78"/>
        <v>0</v>
      </c>
      <c r="J60" s="54">
        <f t="shared" si="78"/>
        <v>0</v>
      </c>
      <c r="K60" s="54">
        <f t="shared" si="78"/>
        <v>0</v>
      </c>
      <c r="L60" s="54">
        <f t="shared" si="78"/>
        <v>0</v>
      </c>
      <c r="M60" s="54">
        <f t="shared" si="78"/>
        <v>0</v>
      </c>
      <c r="N60" s="54">
        <f t="shared" si="78"/>
        <v>0</v>
      </c>
      <c r="O60" s="54">
        <f t="shared" si="78"/>
        <v>0</v>
      </c>
      <c r="P60" s="54">
        <f t="shared" si="78"/>
        <v>0</v>
      </c>
      <c r="Q60" s="54">
        <f t="shared" si="78"/>
        <v>0</v>
      </c>
      <c r="R60" s="54">
        <f t="shared" si="78"/>
        <v>0</v>
      </c>
      <c r="Y60" s="155">
        <f t="shared" ref="Y60:AB60" si="79">IF(Y57&lt;&gt;0,(Y58+Y59)/Y57,)</f>
        <v>0</v>
      </c>
      <c r="Z60" s="155">
        <f t="shared" si="79"/>
        <v>0</v>
      </c>
      <c r="AA60" s="155">
        <f t="shared" si="79"/>
        <v>0</v>
      </c>
      <c r="AB60" s="155">
        <f t="shared" si="79"/>
        <v>0</v>
      </c>
    </row>
    <row r="61" ht="13.5" customHeight="1" spans="1:28">
      <c r="A61" s="166"/>
      <c r="B61" s="166"/>
      <c r="C61" s="167"/>
      <c r="D61" s="168" t="s">
        <v>94</v>
      </c>
      <c r="E61" s="155">
        <f>SUM(G61:R61)</f>
        <v>0</v>
      </c>
      <c r="F61" s="155">
        <f>IF($T$1=0,0,E61/$T$1)</f>
        <v>0</v>
      </c>
      <c r="G61" s="54">
        <f>G67+G73+G79+G85+G91+G97</f>
        <v>0</v>
      </c>
      <c r="H61" s="54">
        <f t="shared" si="77"/>
        <v>0</v>
      </c>
      <c r="I61" s="54">
        <f t="shared" si="77"/>
        <v>0</v>
      </c>
      <c r="J61" s="54">
        <f t="shared" si="77"/>
        <v>0</v>
      </c>
      <c r="K61" s="54">
        <f t="shared" si="77"/>
        <v>0</v>
      </c>
      <c r="L61" s="54">
        <f t="shared" si="77"/>
        <v>0</v>
      </c>
      <c r="M61" s="54">
        <f t="shared" si="77"/>
        <v>0</v>
      </c>
      <c r="N61" s="54">
        <f t="shared" si="77"/>
        <v>0</v>
      </c>
      <c r="O61" s="54">
        <f t="shared" si="77"/>
        <v>0</v>
      </c>
      <c r="P61" s="54">
        <f t="shared" si="77"/>
        <v>0</v>
      </c>
      <c r="Q61" s="54">
        <f t="shared" si="77"/>
        <v>0</v>
      </c>
      <c r="R61" s="54">
        <f>R67+R73+R79+R85+R91+R97</f>
        <v>0</v>
      </c>
      <c r="Y61" s="155">
        <f>SUM(G61:I61)</f>
        <v>0</v>
      </c>
      <c r="Z61" s="155">
        <f>SUM(J61:L61)</f>
        <v>0</v>
      </c>
      <c r="AA61" s="155">
        <f>SUM(M61:O61)</f>
        <v>0</v>
      </c>
      <c r="AB61" s="155">
        <f>SUM(P61:R61)</f>
        <v>0</v>
      </c>
    </row>
    <row r="62" ht="13.5" customHeight="1" spans="1:28">
      <c r="A62" s="166"/>
      <c r="B62" s="166"/>
      <c r="C62" s="167"/>
      <c r="D62" s="168" t="s">
        <v>95</v>
      </c>
      <c r="E62" s="155">
        <f>SUM(G62:R62)</f>
        <v>0</v>
      </c>
      <c r="F62" s="155">
        <f>IF($T$1=0,0,E62/$T$1)</f>
        <v>0</v>
      </c>
      <c r="G62" s="54">
        <f t="shared" ref="G62:R62" si="80">G58+G59+G61</f>
        <v>0</v>
      </c>
      <c r="H62" s="54">
        <f t="shared" si="80"/>
        <v>0</v>
      </c>
      <c r="I62" s="54">
        <f t="shared" si="80"/>
        <v>0</v>
      </c>
      <c r="J62" s="54">
        <f t="shared" si="80"/>
        <v>0</v>
      </c>
      <c r="K62" s="54">
        <f t="shared" si="80"/>
        <v>0</v>
      </c>
      <c r="L62" s="54">
        <f t="shared" si="80"/>
        <v>0</v>
      </c>
      <c r="M62" s="54">
        <f t="shared" si="80"/>
        <v>0</v>
      </c>
      <c r="N62" s="54">
        <f t="shared" si="80"/>
        <v>0</v>
      </c>
      <c r="O62" s="54">
        <f t="shared" si="80"/>
        <v>0</v>
      </c>
      <c r="P62" s="54">
        <f t="shared" si="80"/>
        <v>0</v>
      </c>
      <c r="Q62" s="54">
        <f t="shared" si="80"/>
        <v>0</v>
      </c>
      <c r="R62" s="54">
        <f t="shared" si="80"/>
        <v>0</v>
      </c>
      <c r="Y62" s="155">
        <f>SUM(G62:I62)</f>
        <v>0</v>
      </c>
      <c r="Z62" s="155">
        <f>SUM(J62:L62)</f>
        <v>0</v>
      </c>
      <c r="AA62" s="155">
        <f>SUM(M62:O62)</f>
        <v>0</v>
      </c>
      <c r="AB62" s="155">
        <f>SUM(P62:R62)</f>
        <v>0</v>
      </c>
    </row>
    <row r="63" ht="13.5" customHeight="1" spans="1:28">
      <c r="A63" s="166"/>
      <c r="B63" s="166"/>
      <c r="C63" s="169" t="s">
        <v>96</v>
      </c>
      <c r="D63" s="170" t="s">
        <v>35</v>
      </c>
      <c r="E63" s="53">
        <f>SUM(G63:R63)</f>
        <v>0</v>
      </c>
      <c r="F63" s="171">
        <f>IF($T$1=0,0,E63/$T$1)</f>
        <v>0</v>
      </c>
      <c r="G63" s="172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Y63" s="53">
        <f>SUM(G63:I63)</f>
        <v>0</v>
      </c>
      <c r="Z63" s="53">
        <f>SUM(J63:L63)</f>
        <v>0</v>
      </c>
      <c r="AA63" s="53">
        <f>SUM(M63:O63)</f>
        <v>0</v>
      </c>
      <c r="AB63" s="53">
        <f>SUM(P63:R63)</f>
        <v>0</v>
      </c>
    </row>
    <row r="64" ht="13.5" customHeight="1" spans="1:28">
      <c r="A64" s="166"/>
      <c r="B64" s="166"/>
      <c r="C64" s="169"/>
      <c r="D64" s="170" t="s">
        <v>92</v>
      </c>
      <c r="E64" s="53">
        <f>SUM(G64:R64)</f>
        <v>0</v>
      </c>
      <c r="F64" s="53">
        <f>IF($T$1=0,0,E64/$T$1)</f>
        <v>0</v>
      </c>
      <c r="G64" s="172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Y64" s="53">
        <f>SUM(G64:I64)</f>
        <v>0</v>
      </c>
      <c r="Z64" s="53">
        <f>SUM(J64:L64)</f>
        <v>0</v>
      </c>
      <c r="AA64" s="53">
        <f>SUM(M64:O64)</f>
        <v>0</v>
      </c>
      <c r="AB64" s="53">
        <f>SUM(P64:R64)</f>
        <v>0</v>
      </c>
    </row>
    <row r="65" ht="13.5" customHeight="1" spans="1:28">
      <c r="A65" s="166"/>
      <c r="B65" s="166"/>
      <c r="C65" s="169"/>
      <c r="D65" s="170" t="s">
        <v>93</v>
      </c>
      <c r="E65" s="53">
        <f>SUM(G65:R65)</f>
        <v>0</v>
      </c>
      <c r="F65" s="53">
        <f>IF($T$1=0,0,E65/$T$1)</f>
        <v>0</v>
      </c>
      <c r="G65" s="172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Y65" s="53">
        <f>SUM(G65:I65)</f>
        <v>0</v>
      </c>
      <c r="Z65" s="53">
        <f>SUM(J65:L65)</f>
        <v>0</v>
      </c>
      <c r="AA65" s="53">
        <f>SUM(M65:O65)</f>
        <v>0</v>
      </c>
      <c r="AB65" s="53">
        <f>SUM(P65:R65)</f>
        <v>0</v>
      </c>
    </row>
    <row r="66" ht="13.5" customHeight="1" spans="1:28">
      <c r="A66" s="166"/>
      <c r="B66" s="166"/>
      <c r="C66" s="169"/>
      <c r="D66" s="170" t="s">
        <v>72</v>
      </c>
      <c r="E66" s="53">
        <f t="shared" ref="E66:R66" si="81">IF(E63&lt;&gt;0,(E64+E65)/E63,)</f>
        <v>0</v>
      </c>
      <c r="F66" s="53">
        <f t="shared" si="81"/>
        <v>0</v>
      </c>
      <c r="G66" s="54">
        <f t="shared" si="81"/>
        <v>0</v>
      </c>
      <c r="H66" s="54">
        <f t="shared" si="81"/>
        <v>0</v>
      </c>
      <c r="I66" s="54">
        <f t="shared" si="81"/>
        <v>0</v>
      </c>
      <c r="J66" s="54">
        <f t="shared" si="81"/>
        <v>0</v>
      </c>
      <c r="K66" s="54">
        <f t="shared" si="81"/>
        <v>0</v>
      </c>
      <c r="L66" s="54">
        <f t="shared" si="81"/>
        <v>0</v>
      </c>
      <c r="M66" s="54">
        <f t="shared" si="81"/>
        <v>0</v>
      </c>
      <c r="N66" s="54">
        <f t="shared" si="81"/>
        <v>0</v>
      </c>
      <c r="O66" s="54">
        <f t="shared" si="81"/>
        <v>0</v>
      </c>
      <c r="P66" s="54">
        <f t="shared" si="81"/>
        <v>0</v>
      </c>
      <c r="Q66" s="54">
        <f t="shared" si="81"/>
        <v>0</v>
      </c>
      <c r="R66" s="54">
        <f t="shared" si="81"/>
        <v>0</v>
      </c>
      <c r="Y66" s="53">
        <f t="shared" ref="Y66:AB66" si="82">IF(Y63&lt;&gt;0,(Y64+Y65)/Y63,)</f>
        <v>0</v>
      </c>
      <c r="Z66" s="53">
        <f t="shared" si="82"/>
        <v>0</v>
      </c>
      <c r="AA66" s="53">
        <f t="shared" si="82"/>
        <v>0</v>
      </c>
      <c r="AB66" s="53">
        <f t="shared" si="82"/>
        <v>0</v>
      </c>
    </row>
    <row r="67" ht="13.5" customHeight="1" spans="1:28">
      <c r="A67" s="166"/>
      <c r="B67" s="166"/>
      <c r="C67" s="169"/>
      <c r="D67" s="170" t="s">
        <v>94</v>
      </c>
      <c r="E67" s="53">
        <f>SUM(G67:R67)</f>
        <v>0</v>
      </c>
      <c r="F67" s="53">
        <f>IF($T$1=0,0,E67/$T$1)</f>
        <v>0</v>
      </c>
      <c r="G67" s="172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Y67" s="53">
        <f>SUM(G67:I67)</f>
        <v>0</v>
      </c>
      <c r="Z67" s="53">
        <f>SUM(J67:L67)</f>
        <v>0</v>
      </c>
      <c r="AA67" s="53">
        <f>SUM(M67:O67)</f>
        <v>0</v>
      </c>
      <c r="AB67" s="53">
        <f>SUM(P67:R67)</f>
        <v>0</v>
      </c>
    </row>
    <row r="68" ht="13.5" customHeight="1" spans="1:28">
      <c r="A68" s="166"/>
      <c r="B68" s="166"/>
      <c r="C68" s="169"/>
      <c r="D68" s="170" t="s">
        <v>95</v>
      </c>
      <c r="E68" s="53">
        <f>SUM(G68:R68)</f>
        <v>0</v>
      </c>
      <c r="F68" s="53">
        <f>IF($T$1=0,0,E68/$T$1)</f>
        <v>0</v>
      </c>
      <c r="G68" s="54">
        <f t="shared" ref="G68:R68" si="83">G64+G65+G67</f>
        <v>0</v>
      </c>
      <c r="H68" s="54">
        <f t="shared" si="83"/>
        <v>0</v>
      </c>
      <c r="I68" s="54">
        <f t="shared" si="83"/>
        <v>0</v>
      </c>
      <c r="J68" s="54">
        <f t="shared" si="83"/>
        <v>0</v>
      </c>
      <c r="K68" s="54">
        <f t="shared" si="83"/>
        <v>0</v>
      </c>
      <c r="L68" s="54">
        <f t="shared" si="83"/>
        <v>0</v>
      </c>
      <c r="M68" s="54">
        <f t="shared" si="83"/>
        <v>0</v>
      </c>
      <c r="N68" s="54">
        <f t="shared" si="83"/>
        <v>0</v>
      </c>
      <c r="O68" s="54">
        <f t="shared" si="83"/>
        <v>0</v>
      </c>
      <c r="P68" s="54">
        <f t="shared" si="83"/>
        <v>0</v>
      </c>
      <c r="Q68" s="54">
        <f t="shared" si="83"/>
        <v>0</v>
      </c>
      <c r="R68" s="54">
        <f t="shared" si="83"/>
        <v>0</v>
      </c>
      <c r="Y68" s="53">
        <f>SUM(G68:I68)</f>
        <v>0</v>
      </c>
      <c r="Z68" s="53">
        <f>SUM(J68:L68)</f>
        <v>0</v>
      </c>
      <c r="AA68" s="53">
        <f>SUM(M68:O68)</f>
        <v>0</v>
      </c>
      <c r="AB68" s="53">
        <f>SUM(P68:R68)</f>
        <v>0</v>
      </c>
    </row>
    <row r="69" ht="13.5" customHeight="1" spans="1:28">
      <c r="A69" s="166"/>
      <c r="B69" s="166"/>
      <c r="C69" s="167" t="s">
        <v>97</v>
      </c>
      <c r="D69" s="168" t="s">
        <v>35</v>
      </c>
      <c r="E69" s="155">
        <f>SUM(G69:R69)</f>
        <v>0</v>
      </c>
      <c r="F69" s="155">
        <f>IF($T$1=0,0,E69/$T$1)</f>
        <v>0</v>
      </c>
      <c r="G69" s="172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Y69" s="155">
        <f>SUM(G69:I69)</f>
        <v>0</v>
      </c>
      <c r="Z69" s="155">
        <f>SUM(J69:L69)</f>
        <v>0</v>
      </c>
      <c r="AA69" s="155">
        <f>SUM(M69:O69)</f>
        <v>0</v>
      </c>
      <c r="AB69" s="155">
        <f>SUM(P69:R69)</f>
        <v>0</v>
      </c>
    </row>
    <row r="70" ht="13.5" customHeight="1" spans="1:28">
      <c r="A70" s="166"/>
      <c r="B70" s="166"/>
      <c r="C70" s="167"/>
      <c r="D70" s="168" t="s">
        <v>92</v>
      </c>
      <c r="E70" s="155">
        <f>SUM(G70:R70)</f>
        <v>0</v>
      </c>
      <c r="F70" s="155">
        <f>IF($T$1=0,0,E70/$T$1)</f>
        <v>0</v>
      </c>
      <c r="G70" s="172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Y70" s="155">
        <f>SUM(G70:I70)</f>
        <v>0</v>
      </c>
      <c r="Z70" s="155">
        <f>SUM(J70:L70)</f>
        <v>0</v>
      </c>
      <c r="AA70" s="155">
        <f>SUM(M70:O70)</f>
        <v>0</v>
      </c>
      <c r="AB70" s="155">
        <f>SUM(P70:R70)</f>
        <v>0</v>
      </c>
    </row>
    <row r="71" ht="13.5" customHeight="1" spans="1:28">
      <c r="A71" s="166"/>
      <c r="B71" s="166"/>
      <c r="C71" s="167"/>
      <c r="D71" s="168" t="s">
        <v>93</v>
      </c>
      <c r="E71" s="155">
        <f>SUM(G71:R71)</f>
        <v>0</v>
      </c>
      <c r="F71" s="155">
        <f>IF($T$1=0,0,E71/$T$1)</f>
        <v>0</v>
      </c>
      <c r="G71" s="172"/>
      <c r="H71" s="173"/>
      <c r="I71" s="173"/>
      <c r="J71" s="173"/>
      <c r="K71" s="173"/>
      <c r="L71" s="173"/>
      <c r="M71" s="173"/>
      <c r="N71" s="173"/>
      <c r="O71" s="173"/>
      <c r="P71" s="173"/>
      <c r="Q71" s="173"/>
      <c r="R71" s="173"/>
      <c r="Y71" s="155">
        <f>SUM(G71:I71)</f>
        <v>0</v>
      </c>
      <c r="Z71" s="155">
        <f>SUM(J71:L71)</f>
        <v>0</v>
      </c>
      <c r="AA71" s="155">
        <f>SUM(M71:O71)</f>
        <v>0</v>
      </c>
      <c r="AB71" s="155">
        <f>SUM(P71:R71)</f>
        <v>0</v>
      </c>
    </row>
    <row r="72" ht="13.5" customHeight="1" spans="1:28">
      <c r="A72" s="166"/>
      <c r="B72" s="166"/>
      <c r="C72" s="167"/>
      <c r="D72" s="168" t="s">
        <v>72</v>
      </c>
      <c r="E72" s="155">
        <f t="shared" ref="E72:R72" si="84">IF(E69&lt;&gt;0,(E70+E71)/E69,)</f>
        <v>0</v>
      </c>
      <c r="F72" s="130">
        <f t="shared" si="84"/>
        <v>0</v>
      </c>
      <c r="G72" s="54">
        <f t="shared" si="84"/>
        <v>0</v>
      </c>
      <c r="H72" s="54">
        <f t="shared" si="84"/>
        <v>0</v>
      </c>
      <c r="I72" s="54">
        <f t="shared" si="84"/>
        <v>0</v>
      </c>
      <c r="J72" s="54">
        <f t="shared" si="84"/>
        <v>0</v>
      </c>
      <c r="K72" s="54">
        <f t="shared" si="84"/>
        <v>0</v>
      </c>
      <c r="L72" s="54">
        <f t="shared" si="84"/>
        <v>0</v>
      </c>
      <c r="M72" s="54">
        <f t="shared" si="84"/>
        <v>0</v>
      </c>
      <c r="N72" s="54">
        <f t="shared" si="84"/>
        <v>0</v>
      </c>
      <c r="O72" s="54">
        <f t="shared" si="84"/>
        <v>0</v>
      </c>
      <c r="P72" s="54">
        <f t="shared" si="84"/>
        <v>0</v>
      </c>
      <c r="Q72" s="54">
        <f t="shared" si="84"/>
        <v>0</v>
      </c>
      <c r="R72" s="54">
        <f t="shared" si="84"/>
        <v>0</v>
      </c>
      <c r="Y72" s="155">
        <f t="shared" ref="Y72:AB72" si="85">IF(Y69&lt;&gt;0,(Y70+Y71)/Y69,)</f>
        <v>0</v>
      </c>
      <c r="Z72" s="155">
        <f t="shared" si="85"/>
        <v>0</v>
      </c>
      <c r="AA72" s="155">
        <f t="shared" si="85"/>
        <v>0</v>
      </c>
      <c r="AB72" s="155">
        <f t="shared" si="85"/>
        <v>0</v>
      </c>
    </row>
    <row r="73" ht="13.5" customHeight="1" spans="1:28">
      <c r="A73" s="166"/>
      <c r="B73" s="166"/>
      <c r="C73" s="167"/>
      <c r="D73" s="168" t="s">
        <v>94</v>
      </c>
      <c r="E73" s="155">
        <f>SUM(G73:R73)</f>
        <v>0</v>
      </c>
      <c r="F73" s="155">
        <f>IF($T$1=0,0,E73/$T$1)</f>
        <v>0</v>
      </c>
      <c r="G73" s="172"/>
      <c r="H73" s="173"/>
      <c r="I73" s="173"/>
      <c r="J73" s="173"/>
      <c r="K73" s="173"/>
      <c r="L73" s="173"/>
      <c r="M73" s="173"/>
      <c r="N73" s="173"/>
      <c r="O73" s="173"/>
      <c r="P73" s="173"/>
      <c r="Q73" s="173"/>
      <c r="R73" s="173"/>
      <c r="Y73" s="155">
        <f>SUM(G73:I73)</f>
        <v>0</v>
      </c>
      <c r="Z73" s="155">
        <f>SUM(J73:L73)</f>
        <v>0</v>
      </c>
      <c r="AA73" s="155">
        <f>SUM(M73:O73)</f>
        <v>0</v>
      </c>
      <c r="AB73" s="155">
        <f>SUM(P73:R73)</f>
        <v>0</v>
      </c>
    </row>
    <row r="74" ht="13.5" customHeight="1" spans="1:28">
      <c r="A74" s="166"/>
      <c r="B74" s="166"/>
      <c r="C74" s="167"/>
      <c r="D74" s="168" t="s">
        <v>95</v>
      </c>
      <c r="E74" s="155">
        <f>SUM(G74:R74)</f>
        <v>0</v>
      </c>
      <c r="F74" s="155">
        <f>IF($T$1=0,0,E74/$T$1)</f>
        <v>0</v>
      </c>
      <c r="G74" s="54">
        <f t="shared" ref="G74:R74" si="86">G70+G71+G73</f>
        <v>0</v>
      </c>
      <c r="H74" s="54">
        <f t="shared" si="86"/>
        <v>0</v>
      </c>
      <c r="I74" s="54">
        <f t="shared" si="86"/>
        <v>0</v>
      </c>
      <c r="J74" s="54">
        <f t="shared" si="86"/>
        <v>0</v>
      </c>
      <c r="K74" s="54">
        <f t="shared" si="86"/>
        <v>0</v>
      </c>
      <c r="L74" s="54">
        <f t="shared" si="86"/>
        <v>0</v>
      </c>
      <c r="M74" s="54">
        <f t="shared" si="86"/>
        <v>0</v>
      </c>
      <c r="N74" s="54">
        <f t="shared" si="86"/>
        <v>0</v>
      </c>
      <c r="O74" s="54">
        <f t="shared" si="86"/>
        <v>0</v>
      </c>
      <c r="P74" s="54">
        <f t="shared" si="86"/>
        <v>0</v>
      </c>
      <c r="Q74" s="54">
        <f t="shared" si="86"/>
        <v>0</v>
      </c>
      <c r="R74" s="54">
        <f t="shared" si="86"/>
        <v>0</v>
      </c>
      <c r="Y74" s="155">
        <f>SUM(G74:I74)</f>
        <v>0</v>
      </c>
      <c r="Z74" s="155">
        <f>SUM(J74:L74)</f>
        <v>0</v>
      </c>
      <c r="AA74" s="155">
        <f>SUM(M74:O74)</f>
        <v>0</v>
      </c>
      <c r="AB74" s="155">
        <f>SUM(P74:R74)</f>
        <v>0</v>
      </c>
    </row>
    <row r="75" ht="13.5" customHeight="1" spans="1:28">
      <c r="A75" s="166"/>
      <c r="B75" s="166"/>
      <c r="C75" s="169" t="s">
        <v>98</v>
      </c>
      <c r="D75" s="170" t="s">
        <v>35</v>
      </c>
      <c r="E75" s="53">
        <f>SUM(G75:R75)</f>
        <v>0</v>
      </c>
      <c r="F75" s="171">
        <f>IF($T$1=0,0,E75/$T$1)</f>
        <v>0</v>
      </c>
      <c r="G75" s="172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Y75" s="53">
        <f>SUM(G75:I75)</f>
        <v>0</v>
      </c>
      <c r="Z75" s="53">
        <f>SUM(J75:L75)</f>
        <v>0</v>
      </c>
      <c r="AA75" s="53">
        <f>SUM(M75:O75)</f>
        <v>0</v>
      </c>
      <c r="AB75" s="53">
        <f>SUM(P75:R75)</f>
        <v>0</v>
      </c>
    </row>
    <row r="76" ht="13.5" customHeight="1" spans="1:28">
      <c r="A76" s="166"/>
      <c r="B76" s="166"/>
      <c r="C76" s="169"/>
      <c r="D76" s="170" t="s">
        <v>92</v>
      </c>
      <c r="E76" s="53">
        <f>SUM(G76:R76)</f>
        <v>0</v>
      </c>
      <c r="F76" s="53">
        <f>IF($T$1=0,0,E76/$T$1)</f>
        <v>0</v>
      </c>
      <c r="G76" s="172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Y76" s="53">
        <f>SUM(G76:I76)</f>
        <v>0</v>
      </c>
      <c r="Z76" s="53">
        <f>SUM(J76:L76)</f>
        <v>0</v>
      </c>
      <c r="AA76" s="53">
        <f>SUM(M76:O76)</f>
        <v>0</v>
      </c>
      <c r="AB76" s="53">
        <f>SUM(P76:R76)</f>
        <v>0</v>
      </c>
    </row>
    <row r="77" ht="13.5" customHeight="1" spans="1:28">
      <c r="A77" s="166"/>
      <c r="B77" s="166"/>
      <c r="C77" s="169"/>
      <c r="D77" s="170" t="s">
        <v>93</v>
      </c>
      <c r="E77" s="53">
        <f>SUM(G77:R77)</f>
        <v>0</v>
      </c>
      <c r="F77" s="53">
        <f>IF($T$1=0,0,E77/$T$1)</f>
        <v>0</v>
      </c>
      <c r="G77" s="172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Y77" s="53">
        <f>SUM(G77:I77)</f>
        <v>0</v>
      </c>
      <c r="Z77" s="53">
        <f>SUM(J77:L77)</f>
        <v>0</v>
      </c>
      <c r="AA77" s="53">
        <f>SUM(M77:O77)</f>
        <v>0</v>
      </c>
      <c r="AB77" s="53">
        <f>SUM(P77:R77)</f>
        <v>0</v>
      </c>
    </row>
    <row r="78" ht="13.5" customHeight="1" spans="1:28">
      <c r="A78" s="166"/>
      <c r="B78" s="166"/>
      <c r="C78" s="169"/>
      <c r="D78" s="170" t="s">
        <v>72</v>
      </c>
      <c r="E78" s="53">
        <f t="shared" ref="E78:R78" si="87">IF(E75&lt;&gt;0,(E76+E77)/E75,)</f>
        <v>0</v>
      </c>
      <c r="F78" s="53">
        <f t="shared" si="87"/>
        <v>0</v>
      </c>
      <c r="G78" s="54">
        <f t="shared" si="87"/>
        <v>0</v>
      </c>
      <c r="H78" s="54">
        <f t="shared" si="87"/>
        <v>0</v>
      </c>
      <c r="I78" s="54">
        <f t="shared" si="87"/>
        <v>0</v>
      </c>
      <c r="J78" s="54">
        <f t="shared" si="87"/>
        <v>0</v>
      </c>
      <c r="K78" s="54">
        <f t="shared" si="87"/>
        <v>0</v>
      </c>
      <c r="L78" s="54">
        <f t="shared" si="87"/>
        <v>0</v>
      </c>
      <c r="M78" s="54">
        <f t="shared" si="87"/>
        <v>0</v>
      </c>
      <c r="N78" s="54">
        <f t="shared" si="87"/>
        <v>0</v>
      </c>
      <c r="O78" s="54">
        <f t="shared" si="87"/>
        <v>0</v>
      </c>
      <c r="P78" s="54">
        <f t="shared" si="87"/>
        <v>0</v>
      </c>
      <c r="Q78" s="54">
        <f t="shared" si="87"/>
        <v>0</v>
      </c>
      <c r="R78" s="54">
        <f t="shared" si="87"/>
        <v>0</v>
      </c>
      <c r="Y78" s="53">
        <f t="shared" ref="Y78:AB78" si="88">IF(Y75&lt;&gt;0,(Y76+Y77)/Y75,)</f>
        <v>0</v>
      </c>
      <c r="Z78" s="53">
        <f t="shared" si="88"/>
        <v>0</v>
      </c>
      <c r="AA78" s="53">
        <f t="shared" si="88"/>
        <v>0</v>
      </c>
      <c r="AB78" s="53">
        <f t="shared" si="88"/>
        <v>0</v>
      </c>
    </row>
    <row r="79" ht="13.5" customHeight="1" spans="1:28">
      <c r="A79" s="166"/>
      <c r="B79" s="166"/>
      <c r="C79" s="169"/>
      <c r="D79" s="170" t="s">
        <v>94</v>
      </c>
      <c r="E79" s="53">
        <f t="shared" ref="E79:E89" si="89">SUM(G79:R79)</f>
        <v>0</v>
      </c>
      <c r="F79" s="53">
        <f>IF($T$1=0,0,E79/$T$1)</f>
        <v>0</v>
      </c>
      <c r="G79" s="172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Y79" s="53">
        <f>SUM(G79:I79)</f>
        <v>0</v>
      </c>
      <c r="Z79" s="53">
        <f>SUM(J79:L79)</f>
        <v>0</v>
      </c>
      <c r="AA79" s="53">
        <f>SUM(M79:O79)</f>
        <v>0</v>
      </c>
      <c r="AB79" s="53">
        <f>SUM(P79:R79)</f>
        <v>0</v>
      </c>
    </row>
    <row r="80" ht="13.5" customHeight="1" spans="1:28">
      <c r="A80" s="166"/>
      <c r="B80" s="166"/>
      <c r="C80" s="169"/>
      <c r="D80" s="170" t="s">
        <v>95</v>
      </c>
      <c r="E80" s="53">
        <f t="shared" si="89"/>
        <v>0</v>
      </c>
      <c r="F80" s="53">
        <f>IF($T$1=0,0,E80/$T$1)</f>
        <v>0</v>
      </c>
      <c r="G80" s="54">
        <f t="shared" ref="G80:R80" si="90">G76+G77+G79</f>
        <v>0</v>
      </c>
      <c r="H80" s="54">
        <f t="shared" si="90"/>
        <v>0</v>
      </c>
      <c r="I80" s="54">
        <f t="shared" si="90"/>
        <v>0</v>
      </c>
      <c r="J80" s="54">
        <f t="shared" si="90"/>
        <v>0</v>
      </c>
      <c r="K80" s="54">
        <f t="shared" si="90"/>
        <v>0</v>
      </c>
      <c r="L80" s="54">
        <f t="shared" si="90"/>
        <v>0</v>
      </c>
      <c r="M80" s="54">
        <f t="shared" si="90"/>
        <v>0</v>
      </c>
      <c r="N80" s="54">
        <f t="shared" si="90"/>
        <v>0</v>
      </c>
      <c r="O80" s="54">
        <f t="shared" si="90"/>
        <v>0</v>
      </c>
      <c r="P80" s="54">
        <f t="shared" si="90"/>
        <v>0</v>
      </c>
      <c r="Q80" s="54">
        <f t="shared" si="90"/>
        <v>0</v>
      </c>
      <c r="R80" s="54">
        <f t="shared" si="90"/>
        <v>0</v>
      </c>
      <c r="Y80" s="53">
        <f>SUM(G80:I80)</f>
        <v>0</v>
      </c>
      <c r="Z80" s="53">
        <f>SUM(J80:L80)</f>
        <v>0</v>
      </c>
      <c r="AA80" s="53">
        <f>SUM(M80:O80)</f>
        <v>0</v>
      </c>
      <c r="AB80" s="53">
        <f>SUM(P80:R80)</f>
        <v>0</v>
      </c>
    </row>
    <row r="81" ht="13.5" customHeight="1" spans="1:28">
      <c r="A81" s="166"/>
      <c r="B81" s="166"/>
      <c r="C81" s="167" t="s">
        <v>99</v>
      </c>
      <c r="D81" s="168" t="s">
        <v>35</v>
      </c>
      <c r="E81" s="155">
        <f t="shared" si="89"/>
        <v>0</v>
      </c>
      <c r="F81" s="155">
        <f>IF($T$1=0,0,E81/$T$1)</f>
        <v>0</v>
      </c>
      <c r="G81" s="172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Y81" s="155">
        <f>SUM(G81:I81)</f>
        <v>0</v>
      </c>
      <c r="Z81" s="155">
        <f>SUM(J81:L81)</f>
        <v>0</v>
      </c>
      <c r="AA81" s="155">
        <f>SUM(M81:O81)</f>
        <v>0</v>
      </c>
      <c r="AB81" s="155">
        <f>SUM(P81:R81)</f>
        <v>0</v>
      </c>
    </row>
    <row r="82" ht="13.5" customHeight="1" spans="1:28">
      <c r="A82" s="166"/>
      <c r="B82" s="166"/>
      <c r="C82" s="167"/>
      <c r="D82" s="168" t="s">
        <v>92</v>
      </c>
      <c r="E82" s="155">
        <f t="shared" si="89"/>
        <v>0</v>
      </c>
      <c r="F82" s="155">
        <f>IF($T$1=0,0,E82/$T$1)</f>
        <v>0</v>
      </c>
      <c r="G82" s="172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Y82" s="155">
        <f>SUM(G82:I82)</f>
        <v>0</v>
      </c>
      <c r="Z82" s="155">
        <f>SUM(J82:L82)</f>
        <v>0</v>
      </c>
      <c r="AA82" s="155">
        <f>SUM(M82:O82)</f>
        <v>0</v>
      </c>
      <c r="AB82" s="155">
        <f>SUM(P82:R82)</f>
        <v>0</v>
      </c>
    </row>
    <row r="83" ht="13.5" customHeight="1" spans="1:28">
      <c r="A83" s="166"/>
      <c r="B83" s="166"/>
      <c r="C83" s="167"/>
      <c r="D83" s="168" t="s">
        <v>93</v>
      </c>
      <c r="E83" s="155">
        <f t="shared" si="89"/>
        <v>0</v>
      </c>
      <c r="F83" s="155">
        <f>IF($T$1=0,0,E83/$T$1)</f>
        <v>0</v>
      </c>
      <c r="G83" s="172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Y83" s="155">
        <f>SUM(G83:I83)</f>
        <v>0</v>
      </c>
      <c r="Z83" s="155">
        <f>SUM(J83:L83)</f>
        <v>0</v>
      </c>
      <c r="AA83" s="155">
        <f>SUM(M83:O83)</f>
        <v>0</v>
      </c>
      <c r="AB83" s="155">
        <f>SUM(P83:R83)</f>
        <v>0</v>
      </c>
    </row>
    <row r="84" ht="13.5" customHeight="1" spans="1:28">
      <c r="A84" s="166"/>
      <c r="B84" s="166"/>
      <c r="C84" s="167"/>
      <c r="D84" s="168" t="s">
        <v>72</v>
      </c>
      <c r="E84" s="155">
        <f t="shared" ref="E84:R84" si="91">IF(E81&lt;&gt;0,(E82+E83)/E81,)</f>
        <v>0</v>
      </c>
      <c r="F84" s="130">
        <f t="shared" si="91"/>
        <v>0</v>
      </c>
      <c r="G84" s="54">
        <f t="shared" si="91"/>
        <v>0</v>
      </c>
      <c r="H84" s="54">
        <f t="shared" si="91"/>
        <v>0</v>
      </c>
      <c r="I84" s="54">
        <f t="shared" si="91"/>
        <v>0</v>
      </c>
      <c r="J84" s="54">
        <f t="shared" si="91"/>
        <v>0</v>
      </c>
      <c r="K84" s="54">
        <f t="shared" si="91"/>
        <v>0</v>
      </c>
      <c r="L84" s="54">
        <f t="shared" si="91"/>
        <v>0</v>
      </c>
      <c r="M84" s="54">
        <f t="shared" si="91"/>
        <v>0</v>
      </c>
      <c r="N84" s="54">
        <f t="shared" si="91"/>
        <v>0</v>
      </c>
      <c r="O84" s="54">
        <f t="shared" si="91"/>
        <v>0</v>
      </c>
      <c r="P84" s="54">
        <f t="shared" si="91"/>
        <v>0</v>
      </c>
      <c r="Q84" s="54">
        <f t="shared" si="91"/>
        <v>0</v>
      </c>
      <c r="R84" s="54">
        <f t="shared" si="91"/>
        <v>0</v>
      </c>
      <c r="Y84" s="155">
        <f t="shared" ref="Y84:AB84" si="92">IF(Y81&lt;&gt;0,(Y82+Y83)/Y81,)</f>
        <v>0</v>
      </c>
      <c r="Z84" s="155">
        <f t="shared" si="92"/>
        <v>0</v>
      </c>
      <c r="AA84" s="155">
        <f t="shared" si="92"/>
        <v>0</v>
      </c>
      <c r="AB84" s="155">
        <f t="shared" si="92"/>
        <v>0</v>
      </c>
    </row>
    <row r="85" ht="13.5" customHeight="1" spans="1:28">
      <c r="A85" s="166"/>
      <c r="B85" s="166"/>
      <c r="C85" s="167"/>
      <c r="D85" s="168" t="s">
        <v>94</v>
      </c>
      <c r="E85" s="155">
        <f>SUM(G85:R85)</f>
        <v>0</v>
      </c>
      <c r="F85" s="155">
        <f>IF($T$1=0,0,E85/$T$1)</f>
        <v>0</v>
      </c>
      <c r="G85" s="172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Y85" s="155">
        <f>SUM(G85:I85)</f>
        <v>0</v>
      </c>
      <c r="Z85" s="155">
        <f>SUM(J85:L85)</f>
        <v>0</v>
      </c>
      <c r="AA85" s="155">
        <f>SUM(M85:O85)</f>
        <v>0</v>
      </c>
      <c r="AB85" s="155">
        <f>SUM(P85:R85)</f>
        <v>0</v>
      </c>
    </row>
    <row r="86" ht="13.5" customHeight="1" spans="1:28">
      <c r="A86" s="166"/>
      <c r="B86" s="166"/>
      <c r="C86" s="167"/>
      <c r="D86" s="168" t="s">
        <v>95</v>
      </c>
      <c r="E86" s="155">
        <f>SUM(G86:R86)</f>
        <v>0</v>
      </c>
      <c r="F86" s="155">
        <f>IF($T$1=0,0,E86/$T$1)</f>
        <v>0</v>
      </c>
      <c r="G86" s="54">
        <f t="shared" ref="G86:R86" si="93">G82+G83+G85</f>
        <v>0</v>
      </c>
      <c r="H86" s="54">
        <f t="shared" si="93"/>
        <v>0</v>
      </c>
      <c r="I86" s="54">
        <f t="shared" si="93"/>
        <v>0</v>
      </c>
      <c r="J86" s="54">
        <f t="shared" si="93"/>
        <v>0</v>
      </c>
      <c r="K86" s="54">
        <f t="shared" si="93"/>
        <v>0</v>
      </c>
      <c r="L86" s="54">
        <f t="shared" si="93"/>
        <v>0</v>
      </c>
      <c r="M86" s="54">
        <f t="shared" si="93"/>
        <v>0</v>
      </c>
      <c r="N86" s="54">
        <f t="shared" si="93"/>
        <v>0</v>
      </c>
      <c r="O86" s="54">
        <f t="shared" si="93"/>
        <v>0</v>
      </c>
      <c r="P86" s="54">
        <f t="shared" si="93"/>
        <v>0</v>
      </c>
      <c r="Q86" s="54">
        <f t="shared" si="93"/>
        <v>0</v>
      </c>
      <c r="R86" s="54">
        <f t="shared" si="93"/>
        <v>0</v>
      </c>
      <c r="Y86" s="155">
        <f>SUM(G86:I86)</f>
        <v>0</v>
      </c>
      <c r="Z86" s="155">
        <f>SUM(J86:L86)</f>
        <v>0</v>
      </c>
      <c r="AA86" s="155">
        <f>SUM(M86:O86)</f>
        <v>0</v>
      </c>
      <c r="AB86" s="155">
        <f>SUM(P86:R86)</f>
        <v>0</v>
      </c>
    </row>
    <row r="87" ht="13.5" customHeight="1" spans="1:28">
      <c r="A87" s="166"/>
      <c r="B87" s="166"/>
      <c r="C87" s="169" t="s">
        <v>100</v>
      </c>
      <c r="D87" s="170" t="s">
        <v>35</v>
      </c>
      <c r="E87" s="53">
        <f t="shared" si="89"/>
        <v>0</v>
      </c>
      <c r="F87" s="171">
        <f>IF($T$1=0,0,E87/$T$1)</f>
        <v>0</v>
      </c>
      <c r="G87" s="172"/>
      <c r="H87" s="173"/>
      <c r="I87" s="173"/>
      <c r="J87" s="173"/>
      <c r="K87" s="173"/>
      <c r="L87" s="173"/>
      <c r="M87" s="173"/>
      <c r="N87" s="173"/>
      <c r="O87" s="173"/>
      <c r="P87" s="173"/>
      <c r="Q87" s="173"/>
      <c r="R87" s="173"/>
      <c r="Y87" s="53">
        <f>SUM(G87:I87)</f>
        <v>0</v>
      </c>
      <c r="Z87" s="53">
        <f>SUM(J87:L87)</f>
        <v>0</v>
      </c>
      <c r="AA87" s="53">
        <f>SUM(M87:O87)</f>
        <v>0</v>
      </c>
      <c r="AB87" s="53">
        <f>SUM(P87:R87)</f>
        <v>0</v>
      </c>
    </row>
    <row r="88" ht="13.5" customHeight="1" spans="1:28">
      <c r="A88" s="166"/>
      <c r="B88" s="166"/>
      <c r="C88" s="169"/>
      <c r="D88" s="170" t="s">
        <v>92</v>
      </c>
      <c r="E88" s="53">
        <f t="shared" si="89"/>
        <v>0</v>
      </c>
      <c r="F88" s="53">
        <f>IF($T$1=0,0,E88/$T$1)</f>
        <v>0</v>
      </c>
      <c r="G88" s="172"/>
      <c r="H88" s="173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Y88" s="53">
        <f>SUM(G88:I88)</f>
        <v>0</v>
      </c>
      <c r="Z88" s="53">
        <f>SUM(J88:L88)</f>
        <v>0</v>
      </c>
      <c r="AA88" s="53">
        <f>SUM(M88:O88)</f>
        <v>0</v>
      </c>
      <c r="AB88" s="53">
        <f>SUM(P88:R88)</f>
        <v>0</v>
      </c>
    </row>
    <row r="89" ht="13.5" customHeight="1" spans="1:28">
      <c r="A89" s="166"/>
      <c r="B89" s="166"/>
      <c r="C89" s="169"/>
      <c r="D89" s="170" t="s">
        <v>93</v>
      </c>
      <c r="E89" s="53">
        <f t="shared" si="89"/>
        <v>0</v>
      </c>
      <c r="F89" s="53">
        <f>IF($T$1=0,0,E89/$T$1)</f>
        <v>0</v>
      </c>
      <c r="G89" s="172"/>
      <c r="H89" s="173"/>
      <c r="I89" s="173"/>
      <c r="J89" s="173"/>
      <c r="K89" s="173"/>
      <c r="L89" s="173"/>
      <c r="M89" s="173"/>
      <c r="N89" s="173"/>
      <c r="O89" s="173"/>
      <c r="P89" s="173"/>
      <c r="Q89" s="173"/>
      <c r="R89" s="173"/>
      <c r="Y89" s="53">
        <f>SUM(G89:I89)</f>
        <v>0</v>
      </c>
      <c r="Z89" s="53">
        <f>SUM(J89:L89)</f>
        <v>0</v>
      </c>
      <c r="AA89" s="53">
        <f>SUM(M89:O89)</f>
        <v>0</v>
      </c>
      <c r="AB89" s="53">
        <f>SUM(P89:R89)</f>
        <v>0</v>
      </c>
    </row>
    <row r="90" ht="13.5" customHeight="1" spans="1:28">
      <c r="A90" s="166"/>
      <c r="B90" s="166"/>
      <c r="C90" s="169"/>
      <c r="D90" s="170" t="s">
        <v>72</v>
      </c>
      <c r="E90" s="53">
        <f t="shared" ref="E90:R90" si="94">IF(E87&lt;&gt;0,(E88+E89)/E87,)</f>
        <v>0</v>
      </c>
      <c r="F90" s="53">
        <f t="shared" si="94"/>
        <v>0</v>
      </c>
      <c r="G90" s="54">
        <f t="shared" si="94"/>
        <v>0</v>
      </c>
      <c r="H90" s="54">
        <f t="shared" si="94"/>
        <v>0</v>
      </c>
      <c r="I90" s="54">
        <f t="shared" si="94"/>
        <v>0</v>
      </c>
      <c r="J90" s="54">
        <f t="shared" si="94"/>
        <v>0</v>
      </c>
      <c r="K90" s="54">
        <f t="shared" si="94"/>
        <v>0</v>
      </c>
      <c r="L90" s="54">
        <f t="shared" si="94"/>
        <v>0</v>
      </c>
      <c r="M90" s="54">
        <f t="shared" si="94"/>
        <v>0</v>
      </c>
      <c r="N90" s="54">
        <f t="shared" si="94"/>
        <v>0</v>
      </c>
      <c r="O90" s="54">
        <f t="shared" si="94"/>
        <v>0</v>
      </c>
      <c r="P90" s="54">
        <f t="shared" si="94"/>
        <v>0</v>
      </c>
      <c r="Q90" s="54">
        <f t="shared" si="94"/>
        <v>0</v>
      </c>
      <c r="R90" s="54">
        <f t="shared" si="94"/>
        <v>0</v>
      </c>
      <c r="Y90" s="53">
        <f t="shared" ref="Y90:AB90" si="95">IF(Y87&lt;&gt;0,(Y88+Y89)/Y87,)</f>
        <v>0</v>
      </c>
      <c r="Z90" s="53">
        <f t="shared" si="95"/>
        <v>0</v>
      </c>
      <c r="AA90" s="53">
        <f t="shared" si="95"/>
        <v>0</v>
      </c>
      <c r="AB90" s="53">
        <f t="shared" si="95"/>
        <v>0</v>
      </c>
    </row>
    <row r="91" ht="13.5" customHeight="1" spans="1:28">
      <c r="A91" s="166"/>
      <c r="B91" s="166"/>
      <c r="C91" s="169"/>
      <c r="D91" s="170" t="s">
        <v>94</v>
      </c>
      <c r="E91" s="53">
        <f>SUM(G91:R91)</f>
        <v>0</v>
      </c>
      <c r="F91" s="53">
        <f>IF($T$1=0,0,E91/$T$1)</f>
        <v>0</v>
      </c>
      <c r="G91" s="172"/>
      <c r="H91" s="173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Y91" s="53">
        <f>SUM(G91:I91)</f>
        <v>0</v>
      </c>
      <c r="Z91" s="53">
        <f>SUM(J91:L91)</f>
        <v>0</v>
      </c>
      <c r="AA91" s="53">
        <f>SUM(M91:O91)</f>
        <v>0</v>
      </c>
      <c r="AB91" s="53">
        <f>SUM(P91:R91)</f>
        <v>0</v>
      </c>
    </row>
    <row r="92" ht="13.5" customHeight="1" spans="1:28">
      <c r="A92" s="166"/>
      <c r="B92" s="166"/>
      <c r="C92" s="169"/>
      <c r="D92" s="170" t="s">
        <v>95</v>
      </c>
      <c r="E92" s="53">
        <f>SUM(G92:R92)</f>
        <v>0</v>
      </c>
      <c r="F92" s="53">
        <f>IF($T$1=0,0,E92/$T$1)</f>
        <v>0</v>
      </c>
      <c r="G92" s="54">
        <f t="shared" ref="G92:R92" si="96">G88+G89+G91</f>
        <v>0</v>
      </c>
      <c r="H92" s="54">
        <f t="shared" si="96"/>
        <v>0</v>
      </c>
      <c r="I92" s="54">
        <f t="shared" si="96"/>
        <v>0</v>
      </c>
      <c r="J92" s="54">
        <f t="shared" si="96"/>
        <v>0</v>
      </c>
      <c r="K92" s="54">
        <f t="shared" si="96"/>
        <v>0</v>
      </c>
      <c r="L92" s="54">
        <f t="shared" si="96"/>
        <v>0</v>
      </c>
      <c r="M92" s="54">
        <f t="shared" si="96"/>
        <v>0</v>
      </c>
      <c r="N92" s="54">
        <f t="shared" si="96"/>
        <v>0</v>
      </c>
      <c r="O92" s="54">
        <f t="shared" si="96"/>
        <v>0</v>
      </c>
      <c r="P92" s="54">
        <f t="shared" si="96"/>
        <v>0</v>
      </c>
      <c r="Q92" s="54">
        <f t="shared" si="96"/>
        <v>0</v>
      </c>
      <c r="R92" s="54">
        <f t="shared" si="96"/>
        <v>0</v>
      </c>
      <c r="Y92" s="53">
        <f>SUM(G92:I92)</f>
        <v>0</v>
      </c>
      <c r="Z92" s="53">
        <f>SUM(J92:L92)</f>
        <v>0</v>
      </c>
      <c r="AA92" s="53">
        <f>SUM(M92:O92)</f>
        <v>0</v>
      </c>
      <c r="AB92" s="53">
        <f>SUM(P92:R92)</f>
        <v>0</v>
      </c>
    </row>
    <row r="93" ht="13.5" customHeight="1" spans="1:28">
      <c r="A93" s="166"/>
      <c r="B93" s="166"/>
      <c r="C93" s="167" t="s">
        <v>101</v>
      </c>
      <c r="D93" s="168" t="s">
        <v>35</v>
      </c>
      <c r="E93" s="155">
        <f>SUM(G93:R93)</f>
        <v>0</v>
      </c>
      <c r="F93" s="155">
        <f>IF($T$1=0,0,E93/$T$1)</f>
        <v>0</v>
      </c>
      <c r="G93" s="172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Y93" s="155">
        <f>SUM(G93:I93)</f>
        <v>0</v>
      </c>
      <c r="Z93" s="155">
        <f>SUM(J93:L93)</f>
        <v>0</v>
      </c>
      <c r="AA93" s="155">
        <f>SUM(M93:O93)</f>
        <v>0</v>
      </c>
      <c r="AB93" s="155">
        <f>SUM(P93:R93)</f>
        <v>0</v>
      </c>
    </row>
    <row r="94" ht="13.5" customHeight="1" spans="1:28">
      <c r="A94" s="166"/>
      <c r="B94" s="166"/>
      <c r="C94" s="167"/>
      <c r="D94" s="168" t="s">
        <v>92</v>
      </c>
      <c r="E94" s="155">
        <f>SUM(G94:R94)</f>
        <v>0</v>
      </c>
      <c r="F94" s="155">
        <f>IF($T$1=0,0,E94/$T$1)</f>
        <v>0</v>
      </c>
      <c r="G94" s="172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3"/>
      <c r="Y94" s="155">
        <f>SUM(G94:I94)</f>
        <v>0</v>
      </c>
      <c r="Z94" s="155">
        <f>SUM(J94:L94)</f>
        <v>0</v>
      </c>
      <c r="AA94" s="155">
        <f>SUM(M94:O94)</f>
        <v>0</v>
      </c>
      <c r="AB94" s="155">
        <f>SUM(P94:R94)</f>
        <v>0</v>
      </c>
    </row>
    <row r="95" ht="13.5" customHeight="1" spans="1:28">
      <c r="A95" s="166"/>
      <c r="B95" s="166"/>
      <c r="C95" s="167"/>
      <c r="D95" s="168" t="s">
        <v>93</v>
      </c>
      <c r="E95" s="155">
        <f>SUM(G95:R95)</f>
        <v>0</v>
      </c>
      <c r="F95" s="155">
        <f>IF($T$1=0,0,E95/$T$1)</f>
        <v>0</v>
      </c>
      <c r="G95" s="172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Y95" s="155">
        <f>SUM(G95:I95)</f>
        <v>0</v>
      </c>
      <c r="Z95" s="155">
        <f>SUM(J95:L95)</f>
        <v>0</v>
      </c>
      <c r="AA95" s="155">
        <f>SUM(M95:O95)</f>
        <v>0</v>
      </c>
      <c r="AB95" s="155">
        <f>SUM(P95:R95)</f>
        <v>0</v>
      </c>
    </row>
    <row r="96" ht="13.5" customHeight="1" spans="1:28">
      <c r="A96" s="166"/>
      <c r="B96" s="166"/>
      <c r="C96" s="167"/>
      <c r="D96" s="168" t="s">
        <v>72</v>
      </c>
      <c r="E96" s="155">
        <f t="shared" ref="E96:R96" si="97">IF(E93&lt;&gt;0,(E94+E95)/E93,)</f>
        <v>0</v>
      </c>
      <c r="F96" s="130">
        <f t="shared" si="97"/>
        <v>0</v>
      </c>
      <c r="G96" s="54">
        <f t="shared" si="97"/>
        <v>0</v>
      </c>
      <c r="H96" s="54">
        <f t="shared" si="97"/>
        <v>0</v>
      </c>
      <c r="I96" s="54">
        <f t="shared" si="97"/>
        <v>0</v>
      </c>
      <c r="J96" s="54">
        <f t="shared" si="97"/>
        <v>0</v>
      </c>
      <c r="K96" s="54">
        <f t="shared" si="97"/>
        <v>0</v>
      </c>
      <c r="L96" s="54">
        <f t="shared" si="97"/>
        <v>0</v>
      </c>
      <c r="M96" s="54">
        <f t="shared" si="97"/>
        <v>0</v>
      </c>
      <c r="N96" s="54">
        <f t="shared" si="97"/>
        <v>0</v>
      </c>
      <c r="O96" s="54">
        <f t="shared" si="97"/>
        <v>0</v>
      </c>
      <c r="P96" s="54">
        <f t="shared" si="97"/>
        <v>0</v>
      </c>
      <c r="Q96" s="54">
        <f t="shared" si="97"/>
        <v>0</v>
      </c>
      <c r="R96" s="54">
        <f t="shared" si="97"/>
        <v>0</v>
      </c>
      <c r="Y96" s="155">
        <f t="shared" ref="Y96:AB96" si="98">IF(Y93&lt;&gt;0,(Y94+Y95)/Y93,)</f>
        <v>0</v>
      </c>
      <c r="Z96" s="155">
        <f t="shared" si="98"/>
        <v>0</v>
      </c>
      <c r="AA96" s="155">
        <f t="shared" si="98"/>
        <v>0</v>
      </c>
      <c r="AB96" s="155">
        <f t="shared" si="98"/>
        <v>0</v>
      </c>
    </row>
    <row r="97" ht="13.5" customHeight="1" spans="1:28">
      <c r="A97" s="166"/>
      <c r="B97" s="166"/>
      <c r="C97" s="167"/>
      <c r="D97" s="168" t="s">
        <v>94</v>
      </c>
      <c r="E97" s="155">
        <f t="shared" ref="E97:E128" si="99">SUM(G97:R97)</f>
        <v>0</v>
      </c>
      <c r="F97" s="155">
        <f t="shared" ref="F97:F128" si="100">IF($T$1=0,0,E97/$T$1)</f>
        <v>0</v>
      </c>
      <c r="G97" s="172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Y97" s="155">
        <f t="shared" ref="Y97:Y128" si="101">SUM(G97:I97)</f>
        <v>0</v>
      </c>
      <c r="Z97" s="155">
        <f t="shared" ref="Z97:Z128" si="102">SUM(J97:L97)</f>
        <v>0</v>
      </c>
      <c r="AA97" s="155">
        <f t="shared" ref="AA97:AA128" si="103">SUM(M97:O97)</f>
        <v>0</v>
      </c>
      <c r="AB97" s="155">
        <f t="shared" ref="AB97:AB128" si="104">SUM(P97:R97)</f>
        <v>0</v>
      </c>
    </row>
    <row r="98" ht="13.5" customHeight="1" spans="1:28">
      <c r="A98" s="166"/>
      <c r="B98" s="166"/>
      <c r="C98" s="167"/>
      <c r="D98" s="168" t="s">
        <v>95</v>
      </c>
      <c r="E98" s="155">
        <f t="shared" si="99"/>
        <v>0</v>
      </c>
      <c r="F98" s="155">
        <f t="shared" si="100"/>
        <v>0</v>
      </c>
      <c r="G98" s="54">
        <f t="shared" ref="G98:R98" si="105">G94+G95+G97</f>
        <v>0</v>
      </c>
      <c r="H98" s="54">
        <f t="shared" si="105"/>
        <v>0</v>
      </c>
      <c r="I98" s="54">
        <f t="shared" si="105"/>
        <v>0</v>
      </c>
      <c r="J98" s="54">
        <f t="shared" si="105"/>
        <v>0</v>
      </c>
      <c r="K98" s="54">
        <f t="shared" si="105"/>
        <v>0</v>
      </c>
      <c r="L98" s="54">
        <f t="shared" si="105"/>
        <v>0</v>
      </c>
      <c r="M98" s="54">
        <f t="shared" si="105"/>
        <v>0</v>
      </c>
      <c r="N98" s="54">
        <f t="shared" si="105"/>
        <v>0</v>
      </c>
      <c r="O98" s="54">
        <f t="shared" si="105"/>
        <v>0</v>
      </c>
      <c r="P98" s="54">
        <f t="shared" si="105"/>
        <v>0</v>
      </c>
      <c r="Q98" s="54">
        <f t="shared" si="105"/>
        <v>0</v>
      </c>
      <c r="R98" s="54">
        <f t="shared" si="105"/>
        <v>0</v>
      </c>
      <c r="Y98" s="155">
        <f t="shared" si="101"/>
        <v>0</v>
      </c>
      <c r="Z98" s="155">
        <f t="shared" si="102"/>
        <v>0</v>
      </c>
      <c r="AA98" s="155">
        <f t="shared" si="103"/>
        <v>0</v>
      </c>
      <c r="AB98" s="155">
        <f t="shared" si="104"/>
        <v>0</v>
      </c>
    </row>
    <row r="99" ht="13.5" customHeight="1" spans="1:28">
      <c r="A99" s="166"/>
      <c r="B99" s="166"/>
      <c r="C99" s="147" t="s">
        <v>102</v>
      </c>
      <c r="D99" s="159" t="s">
        <v>103</v>
      </c>
      <c r="E99" s="53">
        <f t="shared" si="99"/>
        <v>0</v>
      </c>
      <c r="F99" s="171">
        <f t="shared" si="100"/>
        <v>0</v>
      </c>
      <c r="G99" s="172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Y99" s="53">
        <f t="shared" si="101"/>
        <v>0</v>
      </c>
      <c r="Z99" s="53">
        <f t="shared" si="102"/>
        <v>0</v>
      </c>
      <c r="AA99" s="53">
        <f t="shared" si="103"/>
        <v>0</v>
      </c>
      <c r="AB99" s="53">
        <f t="shared" si="104"/>
        <v>0</v>
      </c>
    </row>
    <row r="100" ht="13.5" customHeight="1" spans="1:28">
      <c r="A100" s="166"/>
      <c r="B100" s="166"/>
      <c r="C100" s="147"/>
      <c r="D100" s="159" t="s">
        <v>104</v>
      </c>
      <c r="E100" s="53">
        <f t="shared" si="99"/>
        <v>0</v>
      </c>
      <c r="F100" s="171">
        <f t="shared" si="100"/>
        <v>0</v>
      </c>
      <c r="G100" s="172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Y100" s="53">
        <f t="shared" si="101"/>
        <v>0</v>
      </c>
      <c r="Z100" s="53">
        <f t="shared" si="102"/>
        <v>0</v>
      </c>
      <c r="AA100" s="53">
        <f t="shared" si="103"/>
        <v>0</v>
      </c>
      <c r="AB100" s="53">
        <f t="shared" si="104"/>
        <v>0</v>
      </c>
    </row>
    <row r="101" ht="13.5" customHeight="1" spans="1:28">
      <c r="A101" s="166"/>
      <c r="B101" s="166"/>
      <c r="C101" s="147"/>
      <c r="D101" s="159" t="s">
        <v>105</v>
      </c>
      <c r="E101" s="53">
        <f t="shared" si="99"/>
        <v>0</v>
      </c>
      <c r="F101" s="171">
        <f t="shared" si="100"/>
        <v>0</v>
      </c>
      <c r="G101" s="172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Y101" s="53">
        <f t="shared" si="101"/>
        <v>0</v>
      </c>
      <c r="Z101" s="53">
        <f t="shared" si="102"/>
        <v>0</v>
      </c>
      <c r="AA101" s="53">
        <f t="shared" si="103"/>
        <v>0</v>
      </c>
      <c r="AB101" s="53">
        <f t="shared" si="104"/>
        <v>0</v>
      </c>
    </row>
    <row r="102" ht="13.5" customHeight="1" spans="1:28">
      <c r="A102" s="166"/>
      <c r="B102" s="166"/>
      <c r="C102" s="147"/>
      <c r="D102" s="159">
        <v>360</v>
      </c>
      <c r="E102" s="53">
        <f t="shared" si="99"/>
        <v>0</v>
      </c>
      <c r="F102" s="171">
        <f t="shared" si="100"/>
        <v>0</v>
      </c>
      <c r="G102" s="172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Y102" s="53">
        <f t="shared" si="101"/>
        <v>0</v>
      </c>
      <c r="Z102" s="53">
        <f t="shared" si="102"/>
        <v>0</v>
      </c>
      <c r="AA102" s="53">
        <f t="shared" si="103"/>
        <v>0</v>
      </c>
      <c r="AB102" s="53">
        <f t="shared" si="104"/>
        <v>0</v>
      </c>
    </row>
    <row r="103" ht="13.5" customHeight="1" spans="1:28">
      <c r="A103" s="166"/>
      <c r="B103" s="166"/>
      <c r="C103" s="147"/>
      <c r="D103" s="159" t="s">
        <v>106</v>
      </c>
      <c r="E103" s="53">
        <f t="shared" si="99"/>
        <v>0</v>
      </c>
      <c r="F103" s="171">
        <f t="shared" si="100"/>
        <v>0</v>
      </c>
      <c r="G103" s="172"/>
      <c r="H103" s="173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Y103" s="53">
        <f t="shared" si="101"/>
        <v>0</v>
      </c>
      <c r="Z103" s="53">
        <f t="shared" si="102"/>
        <v>0</v>
      </c>
      <c r="AA103" s="53">
        <f t="shared" si="103"/>
        <v>0</v>
      </c>
      <c r="AB103" s="53">
        <f t="shared" si="104"/>
        <v>0</v>
      </c>
    </row>
    <row r="104" ht="13.5" customHeight="1" spans="1:28">
      <c r="A104" s="166"/>
      <c r="B104" s="166"/>
      <c r="C104" s="147"/>
      <c r="D104" s="159" t="s">
        <v>107</v>
      </c>
      <c r="E104" s="53">
        <f t="shared" si="99"/>
        <v>0</v>
      </c>
      <c r="F104" s="171">
        <f t="shared" si="100"/>
        <v>0</v>
      </c>
      <c r="G104" s="172"/>
      <c r="H104" s="173"/>
      <c r="I104" s="173"/>
      <c r="J104" s="173"/>
      <c r="K104" s="173"/>
      <c r="L104" s="173"/>
      <c r="M104" s="173"/>
      <c r="N104" s="173"/>
      <c r="O104" s="173"/>
      <c r="P104" s="173"/>
      <c r="Q104" s="173"/>
      <c r="R104" s="173"/>
      <c r="Y104" s="53">
        <f t="shared" si="101"/>
        <v>0</v>
      </c>
      <c r="Z104" s="53">
        <f t="shared" si="102"/>
        <v>0</v>
      </c>
      <c r="AA104" s="53">
        <f t="shared" si="103"/>
        <v>0</v>
      </c>
      <c r="AB104" s="53">
        <f t="shared" si="104"/>
        <v>0</v>
      </c>
    </row>
    <row r="105" ht="13.5" customHeight="1" spans="1:28">
      <c r="A105" s="166"/>
      <c r="B105" s="166"/>
      <c r="C105" s="147"/>
      <c r="D105" s="159" t="s">
        <v>108</v>
      </c>
      <c r="E105" s="53">
        <f t="shared" si="99"/>
        <v>0</v>
      </c>
      <c r="F105" s="171">
        <f t="shared" si="100"/>
        <v>0</v>
      </c>
      <c r="G105" s="172"/>
      <c r="H105" s="173"/>
      <c r="I105" s="173"/>
      <c r="J105" s="173"/>
      <c r="K105" s="173"/>
      <c r="L105" s="173"/>
      <c r="M105" s="173"/>
      <c r="N105" s="173"/>
      <c r="O105" s="173"/>
      <c r="P105" s="173"/>
      <c r="Q105" s="173"/>
      <c r="R105" s="173"/>
      <c r="Y105" s="53">
        <f t="shared" si="101"/>
        <v>0</v>
      </c>
      <c r="Z105" s="53">
        <f t="shared" si="102"/>
        <v>0</v>
      </c>
      <c r="AA105" s="53">
        <f t="shared" si="103"/>
        <v>0</v>
      </c>
      <c r="AB105" s="53">
        <f t="shared" si="104"/>
        <v>0</v>
      </c>
    </row>
    <row r="106" ht="13.5" customHeight="1" spans="1:28">
      <c r="A106" s="166"/>
      <c r="B106" s="166"/>
      <c r="C106" s="147"/>
      <c r="D106" s="159" t="s">
        <v>109</v>
      </c>
      <c r="E106" s="53">
        <f t="shared" si="99"/>
        <v>0</v>
      </c>
      <c r="F106" s="171">
        <f t="shared" si="100"/>
        <v>0</v>
      </c>
      <c r="G106" s="172"/>
      <c r="H106" s="173"/>
      <c r="I106" s="173"/>
      <c r="J106" s="173"/>
      <c r="K106" s="173"/>
      <c r="L106" s="173"/>
      <c r="M106" s="173"/>
      <c r="N106" s="173"/>
      <c r="O106" s="173"/>
      <c r="P106" s="173"/>
      <c r="Q106" s="173"/>
      <c r="R106" s="173"/>
      <c r="Y106" s="53">
        <f t="shared" si="101"/>
        <v>0</v>
      </c>
      <c r="Z106" s="53">
        <f t="shared" si="102"/>
        <v>0</v>
      </c>
      <c r="AA106" s="53">
        <f t="shared" si="103"/>
        <v>0</v>
      </c>
      <c r="AB106" s="53">
        <f t="shared" si="104"/>
        <v>0</v>
      </c>
    </row>
    <row r="107" ht="13.5" customHeight="1" spans="1:28">
      <c r="A107" s="166"/>
      <c r="B107" s="166"/>
      <c r="C107" s="147"/>
      <c r="D107" s="159" t="s">
        <v>110</v>
      </c>
      <c r="E107" s="53">
        <f t="shared" si="99"/>
        <v>0</v>
      </c>
      <c r="F107" s="171">
        <f t="shared" si="100"/>
        <v>0</v>
      </c>
      <c r="G107" s="172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Y107" s="53">
        <f t="shared" si="101"/>
        <v>0</v>
      </c>
      <c r="Z107" s="53">
        <f t="shared" si="102"/>
        <v>0</v>
      </c>
      <c r="AA107" s="53">
        <f t="shared" si="103"/>
        <v>0</v>
      </c>
      <c r="AB107" s="53">
        <f t="shared" si="104"/>
        <v>0</v>
      </c>
    </row>
    <row r="108" ht="13.5" customHeight="1" spans="1:28">
      <c r="A108" s="166"/>
      <c r="B108" s="166"/>
      <c r="C108" s="147"/>
      <c r="D108" s="170" t="s">
        <v>111</v>
      </c>
      <c r="E108" s="53">
        <f t="shared" si="99"/>
        <v>0</v>
      </c>
      <c r="F108" s="171">
        <f t="shared" si="100"/>
        <v>0</v>
      </c>
      <c r="G108" s="172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Y108" s="53">
        <f t="shared" si="101"/>
        <v>0</v>
      </c>
      <c r="Z108" s="53">
        <f t="shared" si="102"/>
        <v>0</v>
      </c>
      <c r="AA108" s="53">
        <f t="shared" si="103"/>
        <v>0</v>
      </c>
      <c r="AB108" s="53">
        <f t="shared" si="104"/>
        <v>0</v>
      </c>
    </row>
    <row r="109" ht="13.5" customHeight="1" spans="1:28">
      <c r="A109" s="166"/>
      <c r="B109" s="166"/>
      <c r="C109" s="147"/>
      <c r="D109" s="170" t="s">
        <v>112</v>
      </c>
      <c r="E109" s="53">
        <f t="shared" si="99"/>
        <v>0</v>
      </c>
      <c r="F109" s="171">
        <f t="shared" si="100"/>
        <v>0</v>
      </c>
      <c r="G109" s="172"/>
      <c r="H109" s="173"/>
      <c r="I109" s="173"/>
      <c r="J109" s="173"/>
      <c r="K109" s="173"/>
      <c r="L109" s="173"/>
      <c r="M109" s="173"/>
      <c r="N109" s="173"/>
      <c r="O109" s="173"/>
      <c r="P109" s="173"/>
      <c r="Q109" s="173"/>
      <c r="R109" s="173"/>
      <c r="Y109" s="53">
        <f t="shared" si="101"/>
        <v>0</v>
      </c>
      <c r="Z109" s="53">
        <f t="shared" si="102"/>
        <v>0</v>
      </c>
      <c r="AA109" s="53">
        <f t="shared" si="103"/>
        <v>0</v>
      </c>
      <c r="AB109" s="53">
        <f t="shared" si="104"/>
        <v>0</v>
      </c>
    </row>
    <row r="110" ht="13.5" customHeight="1" spans="1:28">
      <c r="A110" s="166"/>
      <c r="B110" s="166"/>
      <c r="C110" s="147"/>
      <c r="D110" s="170" t="s">
        <v>113</v>
      </c>
      <c r="E110" s="171">
        <f t="shared" si="99"/>
        <v>0</v>
      </c>
      <c r="F110" s="171">
        <f t="shared" si="100"/>
        <v>0</v>
      </c>
      <c r="G110" s="172"/>
      <c r="H110" s="173"/>
      <c r="I110" s="173"/>
      <c r="J110" s="173"/>
      <c r="K110" s="173"/>
      <c r="L110" s="173"/>
      <c r="M110" s="173"/>
      <c r="N110" s="173"/>
      <c r="O110" s="173"/>
      <c r="P110" s="173"/>
      <c r="Q110" s="173"/>
      <c r="R110" s="173"/>
      <c r="Y110" s="171">
        <f t="shared" si="101"/>
        <v>0</v>
      </c>
      <c r="Z110" s="171">
        <f t="shared" si="102"/>
        <v>0</v>
      </c>
      <c r="AA110" s="171">
        <f t="shared" si="103"/>
        <v>0</v>
      </c>
      <c r="AB110" s="171">
        <f t="shared" si="104"/>
        <v>0</v>
      </c>
    </row>
    <row r="111" ht="13.5" customHeight="1" spans="1:28">
      <c r="A111" s="166"/>
      <c r="B111" s="166"/>
      <c r="C111" s="147"/>
      <c r="D111" s="170" t="s">
        <v>114</v>
      </c>
      <c r="E111" s="53">
        <f t="shared" si="99"/>
        <v>0</v>
      </c>
      <c r="F111" s="171">
        <f t="shared" si="100"/>
        <v>0</v>
      </c>
      <c r="G111" s="172"/>
      <c r="H111" s="173"/>
      <c r="I111" s="173"/>
      <c r="J111" s="173"/>
      <c r="K111" s="173"/>
      <c r="L111" s="173"/>
      <c r="M111" s="173"/>
      <c r="N111" s="173"/>
      <c r="O111" s="173"/>
      <c r="P111" s="173"/>
      <c r="Q111" s="173"/>
      <c r="R111" s="173"/>
      <c r="Y111" s="53">
        <f t="shared" si="101"/>
        <v>0</v>
      </c>
      <c r="Z111" s="53">
        <f t="shared" si="102"/>
        <v>0</v>
      </c>
      <c r="AA111" s="53">
        <f t="shared" si="103"/>
        <v>0</v>
      </c>
      <c r="AB111" s="53">
        <f t="shared" si="104"/>
        <v>0</v>
      </c>
    </row>
    <row r="112" ht="13.5" customHeight="1" spans="1:28">
      <c r="A112" s="166"/>
      <c r="B112" s="166"/>
      <c r="C112" s="147"/>
      <c r="D112" s="170" t="s">
        <v>115</v>
      </c>
      <c r="E112" s="53">
        <f t="shared" si="99"/>
        <v>0</v>
      </c>
      <c r="F112" s="171">
        <f t="shared" si="100"/>
        <v>0</v>
      </c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Y112" s="53">
        <f t="shared" si="101"/>
        <v>0</v>
      </c>
      <c r="Z112" s="53">
        <f t="shared" si="102"/>
        <v>0</v>
      </c>
      <c r="AA112" s="53">
        <f t="shared" si="103"/>
        <v>0</v>
      </c>
      <c r="AB112" s="53">
        <f t="shared" si="104"/>
        <v>0</v>
      </c>
    </row>
    <row r="113" ht="13.5" customHeight="1" spans="1:28">
      <c r="A113" s="166"/>
      <c r="B113" s="166"/>
      <c r="C113" s="147"/>
      <c r="D113" s="170" t="s">
        <v>116</v>
      </c>
      <c r="E113" s="53">
        <f t="shared" si="99"/>
        <v>0</v>
      </c>
      <c r="F113" s="171">
        <f t="shared" si="100"/>
        <v>0</v>
      </c>
      <c r="G113" s="172"/>
      <c r="H113" s="172"/>
      <c r="I113" s="172"/>
      <c r="J113" s="172"/>
      <c r="K113" s="172"/>
      <c r="L113" s="172"/>
      <c r="M113" s="172"/>
      <c r="N113" s="172"/>
      <c r="O113" s="172"/>
      <c r="P113" s="172"/>
      <c r="Q113" s="172"/>
      <c r="R113" s="172"/>
      <c r="Y113" s="53">
        <f t="shared" si="101"/>
        <v>0</v>
      </c>
      <c r="Z113" s="53">
        <f t="shared" si="102"/>
        <v>0</v>
      </c>
      <c r="AA113" s="53">
        <f t="shared" si="103"/>
        <v>0</v>
      </c>
      <c r="AB113" s="53">
        <f t="shared" si="104"/>
        <v>0</v>
      </c>
    </row>
    <row r="114" ht="13.5" customHeight="1" spans="1:28">
      <c r="A114" s="166"/>
      <c r="B114" s="166"/>
      <c r="C114" s="147"/>
      <c r="D114" s="170" t="s">
        <v>117</v>
      </c>
      <c r="E114" s="53">
        <f t="shared" si="99"/>
        <v>0</v>
      </c>
      <c r="F114" s="171">
        <f t="shared" si="100"/>
        <v>0</v>
      </c>
      <c r="G114" s="172"/>
      <c r="H114" s="172"/>
      <c r="I114" s="172"/>
      <c r="J114" s="172"/>
      <c r="K114" s="172"/>
      <c r="L114" s="172"/>
      <c r="M114" s="172"/>
      <c r="N114" s="172"/>
      <c r="O114" s="172"/>
      <c r="P114" s="172"/>
      <c r="Q114" s="172"/>
      <c r="R114" s="172"/>
      <c r="Y114" s="53">
        <f t="shared" si="101"/>
        <v>0</v>
      </c>
      <c r="Z114" s="53">
        <f t="shared" si="102"/>
        <v>0</v>
      </c>
      <c r="AA114" s="53">
        <f t="shared" si="103"/>
        <v>0</v>
      </c>
      <c r="AB114" s="53">
        <f t="shared" si="104"/>
        <v>0</v>
      </c>
    </row>
    <row r="115" ht="13.5" customHeight="1" spans="1:28">
      <c r="A115" s="166"/>
      <c r="B115" s="166"/>
      <c r="C115" s="147"/>
      <c r="D115" s="170" t="s">
        <v>118</v>
      </c>
      <c r="E115" s="53">
        <f t="shared" si="99"/>
        <v>0</v>
      </c>
      <c r="F115" s="171">
        <f t="shared" si="100"/>
        <v>0</v>
      </c>
      <c r="G115" s="172"/>
      <c r="H115" s="172"/>
      <c r="I115" s="172"/>
      <c r="J115" s="172"/>
      <c r="K115" s="172"/>
      <c r="L115" s="172"/>
      <c r="M115" s="172"/>
      <c r="N115" s="172"/>
      <c r="O115" s="172"/>
      <c r="P115" s="172"/>
      <c r="Q115" s="172"/>
      <c r="R115" s="172"/>
      <c r="Y115" s="53">
        <f t="shared" si="101"/>
        <v>0</v>
      </c>
      <c r="Z115" s="53">
        <f t="shared" si="102"/>
        <v>0</v>
      </c>
      <c r="AA115" s="53">
        <f t="shared" si="103"/>
        <v>0</v>
      </c>
      <c r="AB115" s="53">
        <f t="shared" si="104"/>
        <v>0</v>
      </c>
    </row>
    <row r="116" ht="13.5" customHeight="1" spans="1:28">
      <c r="A116" s="166"/>
      <c r="B116" s="166"/>
      <c r="C116" s="147"/>
      <c r="D116" s="170" t="s">
        <v>119</v>
      </c>
      <c r="E116" s="53">
        <f t="shared" si="99"/>
        <v>0</v>
      </c>
      <c r="F116" s="171">
        <f t="shared" si="100"/>
        <v>0</v>
      </c>
      <c r="G116" s="172"/>
      <c r="H116" s="172"/>
      <c r="I116" s="172"/>
      <c r="J116" s="172"/>
      <c r="K116" s="172"/>
      <c r="L116" s="172"/>
      <c r="M116" s="172"/>
      <c r="N116" s="172"/>
      <c r="O116" s="172"/>
      <c r="P116" s="172"/>
      <c r="Q116" s="172"/>
      <c r="R116" s="172"/>
      <c r="Y116" s="53">
        <f t="shared" si="101"/>
        <v>0</v>
      </c>
      <c r="Z116" s="53">
        <f t="shared" si="102"/>
        <v>0</v>
      </c>
      <c r="AA116" s="53">
        <f t="shared" si="103"/>
        <v>0</v>
      </c>
      <c r="AB116" s="53">
        <f t="shared" si="104"/>
        <v>0</v>
      </c>
    </row>
    <row r="117" ht="13.5" customHeight="1" spans="1:28">
      <c r="A117" s="166"/>
      <c r="B117" s="166"/>
      <c r="C117" s="147"/>
      <c r="D117" s="170" t="s">
        <v>120</v>
      </c>
      <c r="E117" s="53">
        <f t="shared" si="99"/>
        <v>0</v>
      </c>
      <c r="F117" s="171">
        <f t="shared" si="100"/>
        <v>0</v>
      </c>
      <c r="G117" s="172"/>
      <c r="H117" s="172"/>
      <c r="I117" s="172"/>
      <c r="J117" s="172"/>
      <c r="K117" s="172"/>
      <c r="L117" s="172"/>
      <c r="M117" s="172"/>
      <c r="N117" s="172"/>
      <c r="O117" s="172"/>
      <c r="P117" s="172"/>
      <c r="Q117" s="172"/>
      <c r="R117" s="172"/>
      <c r="Y117" s="53">
        <f t="shared" si="101"/>
        <v>0</v>
      </c>
      <c r="Z117" s="53">
        <f t="shared" si="102"/>
        <v>0</v>
      </c>
      <c r="AA117" s="53">
        <f t="shared" si="103"/>
        <v>0</v>
      </c>
      <c r="AB117" s="53">
        <f t="shared" si="104"/>
        <v>0</v>
      </c>
    </row>
    <row r="118" ht="13.5" customHeight="1" spans="1:28">
      <c r="A118" s="166"/>
      <c r="B118" s="166"/>
      <c r="C118" s="147"/>
      <c r="D118" s="170" t="s">
        <v>121</v>
      </c>
      <c r="E118" s="53">
        <f t="shared" si="99"/>
        <v>0</v>
      </c>
      <c r="F118" s="171">
        <f t="shared" si="100"/>
        <v>0</v>
      </c>
      <c r="G118" s="172"/>
      <c r="H118" s="172"/>
      <c r="I118" s="172"/>
      <c r="J118" s="172"/>
      <c r="K118" s="172"/>
      <c r="L118" s="172"/>
      <c r="M118" s="172"/>
      <c r="N118" s="172"/>
      <c r="O118" s="172"/>
      <c r="P118" s="172"/>
      <c r="Q118" s="172"/>
      <c r="R118" s="172"/>
      <c r="Y118" s="53">
        <f t="shared" si="101"/>
        <v>0</v>
      </c>
      <c r="Z118" s="53">
        <f t="shared" si="102"/>
        <v>0</v>
      </c>
      <c r="AA118" s="53">
        <f t="shared" si="103"/>
        <v>0</v>
      </c>
      <c r="AB118" s="53">
        <f t="shared" si="104"/>
        <v>0</v>
      </c>
    </row>
    <row r="119" ht="13.5" customHeight="1" spans="1:28">
      <c r="A119" s="166"/>
      <c r="B119" s="166"/>
      <c r="C119" s="147"/>
      <c r="D119" s="170" t="s">
        <v>122</v>
      </c>
      <c r="E119" s="53">
        <f t="shared" si="99"/>
        <v>0</v>
      </c>
      <c r="F119" s="171">
        <f t="shared" si="100"/>
        <v>0</v>
      </c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Y119" s="53">
        <f t="shared" si="101"/>
        <v>0</v>
      </c>
      <c r="Z119" s="53">
        <f t="shared" si="102"/>
        <v>0</v>
      </c>
      <c r="AA119" s="53">
        <f t="shared" si="103"/>
        <v>0</v>
      </c>
      <c r="AB119" s="53">
        <f t="shared" si="104"/>
        <v>0</v>
      </c>
    </row>
    <row r="120" ht="13.5" customHeight="1" spans="1:28">
      <c r="A120" s="166"/>
      <c r="B120" s="166"/>
      <c r="C120" s="147"/>
      <c r="D120" s="170" t="s">
        <v>123</v>
      </c>
      <c r="E120" s="53">
        <f t="shared" si="99"/>
        <v>0</v>
      </c>
      <c r="F120" s="171">
        <f t="shared" si="100"/>
        <v>0</v>
      </c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Y120" s="53">
        <f t="shared" si="101"/>
        <v>0</v>
      </c>
      <c r="Z120" s="53">
        <f t="shared" si="102"/>
        <v>0</v>
      </c>
      <c r="AA120" s="53">
        <f t="shared" si="103"/>
        <v>0</v>
      </c>
      <c r="AB120" s="53">
        <f t="shared" si="104"/>
        <v>0</v>
      </c>
    </row>
    <row r="121" ht="13.5" customHeight="1" spans="1:28">
      <c r="A121" s="166"/>
      <c r="B121" s="166"/>
      <c r="C121" s="147"/>
      <c r="D121" s="170" t="s">
        <v>124</v>
      </c>
      <c r="E121" s="53">
        <f t="shared" si="99"/>
        <v>0</v>
      </c>
      <c r="F121" s="171">
        <f t="shared" si="100"/>
        <v>0</v>
      </c>
      <c r="G121" s="172"/>
      <c r="H121" s="172"/>
      <c r="I121" s="172"/>
      <c r="J121" s="172"/>
      <c r="K121" s="172"/>
      <c r="L121" s="172"/>
      <c r="M121" s="172"/>
      <c r="N121" s="172"/>
      <c r="O121" s="172"/>
      <c r="P121" s="172"/>
      <c r="Q121" s="172"/>
      <c r="R121" s="172"/>
      <c r="Y121" s="53">
        <f t="shared" si="101"/>
        <v>0</v>
      </c>
      <c r="Z121" s="53">
        <f t="shared" si="102"/>
        <v>0</v>
      </c>
      <c r="AA121" s="53">
        <f t="shared" si="103"/>
        <v>0</v>
      </c>
      <c r="AB121" s="53">
        <f t="shared" si="104"/>
        <v>0</v>
      </c>
    </row>
    <row r="122" ht="13.5" customHeight="1" spans="1:28">
      <c r="A122" s="166"/>
      <c r="B122" s="166"/>
      <c r="C122" s="147"/>
      <c r="D122" s="170" t="s">
        <v>125</v>
      </c>
      <c r="E122" s="53">
        <f t="shared" si="99"/>
        <v>0</v>
      </c>
      <c r="F122" s="171">
        <f t="shared" si="100"/>
        <v>0</v>
      </c>
      <c r="G122" s="172"/>
      <c r="H122" s="172"/>
      <c r="I122" s="172"/>
      <c r="J122" s="172"/>
      <c r="K122" s="172"/>
      <c r="L122" s="172"/>
      <c r="M122" s="172"/>
      <c r="N122" s="172"/>
      <c r="O122" s="172"/>
      <c r="P122" s="172"/>
      <c r="Q122" s="172"/>
      <c r="R122" s="172"/>
      <c r="Y122" s="53">
        <f t="shared" si="101"/>
        <v>0</v>
      </c>
      <c r="Z122" s="53">
        <f t="shared" si="102"/>
        <v>0</v>
      </c>
      <c r="AA122" s="53">
        <f t="shared" si="103"/>
        <v>0</v>
      </c>
      <c r="AB122" s="53">
        <f t="shared" si="104"/>
        <v>0</v>
      </c>
    </row>
    <row r="123" ht="13.5" customHeight="1" spans="1:28">
      <c r="A123" s="166"/>
      <c r="B123" s="166"/>
      <c r="C123" s="147"/>
      <c r="D123" s="170" t="s">
        <v>126</v>
      </c>
      <c r="E123" s="53">
        <f t="shared" si="99"/>
        <v>0</v>
      </c>
      <c r="F123" s="171">
        <f t="shared" si="100"/>
        <v>0</v>
      </c>
      <c r="G123" s="172"/>
      <c r="H123" s="172"/>
      <c r="I123" s="172"/>
      <c r="J123" s="172"/>
      <c r="K123" s="172"/>
      <c r="L123" s="172"/>
      <c r="M123" s="172"/>
      <c r="N123" s="172"/>
      <c r="O123" s="172"/>
      <c r="P123" s="172"/>
      <c r="Q123" s="172"/>
      <c r="R123" s="172"/>
      <c r="Y123" s="53">
        <f t="shared" si="101"/>
        <v>0</v>
      </c>
      <c r="Z123" s="53">
        <f t="shared" si="102"/>
        <v>0</v>
      </c>
      <c r="AA123" s="53">
        <f t="shared" si="103"/>
        <v>0</v>
      </c>
      <c r="AB123" s="53">
        <f t="shared" si="104"/>
        <v>0</v>
      </c>
    </row>
    <row r="124" ht="13.5" customHeight="1" spans="1:28">
      <c r="A124" s="166"/>
      <c r="B124" s="166"/>
      <c r="C124" s="147"/>
      <c r="D124" s="170" t="s">
        <v>127</v>
      </c>
      <c r="E124" s="53">
        <f t="shared" si="99"/>
        <v>0</v>
      </c>
      <c r="F124" s="171">
        <f t="shared" si="100"/>
        <v>0</v>
      </c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Y124" s="53">
        <f t="shared" si="101"/>
        <v>0</v>
      </c>
      <c r="Z124" s="53">
        <f t="shared" si="102"/>
        <v>0</v>
      </c>
      <c r="AA124" s="53">
        <f t="shared" si="103"/>
        <v>0</v>
      </c>
      <c r="AB124" s="53">
        <f t="shared" si="104"/>
        <v>0</v>
      </c>
    </row>
    <row r="125" ht="13.5" customHeight="1" spans="1:28">
      <c r="A125" s="166"/>
      <c r="B125" s="166"/>
      <c r="C125" s="147"/>
      <c r="D125" s="170" t="s">
        <v>128</v>
      </c>
      <c r="E125" s="53">
        <f t="shared" ref="E125:E126" si="106">SUM(G125:R125)</f>
        <v>0</v>
      </c>
      <c r="F125" s="171">
        <f t="shared" si="100"/>
        <v>0</v>
      </c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Y125" s="53">
        <f t="shared" si="101"/>
        <v>0</v>
      </c>
      <c r="Z125" s="53">
        <f t="shared" si="102"/>
        <v>0</v>
      </c>
      <c r="AA125" s="53">
        <f t="shared" si="103"/>
        <v>0</v>
      </c>
      <c r="AB125" s="53">
        <f t="shared" si="104"/>
        <v>0</v>
      </c>
    </row>
    <row r="126" ht="13.5" customHeight="1" spans="1:28">
      <c r="A126" s="166"/>
      <c r="B126" s="166"/>
      <c r="C126" s="147"/>
      <c r="D126" s="170" t="s">
        <v>129</v>
      </c>
      <c r="E126" s="53">
        <f t="shared" si="106"/>
        <v>0</v>
      </c>
      <c r="F126" s="171">
        <f t="shared" si="100"/>
        <v>0</v>
      </c>
      <c r="G126" s="172"/>
      <c r="H126" s="172"/>
      <c r="I126" s="172"/>
      <c r="J126" s="172"/>
      <c r="K126" s="172"/>
      <c r="L126" s="172"/>
      <c r="M126" s="172"/>
      <c r="N126" s="172"/>
      <c r="O126" s="172"/>
      <c r="P126" s="172"/>
      <c r="Q126" s="172"/>
      <c r="R126" s="172"/>
      <c r="Y126" s="53">
        <f t="shared" si="101"/>
        <v>0</v>
      </c>
      <c r="Z126" s="53">
        <f t="shared" si="102"/>
        <v>0</v>
      </c>
      <c r="AA126" s="53">
        <f t="shared" si="103"/>
        <v>0</v>
      </c>
      <c r="AB126" s="53">
        <f t="shared" si="104"/>
        <v>0</v>
      </c>
    </row>
    <row r="127" ht="13.5" customHeight="1" spans="1:28">
      <c r="A127" s="166"/>
      <c r="B127" s="166"/>
      <c r="C127" s="147"/>
      <c r="D127" s="170" t="s">
        <v>130</v>
      </c>
      <c r="E127" s="53">
        <f t="shared" si="99"/>
        <v>0</v>
      </c>
      <c r="F127" s="171">
        <f t="shared" si="100"/>
        <v>0</v>
      </c>
      <c r="G127" s="172"/>
      <c r="H127" s="172"/>
      <c r="I127" s="172"/>
      <c r="J127" s="172"/>
      <c r="K127" s="172"/>
      <c r="L127" s="172"/>
      <c r="M127" s="172"/>
      <c r="N127" s="172"/>
      <c r="O127" s="172"/>
      <c r="P127" s="172"/>
      <c r="Q127" s="172"/>
      <c r="R127" s="172"/>
      <c r="Y127" s="53">
        <f t="shared" si="101"/>
        <v>0</v>
      </c>
      <c r="Z127" s="53">
        <f t="shared" si="102"/>
        <v>0</v>
      </c>
      <c r="AA127" s="53">
        <f t="shared" si="103"/>
        <v>0</v>
      </c>
      <c r="AB127" s="53">
        <f t="shared" si="104"/>
        <v>0</v>
      </c>
    </row>
    <row r="128" ht="13.5" customHeight="1" spans="1:28">
      <c r="A128" s="166"/>
      <c r="B128" s="166"/>
      <c r="C128" s="147"/>
      <c r="D128" s="177" t="s">
        <v>131</v>
      </c>
      <c r="E128" s="53">
        <f t="shared" si="99"/>
        <v>0</v>
      </c>
      <c r="F128" s="171">
        <f t="shared" si="100"/>
        <v>0</v>
      </c>
      <c r="G128" s="54">
        <f t="shared" ref="G128:R128" si="107">SUM(G99:G127)</f>
        <v>0</v>
      </c>
      <c r="H128" s="54">
        <f t="shared" si="107"/>
        <v>0</v>
      </c>
      <c r="I128" s="54">
        <f t="shared" si="107"/>
        <v>0</v>
      </c>
      <c r="J128" s="54">
        <f t="shared" si="107"/>
        <v>0</v>
      </c>
      <c r="K128" s="54">
        <f t="shared" si="107"/>
        <v>0</v>
      </c>
      <c r="L128" s="54">
        <f t="shared" si="107"/>
        <v>0</v>
      </c>
      <c r="M128" s="54">
        <f t="shared" si="107"/>
        <v>0</v>
      </c>
      <c r="N128" s="54">
        <f t="shared" si="107"/>
        <v>0</v>
      </c>
      <c r="O128" s="54">
        <f t="shared" si="107"/>
        <v>0</v>
      </c>
      <c r="P128" s="54">
        <f t="shared" si="107"/>
        <v>0</v>
      </c>
      <c r="Q128" s="54">
        <f t="shared" si="107"/>
        <v>0</v>
      </c>
      <c r="R128" s="54">
        <f t="shared" si="107"/>
        <v>0</v>
      </c>
      <c r="Y128" s="53">
        <f t="shared" si="101"/>
        <v>0</v>
      </c>
      <c r="Z128" s="53">
        <f t="shared" si="102"/>
        <v>0</v>
      </c>
      <c r="AA128" s="53">
        <f t="shared" si="103"/>
        <v>0</v>
      </c>
      <c r="AB128" s="53">
        <f t="shared" si="104"/>
        <v>0</v>
      </c>
    </row>
    <row r="129" ht="13.5" customHeight="1" spans="1:28">
      <c r="A129" s="166"/>
      <c r="B129" s="166"/>
      <c r="C129" s="178" t="s">
        <v>58</v>
      </c>
      <c r="D129" s="179" t="s">
        <v>132</v>
      </c>
      <c r="E129" s="130">
        <f>IF(E$23&lt;&gt;0,(E65+E71+E77+E89+E83)/E$23,)</f>
        <v>0</v>
      </c>
      <c r="F129" s="130">
        <f t="shared" ref="F129:R129" si="108">IF(F$23&lt;&gt;0,(F65+F71+F77+F89+F83)/F$23,)</f>
        <v>0</v>
      </c>
      <c r="G129" s="54">
        <f t="shared" si="108"/>
        <v>0</v>
      </c>
      <c r="H129" s="54">
        <f t="shared" si="108"/>
        <v>0</v>
      </c>
      <c r="I129" s="54">
        <f t="shared" si="108"/>
        <v>0</v>
      </c>
      <c r="J129" s="54">
        <f t="shared" si="108"/>
        <v>0</v>
      </c>
      <c r="K129" s="54">
        <f t="shared" si="108"/>
        <v>0</v>
      </c>
      <c r="L129" s="54">
        <f t="shared" si="108"/>
        <v>0</v>
      </c>
      <c r="M129" s="54">
        <f t="shared" si="108"/>
        <v>0</v>
      </c>
      <c r="N129" s="54">
        <f t="shared" si="108"/>
        <v>0</v>
      </c>
      <c r="O129" s="54">
        <f t="shared" si="108"/>
        <v>0</v>
      </c>
      <c r="P129" s="54">
        <f t="shared" si="108"/>
        <v>0</v>
      </c>
      <c r="Q129" s="54">
        <f t="shared" si="108"/>
        <v>0</v>
      </c>
      <c r="R129" s="54">
        <f t="shared" si="108"/>
        <v>0</v>
      </c>
      <c r="Y129" s="130">
        <f t="shared" ref="Y129:AB129" si="109">IF(Y$23&lt;&gt;0,(Y65+Y71+Y77+Y89+Y83)/Y$23,)</f>
        <v>0</v>
      </c>
      <c r="Z129" s="130">
        <f t="shared" si="109"/>
        <v>0</v>
      </c>
      <c r="AA129" s="130">
        <f t="shared" si="109"/>
        <v>0</v>
      </c>
      <c r="AB129" s="130">
        <f t="shared" si="109"/>
        <v>0</v>
      </c>
    </row>
    <row r="130" ht="13.5" customHeight="1" spans="1:28">
      <c r="A130" s="166"/>
      <c r="B130" s="166"/>
      <c r="C130" s="178"/>
      <c r="D130" s="180" t="s">
        <v>133</v>
      </c>
      <c r="E130" s="140">
        <f>IF(E$24&lt;&gt;0,(E65+E71+E77+E89+E83)/E$24,)</f>
        <v>0</v>
      </c>
      <c r="F130" s="140">
        <f t="shared" ref="F130:R130" si="110">IF(F$24&lt;&gt;0,(F65+F71+F77+F89+F83)/F$24,)</f>
        <v>0</v>
      </c>
      <c r="G130" s="141">
        <f t="shared" si="110"/>
        <v>0</v>
      </c>
      <c r="H130" s="141">
        <f t="shared" si="110"/>
        <v>0</v>
      </c>
      <c r="I130" s="141">
        <f t="shared" si="110"/>
        <v>0</v>
      </c>
      <c r="J130" s="141">
        <f t="shared" si="110"/>
        <v>0</v>
      </c>
      <c r="K130" s="141">
        <f t="shared" si="110"/>
        <v>0</v>
      </c>
      <c r="L130" s="141">
        <f t="shared" si="110"/>
        <v>0</v>
      </c>
      <c r="M130" s="141">
        <f t="shared" si="110"/>
        <v>0</v>
      </c>
      <c r="N130" s="141">
        <f t="shared" si="110"/>
        <v>0</v>
      </c>
      <c r="O130" s="141">
        <f t="shared" si="110"/>
        <v>0</v>
      </c>
      <c r="P130" s="141">
        <f t="shared" si="110"/>
        <v>0</v>
      </c>
      <c r="Q130" s="141">
        <f t="shared" si="110"/>
        <v>0</v>
      </c>
      <c r="R130" s="141">
        <f t="shared" si="110"/>
        <v>0</v>
      </c>
      <c r="Y130" s="140">
        <f t="shared" ref="Y130:AB130" si="111">IF(Y$24&lt;&gt;0,(Y65+Y71+Y77+Y89+Y83)/Y$24,)</f>
        <v>0</v>
      </c>
      <c r="Z130" s="140">
        <f t="shared" si="111"/>
        <v>0</v>
      </c>
      <c r="AA130" s="140">
        <f t="shared" si="111"/>
        <v>0</v>
      </c>
      <c r="AB130" s="140">
        <f t="shared" si="111"/>
        <v>0</v>
      </c>
    </row>
    <row r="131" ht="13.5" customHeight="1" spans="1:28">
      <c r="A131" s="166"/>
      <c r="B131" s="166"/>
      <c r="C131" s="178"/>
      <c r="D131" s="179" t="s">
        <v>134</v>
      </c>
      <c r="E131" s="130">
        <f t="shared" ref="E131:R131" si="112">IF(E$23&lt;&gt;0,E95/E$23,)</f>
        <v>0</v>
      </c>
      <c r="F131" s="130">
        <f t="shared" si="112"/>
        <v>0</v>
      </c>
      <c r="G131" s="54">
        <f t="shared" si="112"/>
        <v>0</v>
      </c>
      <c r="H131" s="54">
        <f t="shared" si="112"/>
        <v>0</v>
      </c>
      <c r="I131" s="54">
        <f t="shared" si="112"/>
        <v>0</v>
      </c>
      <c r="J131" s="54">
        <f t="shared" si="112"/>
        <v>0</v>
      </c>
      <c r="K131" s="54">
        <f t="shared" si="112"/>
        <v>0</v>
      </c>
      <c r="L131" s="54">
        <f t="shared" si="112"/>
        <v>0</v>
      </c>
      <c r="M131" s="54">
        <f t="shared" si="112"/>
        <v>0</v>
      </c>
      <c r="N131" s="54">
        <f t="shared" si="112"/>
        <v>0</v>
      </c>
      <c r="O131" s="54">
        <f t="shared" si="112"/>
        <v>0</v>
      </c>
      <c r="P131" s="54">
        <f t="shared" si="112"/>
        <v>0</v>
      </c>
      <c r="Q131" s="54">
        <f t="shared" si="112"/>
        <v>0</v>
      </c>
      <c r="R131" s="54">
        <f t="shared" si="112"/>
        <v>0</v>
      </c>
      <c r="Y131" s="130">
        <f t="shared" ref="Y131:AB131" si="113">IF(Y$23&lt;&gt;0,Y95/Y$23,)</f>
        <v>0</v>
      </c>
      <c r="Z131" s="130">
        <f t="shared" si="113"/>
        <v>0</v>
      </c>
      <c r="AA131" s="130">
        <f t="shared" si="113"/>
        <v>0</v>
      </c>
      <c r="AB131" s="130">
        <f t="shared" si="113"/>
        <v>0</v>
      </c>
    </row>
    <row r="132" ht="13.5" customHeight="1" spans="1:28">
      <c r="A132" s="166"/>
      <c r="B132" s="166"/>
      <c r="C132" s="178"/>
      <c r="D132" s="180" t="s">
        <v>133</v>
      </c>
      <c r="E132" s="140">
        <f t="shared" ref="E132:R132" si="114">IF(E$24&lt;&gt;0,E95/E$24,)</f>
        <v>0</v>
      </c>
      <c r="F132" s="140">
        <f t="shared" si="114"/>
        <v>0</v>
      </c>
      <c r="G132" s="141">
        <f t="shared" si="114"/>
        <v>0</v>
      </c>
      <c r="H132" s="141">
        <f t="shared" si="114"/>
        <v>0</v>
      </c>
      <c r="I132" s="141">
        <f t="shared" si="114"/>
        <v>0</v>
      </c>
      <c r="J132" s="141">
        <f t="shared" si="114"/>
        <v>0</v>
      </c>
      <c r="K132" s="141">
        <f t="shared" si="114"/>
        <v>0</v>
      </c>
      <c r="L132" s="141">
        <f t="shared" si="114"/>
        <v>0</v>
      </c>
      <c r="M132" s="141">
        <f t="shared" si="114"/>
        <v>0</v>
      </c>
      <c r="N132" s="141">
        <f t="shared" si="114"/>
        <v>0</v>
      </c>
      <c r="O132" s="141">
        <f t="shared" si="114"/>
        <v>0</v>
      </c>
      <c r="P132" s="141">
        <f t="shared" si="114"/>
        <v>0</v>
      </c>
      <c r="Q132" s="141">
        <f t="shared" si="114"/>
        <v>0</v>
      </c>
      <c r="R132" s="141">
        <f t="shared" si="114"/>
        <v>0</v>
      </c>
      <c r="Y132" s="140">
        <f t="shared" ref="Y132:AB132" si="115">IF(Y$24&lt;&gt;0,Y95/Y$24,)</f>
        <v>0</v>
      </c>
      <c r="Z132" s="140">
        <f t="shared" si="115"/>
        <v>0</v>
      </c>
      <c r="AA132" s="140">
        <f t="shared" si="115"/>
        <v>0</v>
      </c>
      <c r="AB132" s="140">
        <f t="shared" si="115"/>
        <v>0</v>
      </c>
    </row>
    <row r="133" ht="13.5" customHeight="1" spans="1:28">
      <c r="A133" s="166"/>
      <c r="B133" s="166"/>
      <c r="C133" s="181" t="s">
        <v>3</v>
      </c>
      <c r="D133" s="182"/>
      <c r="E133" s="53">
        <f>SUM(G133:R133)</f>
        <v>0</v>
      </c>
      <c r="F133" s="171">
        <f>IF($T$1=0,0,E133/$T$1)</f>
        <v>0</v>
      </c>
      <c r="G133" s="54">
        <f>G68+G74+G80+G92+G98+G128+G86</f>
        <v>0</v>
      </c>
      <c r="H133" s="54">
        <f t="shared" ref="H133:R133" si="116">H68+H74+H80+H92+H98+H128+H86</f>
        <v>0</v>
      </c>
      <c r="I133" s="54">
        <f t="shared" si="116"/>
        <v>0</v>
      </c>
      <c r="J133" s="54">
        <f t="shared" si="116"/>
        <v>0</v>
      </c>
      <c r="K133" s="54">
        <f t="shared" si="116"/>
        <v>0</v>
      </c>
      <c r="L133" s="54">
        <f t="shared" si="116"/>
        <v>0</v>
      </c>
      <c r="M133" s="54">
        <f t="shared" si="116"/>
        <v>0</v>
      </c>
      <c r="N133" s="54">
        <f t="shared" si="116"/>
        <v>0</v>
      </c>
      <c r="O133" s="54">
        <f t="shared" si="116"/>
        <v>0</v>
      </c>
      <c r="P133" s="54">
        <f t="shared" si="116"/>
        <v>0</v>
      </c>
      <c r="Q133" s="54">
        <f t="shared" si="116"/>
        <v>0</v>
      </c>
      <c r="R133" s="54">
        <f t="shared" si="116"/>
        <v>0</v>
      </c>
      <c r="Y133" s="53">
        <f>SUM(G133:I133)</f>
        <v>0</v>
      </c>
      <c r="Z133" s="53">
        <f>SUM(J133:L133)</f>
        <v>0</v>
      </c>
      <c r="AA133" s="53">
        <f>SUM(M133:O133)</f>
        <v>0</v>
      </c>
      <c r="AB133" s="53">
        <f>SUM(P133:R133)</f>
        <v>0</v>
      </c>
    </row>
    <row r="134" ht="13.5" customHeight="1" spans="1:28">
      <c r="A134" s="183" t="s">
        <v>28</v>
      </c>
      <c r="B134" s="184"/>
      <c r="C134" s="185" t="s">
        <v>135</v>
      </c>
      <c r="D134" s="186" t="s">
        <v>35</v>
      </c>
      <c r="E134" s="187">
        <f>SUM(G134:R134)</f>
        <v>0</v>
      </c>
      <c r="F134" s="187">
        <f>IF($T$1=0,0,E134/$T$1)</f>
        <v>0</v>
      </c>
      <c r="G134" s="54">
        <f t="shared" ref="G134:R136" si="117">G140+G147+G153</f>
        <v>0</v>
      </c>
      <c r="H134" s="54">
        <f t="shared" si="117"/>
        <v>0</v>
      </c>
      <c r="I134" s="54">
        <f t="shared" si="117"/>
        <v>0</v>
      </c>
      <c r="J134" s="54">
        <f t="shared" si="117"/>
        <v>0</v>
      </c>
      <c r="K134" s="54">
        <f t="shared" si="117"/>
        <v>0</v>
      </c>
      <c r="L134" s="54">
        <f t="shared" si="117"/>
        <v>0</v>
      </c>
      <c r="M134" s="54">
        <f t="shared" si="117"/>
        <v>0</v>
      </c>
      <c r="N134" s="54">
        <f t="shared" si="117"/>
        <v>0</v>
      </c>
      <c r="O134" s="54">
        <f t="shared" si="117"/>
        <v>0</v>
      </c>
      <c r="P134" s="54">
        <f t="shared" si="117"/>
        <v>0</v>
      </c>
      <c r="Q134" s="54">
        <f t="shared" si="117"/>
        <v>0</v>
      </c>
      <c r="R134" s="54">
        <f t="shared" si="117"/>
        <v>0</v>
      </c>
      <c r="Y134" s="187">
        <f>SUM(G134:I134)</f>
        <v>0</v>
      </c>
      <c r="Z134" s="187">
        <f>SUM(J134:L134)</f>
        <v>0</v>
      </c>
      <c r="AA134" s="187">
        <f>SUM(M134:O134)</f>
        <v>0</v>
      </c>
      <c r="AB134" s="187">
        <f>SUM(P134:R134)</f>
        <v>0</v>
      </c>
    </row>
    <row r="135" ht="13.5" customHeight="1" spans="1:28">
      <c r="A135" s="188"/>
      <c r="B135" s="189"/>
      <c r="C135" s="190"/>
      <c r="D135" s="186" t="s">
        <v>92</v>
      </c>
      <c r="E135" s="187">
        <f>SUM(G135:R135)</f>
        <v>0</v>
      </c>
      <c r="F135" s="187">
        <f>IF($T$1=0,0,E135/$T$1)</f>
        <v>0</v>
      </c>
      <c r="G135" s="54">
        <f t="shared" si="117"/>
        <v>0</v>
      </c>
      <c r="H135" s="54">
        <f t="shared" si="117"/>
        <v>0</v>
      </c>
      <c r="I135" s="54">
        <f t="shared" si="117"/>
        <v>0</v>
      </c>
      <c r="J135" s="54">
        <f t="shared" si="117"/>
        <v>0</v>
      </c>
      <c r="K135" s="54">
        <f t="shared" si="117"/>
        <v>0</v>
      </c>
      <c r="L135" s="54">
        <f t="shared" si="117"/>
        <v>0</v>
      </c>
      <c r="M135" s="54">
        <f t="shared" si="117"/>
        <v>0</v>
      </c>
      <c r="N135" s="54">
        <f t="shared" si="117"/>
        <v>0</v>
      </c>
      <c r="O135" s="54">
        <f t="shared" si="117"/>
        <v>0</v>
      </c>
      <c r="P135" s="54">
        <f t="shared" si="117"/>
        <v>0</v>
      </c>
      <c r="Q135" s="54">
        <f t="shared" si="117"/>
        <v>0</v>
      </c>
      <c r="R135" s="54">
        <f t="shared" si="117"/>
        <v>0</v>
      </c>
      <c r="Y135" s="187">
        <f>SUM(G135:I135)</f>
        <v>0</v>
      </c>
      <c r="Z135" s="187">
        <f>SUM(J135:L135)</f>
        <v>0</v>
      </c>
      <c r="AA135" s="187">
        <f>SUM(M135:O135)</f>
        <v>0</v>
      </c>
      <c r="AB135" s="187">
        <f>SUM(P135:R135)</f>
        <v>0</v>
      </c>
    </row>
    <row r="136" ht="13.5" customHeight="1" spans="1:28">
      <c r="A136" s="188"/>
      <c r="B136" s="189"/>
      <c r="C136" s="190"/>
      <c r="D136" s="186" t="s">
        <v>93</v>
      </c>
      <c r="E136" s="187">
        <f>SUM(G136:R136)</f>
        <v>0</v>
      </c>
      <c r="F136" s="187">
        <f>IF($T$1=0,0,E136/$T$1)</f>
        <v>0</v>
      </c>
      <c r="G136" s="54">
        <f t="shared" si="117"/>
        <v>0</v>
      </c>
      <c r="H136" s="54">
        <f t="shared" si="117"/>
        <v>0</v>
      </c>
      <c r="I136" s="54">
        <f t="shared" si="117"/>
        <v>0</v>
      </c>
      <c r="J136" s="54">
        <f t="shared" si="117"/>
        <v>0</v>
      </c>
      <c r="K136" s="54">
        <f t="shared" si="117"/>
        <v>0</v>
      </c>
      <c r="L136" s="54">
        <f t="shared" si="117"/>
        <v>0</v>
      </c>
      <c r="M136" s="54">
        <f t="shared" si="117"/>
        <v>0</v>
      </c>
      <c r="N136" s="54">
        <f t="shared" si="117"/>
        <v>0</v>
      </c>
      <c r="O136" s="54">
        <f t="shared" si="117"/>
        <v>0</v>
      </c>
      <c r="P136" s="54">
        <f t="shared" si="117"/>
        <v>0</v>
      </c>
      <c r="Q136" s="54">
        <f t="shared" si="117"/>
        <v>0</v>
      </c>
      <c r="R136" s="54">
        <f t="shared" si="117"/>
        <v>0</v>
      </c>
      <c r="Y136" s="187">
        <f>SUM(G136:I136)</f>
        <v>0</v>
      </c>
      <c r="Z136" s="187">
        <f>SUM(J136:L136)</f>
        <v>0</v>
      </c>
      <c r="AA136" s="187">
        <f>SUM(M136:O136)</f>
        <v>0</v>
      </c>
      <c r="AB136" s="187">
        <f>SUM(P136:R136)</f>
        <v>0</v>
      </c>
    </row>
    <row r="137" ht="13.5" customHeight="1" spans="1:28">
      <c r="A137" s="188"/>
      <c r="B137" s="189"/>
      <c r="C137" s="190"/>
      <c r="D137" s="186" t="s">
        <v>72</v>
      </c>
      <c r="E137" s="187">
        <f t="shared" ref="E137:R137" si="118">IF(E134&lt;&gt;0,(E135+E136)/E134,)</f>
        <v>0</v>
      </c>
      <c r="F137" s="187">
        <f t="shared" si="118"/>
        <v>0</v>
      </c>
      <c r="G137" s="54">
        <f t="shared" si="118"/>
        <v>0</v>
      </c>
      <c r="H137" s="54">
        <f t="shared" si="118"/>
        <v>0</v>
      </c>
      <c r="I137" s="54">
        <f t="shared" si="118"/>
        <v>0</v>
      </c>
      <c r="J137" s="54">
        <f t="shared" si="118"/>
        <v>0</v>
      </c>
      <c r="K137" s="54">
        <f t="shared" si="118"/>
        <v>0</v>
      </c>
      <c r="L137" s="54">
        <f t="shared" si="118"/>
        <v>0</v>
      </c>
      <c r="M137" s="54">
        <f t="shared" si="118"/>
        <v>0</v>
      </c>
      <c r="N137" s="54">
        <f t="shared" si="118"/>
        <v>0</v>
      </c>
      <c r="O137" s="54">
        <f t="shared" si="118"/>
        <v>0</v>
      </c>
      <c r="P137" s="54">
        <f t="shared" si="118"/>
        <v>0</v>
      </c>
      <c r="Q137" s="54">
        <f t="shared" si="118"/>
        <v>0</v>
      </c>
      <c r="R137" s="54">
        <f t="shared" si="118"/>
        <v>0</v>
      </c>
      <c r="Y137" s="187">
        <f t="shared" ref="Y137:AB137" si="119">IF(Y134&lt;&gt;0,(Y135+Y136)/Y134,)</f>
        <v>0</v>
      </c>
      <c r="Z137" s="187">
        <f t="shared" si="119"/>
        <v>0</v>
      </c>
      <c r="AA137" s="187">
        <f t="shared" si="119"/>
        <v>0</v>
      </c>
      <c r="AB137" s="187">
        <f t="shared" si="119"/>
        <v>0</v>
      </c>
    </row>
    <row r="138" ht="13.5" customHeight="1" spans="1:28">
      <c r="A138" s="188"/>
      <c r="B138" s="189"/>
      <c r="C138" s="190"/>
      <c r="D138" s="186" t="s">
        <v>94</v>
      </c>
      <c r="E138" s="187">
        <f>SUM(G138:R138)</f>
        <v>0</v>
      </c>
      <c r="F138" s="187">
        <f>IF($T$1=0,0,E138/$T$1)</f>
        <v>0</v>
      </c>
      <c r="G138" s="54">
        <f t="shared" ref="G138:R138" si="120">G144+G151+G157</f>
        <v>0</v>
      </c>
      <c r="H138" s="54">
        <f t="shared" si="120"/>
        <v>0</v>
      </c>
      <c r="I138" s="54">
        <f t="shared" si="120"/>
        <v>0</v>
      </c>
      <c r="J138" s="54">
        <f t="shared" si="120"/>
        <v>0</v>
      </c>
      <c r="K138" s="54">
        <f t="shared" si="120"/>
        <v>0</v>
      </c>
      <c r="L138" s="54">
        <f t="shared" si="120"/>
        <v>0</v>
      </c>
      <c r="M138" s="54">
        <f t="shared" si="120"/>
        <v>0</v>
      </c>
      <c r="N138" s="54">
        <f t="shared" si="120"/>
        <v>0</v>
      </c>
      <c r="O138" s="54">
        <f t="shared" si="120"/>
        <v>0</v>
      </c>
      <c r="P138" s="54">
        <f t="shared" si="120"/>
        <v>0</v>
      </c>
      <c r="Q138" s="54">
        <f t="shared" si="120"/>
        <v>0</v>
      </c>
      <c r="R138" s="54">
        <f t="shared" si="120"/>
        <v>0</v>
      </c>
      <c r="Y138" s="187">
        <f>SUM(G138:I138)</f>
        <v>0</v>
      </c>
      <c r="Z138" s="187">
        <f>SUM(J138:L138)</f>
        <v>0</v>
      </c>
      <c r="AA138" s="187">
        <f>SUM(M138:O138)</f>
        <v>0</v>
      </c>
      <c r="AB138" s="187">
        <f>SUM(P138:R138)</f>
        <v>0</v>
      </c>
    </row>
    <row r="139" ht="13.5" customHeight="1" spans="1:28">
      <c r="A139" s="188"/>
      <c r="B139" s="189"/>
      <c r="C139" s="190"/>
      <c r="D139" s="186" t="s">
        <v>95</v>
      </c>
      <c r="E139" s="187">
        <f>SUM(G139:R139)</f>
        <v>0</v>
      </c>
      <c r="F139" s="187">
        <f>IF($T$1=0,0,E139/$T$1)</f>
        <v>0</v>
      </c>
      <c r="G139" s="54">
        <f>G135+G136+G138+G145</f>
        <v>0</v>
      </c>
      <c r="H139" s="54">
        <f t="shared" ref="H139:R139" si="121">H135+H136+H138+H145</f>
        <v>0</v>
      </c>
      <c r="I139" s="54">
        <f t="shared" si="121"/>
        <v>0</v>
      </c>
      <c r="J139" s="54">
        <f t="shared" si="121"/>
        <v>0</v>
      </c>
      <c r="K139" s="54">
        <f t="shared" si="121"/>
        <v>0</v>
      </c>
      <c r="L139" s="54">
        <f t="shared" si="121"/>
        <v>0</v>
      </c>
      <c r="M139" s="54">
        <f t="shared" si="121"/>
        <v>0</v>
      </c>
      <c r="N139" s="54">
        <f t="shared" si="121"/>
        <v>0</v>
      </c>
      <c r="O139" s="54">
        <f t="shared" si="121"/>
        <v>0</v>
      </c>
      <c r="P139" s="54">
        <f t="shared" si="121"/>
        <v>0</v>
      </c>
      <c r="Q139" s="54">
        <f t="shared" si="121"/>
        <v>0</v>
      </c>
      <c r="R139" s="54">
        <f t="shared" si="121"/>
        <v>0</v>
      </c>
      <c r="Y139" s="187">
        <f>SUM(G139:I139)</f>
        <v>0</v>
      </c>
      <c r="Z139" s="187">
        <f>SUM(J139:L139)</f>
        <v>0</v>
      </c>
      <c r="AA139" s="187">
        <f>SUM(M139:O139)</f>
        <v>0</v>
      </c>
      <c r="AB139" s="187">
        <f>SUM(P139:R139)</f>
        <v>0</v>
      </c>
    </row>
    <row r="140" ht="13.5" customHeight="1" spans="1:28">
      <c r="A140" s="188"/>
      <c r="B140" s="189"/>
      <c r="C140" s="191" t="s">
        <v>136</v>
      </c>
      <c r="D140" s="170" t="s">
        <v>35</v>
      </c>
      <c r="E140" s="53">
        <f>SUM(G140:R140)</f>
        <v>0</v>
      </c>
      <c r="F140" s="171">
        <f>IF($T$1=0,0,E140/$T$1)</f>
        <v>0</v>
      </c>
      <c r="G140" s="172"/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Y140" s="53">
        <f>SUM(G140:I140)</f>
        <v>0</v>
      </c>
      <c r="Z140" s="53">
        <f>SUM(J140:L140)</f>
        <v>0</v>
      </c>
      <c r="AA140" s="53">
        <f>SUM(M140:O140)</f>
        <v>0</v>
      </c>
      <c r="AB140" s="53">
        <f>SUM(P140:R140)</f>
        <v>0</v>
      </c>
    </row>
    <row r="141" ht="13.5" customHeight="1" spans="1:28">
      <c r="A141" s="188"/>
      <c r="B141" s="189"/>
      <c r="C141" s="191"/>
      <c r="D141" s="170" t="s">
        <v>92</v>
      </c>
      <c r="E141" s="53">
        <f>SUM(G141:R141)</f>
        <v>0</v>
      </c>
      <c r="F141" s="171">
        <f>IF($T$1=0,0,E141/$T$1)</f>
        <v>0</v>
      </c>
      <c r="G141" s="172"/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Y141" s="53">
        <f>SUM(G141:I141)</f>
        <v>0</v>
      </c>
      <c r="Z141" s="53">
        <f>SUM(J141:L141)</f>
        <v>0</v>
      </c>
      <c r="AA141" s="53">
        <f>SUM(M141:O141)</f>
        <v>0</v>
      </c>
      <c r="AB141" s="53">
        <f>SUM(P141:R141)</f>
        <v>0</v>
      </c>
    </row>
    <row r="142" ht="13.5" customHeight="1" spans="1:28">
      <c r="A142" s="188"/>
      <c r="B142" s="189"/>
      <c r="C142" s="191"/>
      <c r="D142" s="170" t="s">
        <v>93</v>
      </c>
      <c r="E142" s="53">
        <f>SUM(G142:R142)</f>
        <v>0</v>
      </c>
      <c r="F142" s="171">
        <f>IF($T$1=0,0,E142/$T$1)</f>
        <v>0</v>
      </c>
      <c r="G142" s="172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Y142" s="53">
        <f>SUM(G142:I142)</f>
        <v>0</v>
      </c>
      <c r="Z142" s="53">
        <f>SUM(J142:L142)</f>
        <v>0</v>
      </c>
      <c r="AA142" s="53">
        <f>SUM(M142:O142)</f>
        <v>0</v>
      </c>
      <c r="AB142" s="53">
        <f>SUM(P142:R142)</f>
        <v>0</v>
      </c>
    </row>
    <row r="143" ht="13.5" customHeight="1" spans="1:28">
      <c r="A143" s="188"/>
      <c r="B143" s="189"/>
      <c r="C143" s="191"/>
      <c r="D143" s="170" t="s">
        <v>72</v>
      </c>
      <c r="E143" s="53">
        <f t="shared" ref="E143:R143" si="122">IF(E140&lt;&gt;0,(E141+E142)/E140,)</f>
        <v>0</v>
      </c>
      <c r="F143" s="192">
        <f t="shared" si="122"/>
        <v>0</v>
      </c>
      <c r="G143" s="54">
        <f t="shared" si="122"/>
        <v>0</v>
      </c>
      <c r="H143" s="54">
        <f t="shared" si="122"/>
        <v>0</v>
      </c>
      <c r="I143" s="54">
        <f t="shared" si="122"/>
        <v>0</v>
      </c>
      <c r="J143" s="54">
        <f t="shared" si="122"/>
        <v>0</v>
      </c>
      <c r="K143" s="54">
        <f t="shared" si="122"/>
        <v>0</v>
      </c>
      <c r="L143" s="54">
        <f t="shared" si="122"/>
        <v>0</v>
      </c>
      <c r="M143" s="54">
        <f t="shared" si="122"/>
        <v>0</v>
      </c>
      <c r="N143" s="54">
        <f t="shared" si="122"/>
        <v>0</v>
      </c>
      <c r="O143" s="54">
        <f t="shared" si="122"/>
        <v>0</v>
      </c>
      <c r="P143" s="54">
        <f t="shared" si="122"/>
        <v>0</v>
      </c>
      <c r="Q143" s="54">
        <f t="shared" si="122"/>
        <v>0</v>
      </c>
      <c r="R143" s="215">
        <f t="shared" si="122"/>
        <v>0</v>
      </c>
      <c r="Y143" s="53">
        <f t="shared" ref="Y143:AB143" si="123">IF(Y140&lt;&gt;0,(Y141+Y142)/Y140,)</f>
        <v>0</v>
      </c>
      <c r="Z143" s="53">
        <f t="shared" si="123"/>
        <v>0</v>
      </c>
      <c r="AA143" s="53">
        <f t="shared" si="123"/>
        <v>0</v>
      </c>
      <c r="AB143" s="53">
        <f t="shared" si="123"/>
        <v>0</v>
      </c>
    </row>
    <row r="144" ht="13.5" customHeight="1" spans="1:28">
      <c r="A144" s="188"/>
      <c r="B144" s="189"/>
      <c r="C144" s="191"/>
      <c r="D144" s="170" t="s">
        <v>94</v>
      </c>
      <c r="E144" s="53">
        <f t="shared" ref="E144:E149" si="124">SUM(G144:R144)</f>
        <v>0</v>
      </c>
      <c r="F144" s="171">
        <f t="shared" ref="F144:F149" si="125">IF($T$1=0,0,E144/$T$1)</f>
        <v>0</v>
      </c>
      <c r="G144" s="172"/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Y144" s="53">
        <f t="shared" ref="Y144:Y149" si="126">SUM(G144:I144)</f>
        <v>0</v>
      </c>
      <c r="Z144" s="53">
        <f t="shared" ref="Z144:Z149" si="127">SUM(J144:L144)</f>
        <v>0</v>
      </c>
      <c r="AA144" s="53">
        <f t="shared" ref="AA144:AA149" si="128">SUM(M144:O144)</f>
        <v>0</v>
      </c>
      <c r="AB144" s="53">
        <f t="shared" ref="AB144:AB149" si="129">SUM(P144:R144)</f>
        <v>0</v>
      </c>
    </row>
    <row r="145" ht="13.5" customHeight="1" spans="1:28">
      <c r="A145" s="188"/>
      <c r="B145" s="189"/>
      <c r="C145" s="191"/>
      <c r="D145" s="170" t="s">
        <v>137</v>
      </c>
      <c r="E145" s="53">
        <f t="shared" ref="E145" si="130">SUM(G145:R145)</f>
        <v>0</v>
      </c>
      <c r="F145" s="171">
        <f t="shared" si="125"/>
        <v>0</v>
      </c>
      <c r="G145" s="172"/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Y145" s="53">
        <f t="shared" si="126"/>
        <v>0</v>
      </c>
      <c r="Z145" s="53">
        <f t="shared" si="127"/>
        <v>0</v>
      </c>
      <c r="AA145" s="53">
        <f t="shared" si="128"/>
        <v>0</v>
      </c>
      <c r="AB145" s="53">
        <f t="shared" si="129"/>
        <v>0</v>
      </c>
    </row>
    <row r="146" ht="13.5" customHeight="1" spans="1:28">
      <c r="A146" s="188"/>
      <c r="B146" s="189"/>
      <c r="C146" s="191"/>
      <c r="D146" s="170" t="s">
        <v>95</v>
      </c>
      <c r="E146" s="53">
        <f t="shared" si="124"/>
        <v>0</v>
      </c>
      <c r="F146" s="171">
        <f t="shared" si="125"/>
        <v>0</v>
      </c>
      <c r="G146" s="54">
        <f>G141+G142+G144+G145</f>
        <v>0</v>
      </c>
      <c r="H146" s="54">
        <f t="shared" ref="H146:R146" si="131">H141+H142+H144+H145</f>
        <v>0</v>
      </c>
      <c r="I146" s="54">
        <f t="shared" si="131"/>
        <v>0</v>
      </c>
      <c r="J146" s="54">
        <f t="shared" si="131"/>
        <v>0</v>
      </c>
      <c r="K146" s="54">
        <f t="shared" si="131"/>
        <v>0</v>
      </c>
      <c r="L146" s="54">
        <f t="shared" si="131"/>
        <v>0</v>
      </c>
      <c r="M146" s="54">
        <f t="shared" si="131"/>
        <v>0</v>
      </c>
      <c r="N146" s="54">
        <f t="shared" si="131"/>
        <v>0</v>
      </c>
      <c r="O146" s="54">
        <f t="shared" si="131"/>
        <v>0</v>
      </c>
      <c r="P146" s="54">
        <f t="shared" si="131"/>
        <v>0</v>
      </c>
      <c r="Q146" s="54">
        <f t="shared" si="131"/>
        <v>0</v>
      </c>
      <c r="R146" s="54">
        <f t="shared" si="131"/>
        <v>0</v>
      </c>
      <c r="Y146" s="53">
        <f t="shared" si="126"/>
        <v>0</v>
      </c>
      <c r="Z146" s="53">
        <f t="shared" si="127"/>
        <v>0</v>
      </c>
      <c r="AA146" s="53">
        <f t="shared" si="128"/>
        <v>0</v>
      </c>
      <c r="AB146" s="53">
        <f t="shared" si="129"/>
        <v>0</v>
      </c>
    </row>
    <row r="147" ht="13.5" customHeight="1" spans="1:28">
      <c r="A147" s="188"/>
      <c r="B147" s="189"/>
      <c r="C147" s="193" t="s">
        <v>138</v>
      </c>
      <c r="D147" s="186" t="s">
        <v>35</v>
      </c>
      <c r="E147" s="187">
        <f t="shared" si="124"/>
        <v>0</v>
      </c>
      <c r="F147" s="187">
        <f t="shared" si="125"/>
        <v>0</v>
      </c>
      <c r="G147" s="172"/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Y147" s="187">
        <f t="shared" si="126"/>
        <v>0</v>
      </c>
      <c r="Z147" s="187">
        <f t="shared" si="127"/>
        <v>0</v>
      </c>
      <c r="AA147" s="187">
        <f t="shared" si="128"/>
        <v>0</v>
      </c>
      <c r="AB147" s="187">
        <f t="shared" si="129"/>
        <v>0</v>
      </c>
    </row>
    <row r="148" ht="13.5" customHeight="1" spans="1:28">
      <c r="A148" s="188"/>
      <c r="B148" s="189"/>
      <c r="C148" s="193"/>
      <c r="D148" s="186" t="s">
        <v>92</v>
      </c>
      <c r="E148" s="187">
        <f t="shared" si="124"/>
        <v>0</v>
      </c>
      <c r="F148" s="187">
        <f t="shared" si="125"/>
        <v>0</v>
      </c>
      <c r="G148" s="172"/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Y148" s="187">
        <f t="shared" si="126"/>
        <v>0</v>
      </c>
      <c r="Z148" s="187">
        <f t="shared" si="127"/>
        <v>0</v>
      </c>
      <c r="AA148" s="187">
        <f t="shared" si="128"/>
        <v>0</v>
      </c>
      <c r="AB148" s="187">
        <f t="shared" si="129"/>
        <v>0</v>
      </c>
    </row>
    <row r="149" ht="13.5" customHeight="1" spans="1:28">
      <c r="A149" s="188"/>
      <c r="B149" s="189"/>
      <c r="C149" s="193"/>
      <c r="D149" s="186" t="s">
        <v>93</v>
      </c>
      <c r="E149" s="187">
        <f t="shared" si="124"/>
        <v>0</v>
      </c>
      <c r="F149" s="187">
        <f t="shared" si="125"/>
        <v>0</v>
      </c>
      <c r="G149" s="172"/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Y149" s="187">
        <f t="shared" si="126"/>
        <v>0</v>
      </c>
      <c r="Z149" s="187">
        <f t="shared" si="127"/>
        <v>0</v>
      </c>
      <c r="AA149" s="187">
        <f t="shared" si="128"/>
        <v>0</v>
      </c>
      <c r="AB149" s="187">
        <f t="shared" si="129"/>
        <v>0</v>
      </c>
    </row>
    <row r="150" ht="13.5" customHeight="1" spans="1:28">
      <c r="A150" s="188"/>
      <c r="B150" s="189"/>
      <c r="C150" s="193"/>
      <c r="D150" s="186" t="s">
        <v>72</v>
      </c>
      <c r="E150" s="187">
        <f t="shared" ref="E150:R150" si="132">IF(E147&lt;&gt;0,(E148+E149)/E147,)</f>
        <v>0</v>
      </c>
      <c r="F150" s="187">
        <f t="shared" si="132"/>
        <v>0</v>
      </c>
      <c r="G150" s="54">
        <f t="shared" si="132"/>
        <v>0</v>
      </c>
      <c r="H150" s="54">
        <f t="shared" si="132"/>
        <v>0</v>
      </c>
      <c r="I150" s="54">
        <f t="shared" si="132"/>
        <v>0</v>
      </c>
      <c r="J150" s="54">
        <f t="shared" si="132"/>
        <v>0</v>
      </c>
      <c r="K150" s="54">
        <f t="shared" si="132"/>
        <v>0</v>
      </c>
      <c r="L150" s="54">
        <f t="shared" si="132"/>
        <v>0</v>
      </c>
      <c r="M150" s="54">
        <f t="shared" si="132"/>
        <v>0</v>
      </c>
      <c r="N150" s="54">
        <f t="shared" si="132"/>
        <v>0</v>
      </c>
      <c r="O150" s="54">
        <f t="shared" si="132"/>
        <v>0</v>
      </c>
      <c r="P150" s="54">
        <f t="shared" si="132"/>
        <v>0</v>
      </c>
      <c r="Q150" s="54">
        <f t="shared" si="132"/>
        <v>0</v>
      </c>
      <c r="R150" s="215">
        <f t="shared" si="132"/>
        <v>0</v>
      </c>
      <c r="Y150" s="187">
        <f t="shared" ref="Y150:AB150" si="133">IF(Y147&lt;&gt;0,(Y148+Y149)/Y147,)</f>
        <v>0</v>
      </c>
      <c r="Z150" s="187">
        <f t="shared" si="133"/>
        <v>0</v>
      </c>
      <c r="AA150" s="187">
        <f t="shared" si="133"/>
        <v>0</v>
      </c>
      <c r="AB150" s="187">
        <f t="shared" si="133"/>
        <v>0</v>
      </c>
    </row>
    <row r="151" ht="13.5" customHeight="1" spans="1:28">
      <c r="A151" s="188"/>
      <c r="B151" s="189"/>
      <c r="C151" s="193"/>
      <c r="D151" s="186" t="s">
        <v>94</v>
      </c>
      <c r="E151" s="187">
        <f>SUM(G151:R151)</f>
        <v>0</v>
      </c>
      <c r="F151" s="187">
        <f>IF($T$1=0,0,E151/$T$1)</f>
        <v>0</v>
      </c>
      <c r="G151" s="172"/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Y151" s="187">
        <f>SUM(G151:I151)</f>
        <v>0</v>
      </c>
      <c r="Z151" s="187">
        <f>SUM(J151:L151)</f>
        <v>0</v>
      </c>
      <c r="AA151" s="187">
        <f>SUM(M151:O151)</f>
        <v>0</v>
      </c>
      <c r="AB151" s="187">
        <f>SUM(P151:R151)</f>
        <v>0</v>
      </c>
    </row>
    <row r="152" ht="13.5" customHeight="1" spans="1:28">
      <c r="A152" s="188"/>
      <c r="B152" s="189"/>
      <c r="C152" s="193"/>
      <c r="D152" s="186" t="s">
        <v>95</v>
      </c>
      <c r="E152" s="187">
        <f>SUM(G152:R152)</f>
        <v>0</v>
      </c>
      <c r="F152" s="187">
        <f>IF($T$1=0,0,E152/$T$1)</f>
        <v>0</v>
      </c>
      <c r="G152" s="54">
        <f t="shared" ref="G152:R152" si="134">G148+G149+G151</f>
        <v>0</v>
      </c>
      <c r="H152" s="54">
        <f t="shared" si="134"/>
        <v>0</v>
      </c>
      <c r="I152" s="54">
        <f t="shared" si="134"/>
        <v>0</v>
      </c>
      <c r="J152" s="54">
        <f t="shared" si="134"/>
        <v>0</v>
      </c>
      <c r="K152" s="54">
        <f t="shared" si="134"/>
        <v>0</v>
      </c>
      <c r="L152" s="54">
        <f t="shared" si="134"/>
        <v>0</v>
      </c>
      <c r="M152" s="54">
        <f t="shared" si="134"/>
        <v>0</v>
      </c>
      <c r="N152" s="54">
        <f t="shared" si="134"/>
        <v>0</v>
      </c>
      <c r="O152" s="54">
        <f t="shared" si="134"/>
        <v>0</v>
      </c>
      <c r="P152" s="54">
        <f t="shared" si="134"/>
        <v>0</v>
      </c>
      <c r="Q152" s="54">
        <f t="shared" si="134"/>
        <v>0</v>
      </c>
      <c r="R152" s="215">
        <f t="shared" si="134"/>
        <v>0</v>
      </c>
      <c r="Y152" s="187">
        <f>SUM(G152:I152)</f>
        <v>0</v>
      </c>
      <c r="Z152" s="187">
        <f>SUM(J152:L152)</f>
        <v>0</v>
      </c>
      <c r="AA152" s="187">
        <f>SUM(M152:O152)</f>
        <v>0</v>
      </c>
      <c r="AB152" s="187">
        <f>SUM(P152:R152)</f>
        <v>0</v>
      </c>
    </row>
    <row r="153" ht="13.5" customHeight="1" spans="1:28">
      <c r="A153" s="188"/>
      <c r="B153" s="189"/>
      <c r="C153" s="169" t="s">
        <v>139</v>
      </c>
      <c r="D153" s="170" t="s">
        <v>35</v>
      </c>
      <c r="E153" s="53">
        <f>SUM(G153:R153)</f>
        <v>0</v>
      </c>
      <c r="F153" s="171">
        <f>IF($T$1=0,0,E153/$T$1)</f>
        <v>0</v>
      </c>
      <c r="G153" s="172"/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Y153" s="53">
        <f>SUM(G153:I153)</f>
        <v>0</v>
      </c>
      <c r="Z153" s="53">
        <f>SUM(J153:L153)</f>
        <v>0</v>
      </c>
      <c r="AA153" s="53">
        <f>SUM(M153:O153)</f>
        <v>0</v>
      </c>
      <c r="AB153" s="53">
        <f>SUM(P153:R153)</f>
        <v>0</v>
      </c>
    </row>
    <row r="154" ht="13.5" customHeight="1" spans="1:28">
      <c r="A154" s="188"/>
      <c r="B154" s="189"/>
      <c r="C154" s="169"/>
      <c r="D154" s="170" t="s">
        <v>92</v>
      </c>
      <c r="E154" s="53">
        <f>SUM(G154:R154)</f>
        <v>0</v>
      </c>
      <c r="F154" s="171">
        <f>IF($T$1=0,0,E154/$T$1)</f>
        <v>0</v>
      </c>
      <c r="G154" s="172"/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Y154" s="53">
        <f>SUM(G154:I154)</f>
        <v>0</v>
      </c>
      <c r="Z154" s="53">
        <f>SUM(J154:L154)</f>
        <v>0</v>
      </c>
      <c r="AA154" s="53">
        <f>SUM(M154:O154)</f>
        <v>0</v>
      </c>
      <c r="AB154" s="53">
        <f>SUM(P154:R154)</f>
        <v>0</v>
      </c>
    </row>
    <row r="155" ht="13.5" customHeight="1" spans="1:28">
      <c r="A155" s="188"/>
      <c r="B155" s="189"/>
      <c r="C155" s="169"/>
      <c r="D155" s="170" t="s">
        <v>93</v>
      </c>
      <c r="E155" s="53">
        <f>SUM(G155:R155)</f>
        <v>0</v>
      </c>
      <c r="F155" s="171">
        <f>IF($T$1=0,0,E155/$T$1)</f>
        <v>0</v>
      </c>
      <c r="G155" s="172"/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Y155" s="53">
        <f>SUM(G155:I155)</f>
        <v>0</v>
      </c>
      <c r="Z155" s="53">
        <f>SUM(J155:L155)</f>
        <v>0</v>
      </c>
      <c r="AA155" s="53">
        <f>SUM(M155:O155)</f>
        <v>0</v>
      </c>
      <c r="AB155" s="53">
        <f>SUM(P155:R155)</f>
        <v>0</v>
      </c>
    </row>
    <row r="156" ht="13.5" customHeight="1" spans="1:28">
      <c r="A156" s="188"/>
      <c r="B156" s="189"/>
      <c r="C156" s="169"/>
      <c r="D156" s="170" t="s">
        <v>72</v>
      </c>
      <c r="E156" s="53">
        <f t="shared" ref="E156:R156" si="135">IF(E153&lt;&gt;0,(E154+E155)/E153,)</f>
        <v>0</v>
      </c>
      <c r="F156" s="192">
        <f t="shared" si="135"/>
        <v>0</v>
      </c>
      <c r="G156" s="54">
        <f t="shared" si="135"/>
        <v>0</v>
      </c>
      <c r="H156" s="54">
        <f t="shared" si="135"/>
        <v>0</v>
      </c>
      <c r="I156" s="54">
        <f t="shared" si="135"/>
        <v>0</v>
      </c>
      <c r="J156" s="54">
        <f t="shared" si="135"/>
        <v>0</v>
      </c>
      <c r="K156" s="54">
        <f t="shared" si="135"/>
        <v>0</v>
      </c>
      <c r="L156" s="54">
        <f t="shared" si="135"/>
        <v>0</v>
      </c>
      <c r="M156" s="54">
        <f t="shared" si="135"/>
        <v>0</v>
      </c>
      <c r="N156" s="54">
        <f t="shared" si="135"/>
        <v>0</v>
      </c>
      <c r="O156" s="54">
        <f t="shared" si="135"/>
        <v>0</v>
      </c>
      <c r="P156" s="54">
        <f t="shared" si="135"/>
        <v>0</v>
      </c>
      <c r="Q156" s="54">
        <f t="shared" si="135"/>
        <v>0</v>
      </c>
      <c r="R156" s="215">
        <f t="shared" si="135"/>
        <v>0</v>
      </c>
      <c r="Y156" s="53">
        <f t="shared" ref="Y156:AB156" si="136">IF(Y153&lt;&gt;0,(Y154+Y155)/Y153,)</f>
        <v>0</v>
      </c>
      <c r="Z156" s="53">
        <f t="shared" si="136"/>
        <v>0</v>
      </c>
      <c r="AA156" s="53">
        <f t="shared" si="136"/>
        <v>0</v>
      </c>
      <c r="AB156" s="53">
        <f t="shared" si="136"/>
        <v>0</v>
      </c>
    </row>
    <row r="157" ht="13.5" customHeight="1" spans="1:28">
      <c r="A157" s="188"/>
      <c r="B157" s="189"/>
      <c r="C157" s="169"/>
      <c r="D157" s="170" t="s">
        <v>94</v>
      </c>
      <c r="E157" s="53">
        <f t="shared" ref="E157:E162" si="137">SUM(G157:R157)</f>
        <v>0</v>
      </c>
      <c r="F157" s="171">
        <f t="shared" ref="F157:F162" si="138">IF($T$1=0,0,E157/$T$1)</f>
        <v>0</v>
      </c>
      <c r="G157" s="172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Y157" s="53">
        <f t="shared" ref="Y157:Y162" si="139">SUM(G157:I157)</f>
        <v>0</v>
      </c>
      <c r="Z157" s="53">
        <f t="shared" ref="Z157:Z162" si="140">SUM(J157:L157)</f>
        <v>0</v>
      </c>
      <c r="AA157" s="53">
        <f t="shared" ref="AA157:AA162" si="141">SUM(M157:O157)</f>
        <v>0</v>
      </c>
      <c r="AB157" s="53">
        <f t="shared" ref="AB157:AB162" si="142">SUM(P157:R157)</f>
        <v>0</v>
      </c>
    </row>
    <row r="158" ht="13.5" customHeight="1" spans="1:28">
      <c r="A158" s="188"/>
      <c r="B158" s="189"/>
      <c r="C158" s="169"/>
      <c r="D158" s="170" t="s">
        <v>95</v>
      </c>
      <c r="E158" s="53">
        <f t="shared" si="137"/>
        <v>0</v>
      </c>
      <c r="F158" s="171">
        <f t="shared" si="138"/>
        <v>0</v>
      </c>
      <c r="G158" s="54">
        <f t="shared" ref="G158:R158" si="143">G154+G155+G157</f>
        <v>0</v>
      </c>
      <c r="H158" s="54">
        <f t="shared" si="143"/>
        <v>0</v>
      </c>
      <c r="I158" s="54">
        <f t="shared" si="143"/>
        <v>0</v>
      </c>
      <c r="J158" s="54">
        <f t="shared" si="143"/>
        <v>0</v>
      </c>
      <c r="K158" s="54">
        <f t="shared" si="143"/>
        <v>0</v>
      </c>
      <c r="L158" s="54">
        <f t="shared" si="143"/>
        <v>0</v>
      </c>
      <c r="M158" s="54">
        <f t="shared" si="143"/>
        <v>0</v>
      </c>
      <c r="N158" s="54">
        <f t="shared" si="143"/>
        <v>0</v>
      </c>
      <c r="O158" s="54">
        <f t="shared" si="143"/>
        <v>0</v>
      </c>
      <c r="P158" s="54">
        <f t="shared" si="143"/>
        <v>0</v>
      </c>
      <c r="Q158" s="54">
        <f t="shared" si="143"/>
        <v>0</v>
      </c>
      <c r="R158" s="215">
        <f t="shared" si="143"/>
        <v>0</v>
      </c>
      <c r="Y158" s="53">
        <f t="shared" si="139"/>
        <v>0</v>
      </c>
      <c r="Z158" s="53">
        <f t="shared" si="140"/>
        <v>0</v>
      </c>
      <c r="AA158" s="53">
        <f t="shared" si="141"/>
        <v>0</v>
      </c>
      <c r="AB158" s="53">
        <f t="shared" si="142"/>
        <v>0</v>
      </c>
    </row>
    <row r="159" ht="13.5" customHeight="1" spans="1:28">
      <c r="A159" s="188"/>
      <c r="B159" s="189"/>
      <c r="C159" s="194" t="s">
        <v>140</v>
      </c>
      <c r="D159" s="195" t="s">
        <v>141</v>
      </c>
      <c r="E159" s="187">
        <f t="shared" si="137"/>
        <v>0</v>
      </c>
      <c r="F159" s="187">
        <f t="shared" si="138"/>
        <v>0</v>
      </c>
      <c r="G159" s="172"/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Y159" s="187">
        <f t="shared" si="139"/>
        <v>0</v>
      </c>
      <c r="Z159" s="187">
        <f t="shared" si="140"/>
        <v>0</v>
      </c>
      <c r="AA159" s="187">
        <f t="shared" si="141"/>
        <v>0</v>
      </c>
      <c r="AB159" s="187">
        <f t="shared" si="142"/>
        <v>0</v>
      </c>
    </row>
    <row r="160" ht="13.5" customHeight="1" spans="1:28">
      <c r="A160" s="188"/>
      <c r="B160" s="189"/>
      <c r="C160" s="194"/>
      <c r="D160" s="195" t="s">
        <v>142</v>
      </c>
      <c r="E160" s="187">
        <f t="shared" si="137"/>
        <v>0</v>
      </c>
      <c r="F160" s="187">
        <f t="shared" si="138"/>
        <v>0</v>
      </c>
      <c r="G160" s="172"/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Y160" s="187">
        <f t="shared" si="139"/>
        <v>0</v>
      </c>
      <c r="Z160" s="187">
        <f t="shared" si="140"/>
        <v>0</v>
      </c>
      <c r="AA160" s="187">
        <f t="shared" si="141"/>
        <v>0</v>
      </c>
      <c r="AB160" s="187">
        <f t="shared" si="142"/>
        <v>0</v>
      </c>
    </row>
    <row r="161" ht="13.5" customHeight="1" spans="1:28">
      <c r="A161" s="188"/>
      <c r="B161" s="189"/>
      <c r="C161" s="194"/>
      <c r="D161" s="195" t="s">
        <v>143</v>
      </c>
      <c r="E161" s="187">
        <f t="shared" si="137"/>
        <v>0</v>
      </c>
      <c r="F161" s="187">
        <f t="shared" si="138"/>
        <v>0</v>
      </c>
      <c r="G161" s="172"/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Y161" s="187">
        <f t="shared" si="139"/>
        <v>0</v>
      </c>
      <c r="Z161" s="187">
        <f t="shared" si="140"/>
        <v>0</v>
      </c>
      <c r="AA161" s="187">
        <f t="shared" si="141"/>
        <v>0</v>
      </c>
      <c r="AB161" s="187">
        <f t="shared" si="142"/>
        <v>0</v>
      </c>
    </row>
    <row r="162" ht="13.5" customHeight="1" spans="1:28">
      <c r="A162" s="188"/>
      <c r="B162" s="189"/>
      <c r="C162" s="194"/>
      <c r="D162" s="195" t="s">
        <v>144</v>
      </c>
      <c r="E162" s="187">
        <f t="shared" si="137"/>
        <v>0</v>
      </c>
      <c r="F162" s="187">
        <f t="shared" si="138"/>
        <v>0</v>
      </c>
      <c r="G162" s="172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Y162" s="187">
        <f t="shared" si="139"/>
        <v>0</v>
      </c>
      <c r="Z162" s="187">
        <f t="shared" si="140"/>
        <v>0</v>
      </c>
      <c r="AA162" s="187">
        <f t="shared" si="141"/>
        <v>0</v>
      </c>
      <c r="AB162" s="187">
        <f t="shared" si="142"/>
        <v>0</v>
      </c>
    </row>
    <row r="163" ht="13.5" customHeight="1" spans="1:28">
      <c r="A163" s="188"/>
      <c r="B163" s="189"/>
      <c r="C163" s="194"/>
      <c r="D163" s="195" t="s">
        <v>145</v>
      </c>
      <c r="E163" s="196">
        <f>IF(SUM(G16:R16)&lt;&gt;0,E159/SUM(G16:R16)/30,)</f>
        <v>0</v>
      </c>
      <c r="F163" s="196">
        <f t="shared" ref="F163:R163" si="144">IF(F16&lt;&gt;0,F159/F16/30,)</f>
        <v>0</v>
      </c>
      <c r="G163" s="150">
        <f t="shared" si="144"/>
        <v>0</v>
      </c>
      <c r="H163" s="150">
        <f t="shared" si="144"/>
        <v>0</v>
      </c>
      <c r="I163" s="150">
        <f t="shared" si="144"/>
        <v>0</v>
      </c>
      <c r="J163" s="150">
        <f t="shared" si="144"/>
        <v>0</v>
      </c>
      <c r="K163" s="150">
        <f t="shared" si="144"/>
        <v>0</v>
      </c>
      <c r="L163" s="150">
        <f t="shared" si="144"/>
        <v>0</v>
      </c>
      <c r="M163" s="150">
        <f t="shared" si="144"/>
        <v>0</v>
      </c>
      <c r="N163" s="150">
        <f t="shared" si="144"/>
        <v>0</v>
      </c>
      <c r="O163" s="150">
        <f t="shared" si="144"/>
        <v>0</v>
      </c>
      <c r="P163" s="150">
        <f t="shared" si="144"/>
        <v>0</v>
      </c>
      <c r="Q163" s="150">
        <f t="shared" si="144"/>
        <v>0</v>
      </c>
      <c r="R163" s="150">
        <f t="shared" si="144"/>
        <v>0</v>
      </c>
      <c r="Y163" s="196">
        <f>IF(SUM(G16:I16)&lt;&gt;0,Y159/SUM(G16:I16)/30,)</f>
        <v>0</v>
      </c>
      <c r="Z163" s="196">
        <f>IF(SUM(J16:L16)&lt;&gt;0,Z159/SUM(J16:L16)/30,)</f>
        <v>0</v>
      </c>
      <c r="AA163" s="196">
        <f>IF(SUM(M16:O16)&lt;&gt;0,AA159/SUM(M16:O16)/30,)</f>
        <v>0</v>
      </c>
      <c r="AB163" s="196">
        <f>IF(SUM(P16:R16)&lt;&gt;0,AB159/SUM(P16:R16)/30,)</f>
        <v>0</v>
      </c>
    </row>
    <row r="164" ht="13.5" customHeight="1" spans="1:28">
      <c r="A164" s="188"/>
      <c r="B164" s="189"/>
      <c r="C164" s="194"/>
      <c r="D164" s="195" t="s">
        <v>146</v>
      </c>
      <c r="E164" s="187">
        <f>IF(SUM(G17:R17)&lt;&gt;0,E161/SUM(G17:R17),)</f>
        <v>0</v>
      </c>
      <c r="F164" s="187">
        <f t="shared" ref="F164:R164" si="145">IF(F17&lt;&gt;0,F161/F17,)</f>
        <v>0</v>
      </c>
      <c r="G164" s="54">
        <f t="shared" si="145"/>
        <v>0</v>
      </c>
      <c r="H164" s="54">
        <f t="shared" si="145"/>
        <v>0</v>
      </c>
      <c r="I164" s="54">
        <f t="shared" si="145"/>
        <v>0</v>
      </c>
      <c r="J164" s="54">
        <f t="shared" si="145"/>
        <v>0</v>
      </c>
      <c r="K164" s="54">
        <f t="shared" si="145"/>
        <v>0</v>
      </c>
      <c r="L164" s="54">
        <f t="shared" si="145"/>
        <v>0</v>
      </c>
      <c r="M164" s="54">
        <f t="shared" si="145"/>
        <v>0</v>
      </c>
      <c r="N164" s="54">
        <f t="shared" si="145"/>
        <v>0</v>
      </c>
      <c r="O164" s="54">
        <f t="shared" si="145"/>
        <v>0</v>
      </c>
      <c r="P164" s="54">
        <f t="shared" si="145"/>
        <v>0</v>
      </c>
      <c r="Q164" s="54">
        <f t="shared" si="145"/>
        <v>0</v>
      </c>
      <c r="R164" s="54">
        <f t="shared" si="145"/>
        <v>0</v>
      </c>
      <c r="Y164" s="187">
        <f>IF(SUM(G17:I17)&lt;&gt;0,Y161/SUM(G17:I17),)</f>
        <v>0</v>
      </c>
      <c r="Z164" s="187">
        <f>IF(SUM(J17:L17)&lt;&gt;0,Z161/SUM(J17:L17),)</f>
        <v>0</v>
      </c>
      <c r="AA164" s="187">
        <f>IF(SUM(M17:O17)&lt;&gt;0,AA161/SUM(M17:O17),)</f>
        <v>0</v>
      </c>
      <c r="AB164" s="187">
        <f>IF(SUM(P17:R17)&lt;&gt;0,AB161/SUM(P17:R17),)</f>
        <v>0</v>
      </c>
    </row>
    <row r="165" ht="13.5" customHeight="1" spans="1:28">
      <c r="A165" s="188"/>
      <c r="B165" s="189"/>
      <c r="C165" s="194"/>
      <c r="D165" s="186" t="s">
        <v>147</v>
      </c>
      <c r="E165" s="187">
        <f t="shared" ref="E165:E185" si="146">SUM(G165:R165)</f>
        <v>0</v>
      </c>
      <c r="F165" s="187">
        <f t="shared" ref="F165:F185" si="147">IF($T$1=0,0,E165/$T$1)</f>
        <v>0</v>
      </c>
      <c r="G165" s="172"/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Y165" s="187">
        <f t="shared" ref="Y165:Y185" si="148">SUM(G165:I165)</f>
        <v>0</v>
      </c>
      <c r="Z165" s="187">
        <f t="shared" ref="Z165:Z185" si="149">SUM(J165:L165)</f>
        <v>0</v>
      </c>
      <c r="AA165" s="187">
        <f t="shared" ref="AA165:AA185" si="150">SUM(M165:O165)</f>
        <v>0</v>
      </c>
      <c r="AB165" s="187">
        <f t="shared" ref="AB165:AB185" si="151">SUM(P165:R165)</f>
        <v>0</v>
      </c>
    </row>
    <row r="166" ht="13.5" customHeight="1" spans="1:28">
      <c r="A166" s="188"/>
      <c r="B166" s="189"/>
      <c r="C166" s="194"/>
      <c r="D166" s="186" t="s">
        <v>148</v>
      </c>
      <c r="E166" s="187">
        <f t="shared" si="146"/>
        <v>0</v>
      </c>
      <c r="F166" s="187">
        <f t="shared" si="147"/>
        <v>0</v>
      </c>
      <c r="G166" s="172"/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Y166" s="187">
        <f t="shared" si="148"/>
        <v>0</v>
      </c>
      <c r="Z166" s="187">
        <f t="shared" si="149"/>
        <v>0</v>
      </c>
      <c r="AA166" s="187">
        <f t="shared" si="150"/>
        <v>0</v>
      </c>
      <c r="AB166" s="187">
        <f t="shared" si="151"/>
        <v>0</v>
      </c>
    </row>
    <row r="167" ht="13.5" customHeight="1" spans="1:28">
      <c r="A167" s="188"/>
      <c r="B167" s="189"/>
      <c r="C167" s="194"/>
      <c r="D167" s="186" t="s">
        <v>149</v>
      </c>
      <c r="E167" s="187">
        <f t="shared" si="146"/>
        <v>0</v>
      </c>
      <c r="F167" s="187">
        <f t="shared" si="147"/>
        <v>0</v>
      </c>
      <c r="G167" s="172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Y167" s="187">
        <f t="shared" si="148"/>
        <v>0</v>
      </c>
      <c r="Z167" s="187">
        <f t="shared" si="149"/>
        <v>0</v>
      </c>
      <c r="AA167" s="187">
        <f t="shared" si="150"/>
        <v>0</v>
      </c>
      <c r="AB167" s="187">
        <f t="shared" si="151"/>
        <v>0</v>
      </c>
    </row>
    <row r="168" ht="13.5" customHeight="1" spans="1:28">
      <c r="A168" s="188"/>
      <c r="B168" s="189"/>
      <c r="C168" s="194"/>
      <c r="D168" s="186" t="s">
        <v>150</v>
      </c>
      <c r="E168" s="187">
        <f t="shared" si="146"/>
        <v>0</v>
      </c>
      <c r="F168" s="187">
        <f t="shared" si="147"/>
        <v>0</v>
      </c>
      <c r="G168" s="172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Y168" s="187">
        <f t="shared" si="148"/>
        <v>0</v>
      </c>
      <c r="Z168" s="187">
        <f t="shared" si="149"/>
        <v>0</v>
      </c>
      <c r="AA168" s="187">
        <f t="shared" si="150"/>
        <v>0</v>
      </c>
      <c r="AB168" s="187">
        <f t="shared" si="151"/>
        <v>0</v>
      </c>
    </row>
    <row r="169" ht="13.5" customHeight="1" spans="1:28">
      <c r="A169" s="188"/>
      <c r="B169" s="189"/>
      <c r="C169" s="194"/>
      <c r="D169" s="186" t="s">
        <v>151</v>
      </c>
      <c r="E169" s="187">
        <f t="shared" si="146"/>
        <v>0</v>
      </c>
      <c r="F169" s="187">
        <f t="shared" si="147"/>
        <v>0</v>
      </c>
      <c r="G169" s="172"/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Y169" s="187">
        <f t="shared" si="148"/>
        <v>0</v>
      </c>
      <c r="Z169" s="187">
        <f t="shared" si="149"/>
        <v>0</v>
      </c>
      <c r="AA169" s="187">
        <f t="shared" si="150"/>
        <v>0</v>
      </c>
      <c r="AB169" s="187">
        <f t="shared" si="151"/>
        <v>0</v>
      </c>
    </row>
    <row r="170" ht="13.5" customHeight="1" spans="1:28">
      <c r="A170" s="188"/>
      <c r="B170" s="189"/>
      <c r="C170" s="194"/>
      <c r="D170" s="186" t="s">
        <v>119</v>
      </c>
      <c r="E170" s="187">
        <f t="shared" si="146"/>
        <v>0</v>
      </c>
      <c r="F170" s="187">
        <f t="shared" si="147"/>
        <v>0</v>
      </c>
      <c r="G170" s="172"/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Y170" s="187">
        <f t="shared" si="148"/>
        <v>0</v>
      </c>
      <c r="Z170" s="187">
        <f t="shared" si="149"/>
        <v>0</v>
      </c>
      <c r="AA170" s="187">
        <f t="shared" si="150"/>
        <v>0</v>
      </c>
      <c r="AB170" s="187">
        <f t="shared" si="151"/>
        <v>0</v>
      </c>
    </row>
    <row r="171" ht="13.5" customHeight="1" spans="1:28">
      <c r="A171" s="188"/>
      <c r="B171" s="189"/>
      <c r="C171" s="194"/>
      <c r="D171" s="186" t="s">
        <v>152</v>
      </c>
      <c r="E171" s="187">
        <f t="shared" si="146"/>
        <v>0</v>
      </c>
      <c r="F171" s="187">
        <f t="shared" si="147"/>
        <v>0</v>
      </c>
      <c r="G171" s="172"/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Y171" s="187">
        <f t="shared" si="148"/>
        <v>0</v>
      </c>
      <c r="Z171" s="187">
        <f t="shared" si="149"/>
        <v>0</v>
      </c>
      <c r="AA171" s="187">
        <f t="shared" si="150"/>
        <v>0</v>
      </c>
      <c r="AB171" s="187">
        <f t="shared" si="151"/>
        <v>0</v>
      </c>
    </row>
    <row r="172" ht="13.5" customHeight="1" spans="1:28">
      <c r="A172" s="188"/>
      <c r="B172" s="189"/>
      <c r="C172" s="194"/>
      <c r="D172" s="186" t="s">
        <v>153</v>
      </c>
      <c r="E172" s="187">
        <f t="shared" si="146"/>
        <v>0</v>
      </c>
      <c r="F172" s="187">
        <f t="shared" si="147"/>
        <v>0</v>
      </c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3"/>
      <c r="Y172" s="187">
        <f t="shared" si="148"/>
        <v>0</v>
      </c>
      <c r="Z172" s="187">
        <f t="shared" si="149"/>
        <v>0</v>
      </c>
      <c r="AA172" s="187">
        <f t="shared" si="150"/>
        <v>0</v>
      </c>
      <c r="AB172" s="187">
        <f t="shared" si="151"/>
        <v>0</v>
      </c>
    </row>
    <row r="173" ht="13.5" customHeight="1" spans="1:28">
      <c r="A173" s="188"/>
      <c r="B173" s="189"/>
      <c r="C173" s="194"/>
      <c r="D173" s="186" t="s">
        <v>154</v>
      </c>
      <c r="E173" s="187">
        <f t="shared" si="146"/>
        <v>0</v>
      </c>
      <c r="F173" s="187">
        <f t="shared" si="147"/>
        <v>0</v>
      </c>
      <c r="G173" s="172"/>
      <c r="H173" s="172"/>
      <c r="I173" s="172"/>
      <c r="J173" s="172"/>
      <c r="K173" s="172"/>
      <c r="L173" s="172"/>
      <c r="M173" s="172"/>
      <c r="N173" s="172"/>
      <c r="O173" s="172"/>
      <c r="P173" s="172"/>
      <c r="Q173" s="172"/>
      <c r="R173" s="173"/>
      <c r="Y173" s="187">
        <f t="shared" si="148"/>
        <v>0</v>
      </c>
      <c r="Z173" s="187">
        <f t="shared" si="149"/>
        <v>0</v>
      </c>
      <c r="AA173" s="187">
        <f t="shared" si="150"/>
        <v>0</v>
      </c>
      <c r="AB173" s="187">
        <f t="shared" si="151"/>
        <v>0</v>
      </c>
    </row>
    <row r="174" ht="13.5" customHeight="1" spans="1:28">
      <c r="A174" s="188"/>
      <c r="B174" s="189"/>
      <c r="C174" s="194"/>
      <c r="D174" s="186" t="s">
        <v>121</v>
      </c>
      <c r="E174" s="187">
        <f t="shared" si="146"/>
        <v>0</v>
      </c>
      <c r="F174" s="187">
        <f t="shared" si="147"/>
        <v>0</v>
      </c>
      <c r="G174" s="172"/>
      <c r="H174" s="172"/>
      <c r="I174" s="172"/>
      <c r="J174" s="172"/>
      <c r="K174" s="172"/>
      <c r="L174" s="172"/>
      <c r="M174" s="172"/>
      <c r="N174" s="172"/>
      <c r="O174" s="172"/>
      <c r="P174" s="172"/>
      <c r="Q174" s="172"/>
      <c r="R174" s="173"/>
      <c r="Y174" s="187">
        <f t="shared" si="148"/>
        <v>0</v>
      </c>
      <c r="Z174" s="187">
        <f t="shared" si="149"/>
        <v>0</v>
      </c>
      <c r="AA174" s="187">
        <f t="shared" si="150"/>
        <v>0</v>
      </c>
      <c r="AB174" s="187">
        <f t="shared" si="151"/>
        <v>0</v>
      </c>
    </row>
    <row r="175" ht="13.5" customHeight="1" spans="1:28">
      <c r="A175" s="188"/>
      <c r="B175" s="189"/>
      <c r="C175" s="194"/>
      <c r="D175" s="186" t="s">
        <v>122</v>
      </c>
      <c r="E175" s="187">
        <f t="shared" si="146"/>
        <v>0</v>
      </c>
      <c r="F175" s="187">
        <f t="shared" si="147"/>
        <v>0</v>
      </c>
      <c r="G175" s="172"/>
      <c r="H175" s="172"/>
      <c r="I175" s="172"/>
      <c r="J175" s="172"/>
      <c r="K175" s="172"/>
      <c r="L175" s="172"/>
      <c r="M175" s="172"/>
      <c r="N175" s="172"/>
      <c r="O175" s="172"/>
      <c r="P175" s="172"/>
      <c r="Q175" s="172"/>
      <c r="R175" s="173"/>
      <c r="Y175" s="187">
        <f t="shared" si="148"/>
        <v>0</v>
      </c>
      <c r="Z175" s="187">
        <f t="shared" si="149"/>
        <v>0</v>
      </c>
      <c r="AA175" s="187">
        <f t="shared" si="150"/>
        <v>0</v>
      </c>
      <c r="AB175" s="187">
        <f t="shared" si="151"/>
        <v>0</v>
      </c>
    </row>
    <row r="176" ht="13.5" customHeight="1" spans="1:28">
      <c r="A176" s="188"/>
      <c r="B176" s="189"/>
      <c r="C176" s="194"/>
      <c r="D176" s="186" t="s">
        <v>123</v>
      </c>
      <c r="E176" s="187">
        <f t="shared" si="146"/>
        <v>0</v>
      </c>
      <c r="F176" s="187">
        <f t="shared" si="147"/>
        <v>0</v>
      </c>
      <c r="G176" s="172"/>
      <c r="H176" s="172"/>
      <c r="I176" s="172"/>
      <c r="J176" s="172"/>
      <c r="K176" s="172"/>
      <c r="L176" s="172"/>
      <c r="M176" s="172"/>
      <c r="N176" s="172"/>
      <c r="O176" s="172"/>
      <c r="P176" s="172"/>
      <c r="Q176" s="172"/>
      <c r="R176" s="173"/>
      <c r="Y176" s="187">
        <f t="shared" si="148"/>
        <v>0</v>
      </c>
      <c r="Z176" s="187">
        <f t="shared" si="149"/>
        <v>0</v>
      </c>
      <c r="AA176" s="187">
        <f t="shared" si="150"/>
        <v>0</v>
      </c>
      <c r="AB176" s="187">
        <f t="shared" si="151"/>
        <v>0</v>
      </c>
    </row>
    <row r="177" ht="13.5" customHeight="1" spans="1:28">
      <c r="A177" s="188"/>
      <c r="B177" s="189"/>
      <c r="C177" s="194"/>
      <c r="D177" s="186" t="s">
        <v>124</v>
      </c>
      <c r="E177" s="187">
        <f t="shared" si="146"/>
        <v>0</v>
      </c>
      <c r="F177" s="187">
        <f t="shared" si="147"/>
        <v>0</v>
      </c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3"/>
      <c r="Y177" s="187">
        <f t="shared" si="148"/>
        <v>0</v>
      </c>
      <c r="Z177" s="187">
        <f t="shared" si="149"/>
        <v>0</v>
      </c>
      <c r="AA177" s="187">
        <f t="shared" si="150"/>
        <v>0</v>
      </c>
      <c r="AB177" s="187">
        <f t="shared" si="151"/>
        <v>0</v>
      </c>
    </row>
    <row r="178" ht="13.5" customHeight="1" spans="1:28">
      <c r="A178" s="188"/>
      <c r="B178" s="189"/>
      <c r="C178" s="194"/>
      <c r="D178" s="186" t="s">
        <v>125</v>
      </c>
      <c r="E178" s="187">
        <f t="shared" si="146"/>
        <v>0</v>
      </c>
      <c r="F178" s="187">
        <f t="shared" si="147"/>
        <v>0</v>
      </c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3"/>
      <c r="Y178" s="187">
        <f t="shared" si="148"/>
        <v>0</v>
      </c>
      <c r="Z178" s="187">
        <f t="shared" si="149"/>
        <v>0</v>
      </c>
      <c r="AA178" s="187">
        <f t="shared" si="150"/>
        <v>0</v>
      </c>
      <c r="AB178" s="187">
        <f t="shared" si="151"/>
        <v>0</v>
      </c>
    </row>
    <row r="179" ht="13.5" customHeight="1" spans="1:28">
      <c r="A179" s="188"/>
      <c r="B179" s="189"/>
      <c r="C179" s="194"/>
      <c r="D179" s="186" t="s">
        <v>128</v>
      </c>
      <c r="E179" s="187">
        <f t="shared" ref="E179:E180" si="152">SUM(G179:R179)</f>
        <v>0</v>
      </c>
      <c r="F179" s="187">
        <f t="shared" si="147"/>
        <v>0</v>
      </c>
      <c r="G179" s="172"/>
      <c r="H179" s="172"/>
      <c r="I179" s="172"/>
      <c r="J179" s="172"/>
      <c r="K179" s="172"/>
      <c r="L179" s="172"/>
      <c r="M179" s="172"/>
      <c r="N179" s="172"/>
      <c r="O179" s="172"/>
      <c r="P179" s="172"/>
      <c r="Q179" s="172"/>
      <c r="R179" s="173"/>
      <c r="Y179" s="187">
        <f t="shared" si="148"/>
        <v>0</v>
      </c>
      <c r="Z179" s="187">
        <f t="shared" si="149"/>
        <v>0</v>
      </c>
      <c r="AA179" s="187">
        <f t="shared" si="150"/>
        <v>0</v>
      </c>
      <c r="AB179" s="187">
        <f t="shared" si="151"/>
        <v>0</v>
      </c>
    </row>
    <row r="180" ht="13.5" customHeight="1" spans="1:28">
      <c r="A180" s="188"/>
      <c r="B180" s="189"/>
      <c r="C180" s="194"/>
      <c r="D180" s="186" t="s">
        <v>129</v>
      </c>
      <c r="E180" s="187">
        <f t="shared" si="152"/>
        <v>0</v>
      </c>
      <c r="F180" s="187">
        <f t="shared" si="147"/>
        <v>0</v>
      </c>
      <c r="G180" s="172"/>
      <c r="H180" s="172"/>
      <c r="I180" s="172"/>
      <c r="J180" s="172"/>
      <c r="K180" s="172"/>
      <c r="L180" s="172"/>
      <c r="M180" s="172"/>
      <c r="N180" s="172"/>
      <c r="O180" s="172"/>
      <c r="P180" s="172"/>
      <c r="Q180" s="172"/>
      <c r="R180" s="173"/>
      <c r="Y180" s="187">
        <f t="shared" si="148"/>
        <v>0</v>
      </c>
      <c r="Z180" s="187">
        <f t="shared" si="149"/>
        <v>0</v>
      </c>
      <c r="AA180" s="187">
        <f t="shared" si="150"/>
        <v>0</v>
      </c>
      <c r="AB180" s="187">
        <f t="shared" si="151"/>
        <v>0</v>
      </c>
    </row>
    <row r="181" ht="13.5" customHeight="1" spans="1:28">
      <c r="A181" s="188"/>
      <c r="B181" s="189"/>
      <c r="C181" s="194"/>
      <c r="D181" s="186" t="s">
        <v>130</v>
      </c>
      <c r="E181" s="187">
        <f t="shared" si="146"/>
        <v>0</v>
      </c>
      <c r="F181" s="187">
        <f t="shared" si="147"/>
        <v>0</v>
      </c>
      <c r="G181" s="172"/>
      <c r="H181" s="172"/>
      <c r="I181" s="172"/>
      <c r="J181" s="172"/>
      <c r="K181" s="172"/>
      <c r="L181" s="172"/>
      <c r="M181" s="172"/>
      <c r="N181" s="172"/>
      <c r="O181" s="172"/>
      <c r="P181" s="172"/>
      <c r="Q181" s="172"/>
      <c r="R181" s="173"/>
      <c r="Y181" s="187">
        <f t="shared" si="148"/>
        <v>0</v>
      </c>
      <c r="Z181" s="187">
        <f t="shared" si="149"/>
        <v>0</v>
      </c>
      <c r="AA181" s="187">
        <f t="shared" si="150"/>
        <v>0</v>
      </c>
      <c r="AB181" s="187">
        <f t="shared" si="151"/>
        <v>0</v>
      </c>
    </row>
    <row r="182" ht="13.5" customHeight="1" spans="1:28">
      <c r="A182" s="188"/>
      <c r="B182" s="189"/>
      <c r="C182" s="194"/>
      <c r="D182" s="186" t="s">
        <v>95</v>
      </c>
      <c r="E182" s="187">
        <f t="shared" si="146"/>
        <v>0</v>
      </c>
      <c r="F182" s="187">
        <f t="shared" si="147"/>
        <v>0</v>
      </c>
      <c r="G182" s="54">
        <f t="shared" ref="G182:R182" si="153">SUM(G159:G162)+SUM(G165:G181)</f>
        <v>0</v>
      </c>
      <c r="H182" s="54">
        <f t="shared" si="153"/>
        <v>0</v>
      </c>
      <c r="I182" s="54">
        <f t="shared" si="153"/>
        <v>0</v>
      </c>
      <c r="J182" s="54">
        <f t="shared" si="153"/>
        <v>0</v>
      </c>
      <c r="K182" s="54">
        <f t="shared" si="153"/>
        <v>0</v>
      </c>
      <c r="L182" s="54">
        <f t="shared" si="153"/>
        <v>0</v>
      </c>
      <c r="M182" s="54">
        <f t="shared" si="153"/>
        <v>0</v>
      </c>
      <c r="N182" s="54">
        <f t="shared" si="153"/>
        <v>0</v>
      </c>
      <c r="O182" s="54">
        <f t="shared" si="153"/>
        <v>0</v>
      </c>
      <c r="P182" s="54">
        <f t="shared" si="153"/>
        <v>0</v>
      </c>
      <c r="Q182" s="54">
        <f t="shared" si="153"/>
        <v>0</v>
      </c>
      <c r="R182" s="54">
        <f t="shared" si="153"/>
        <v>0</v>
      </c>
      <c r="Y182" s="187">
        <f t="shared" si="148"/>
        <v>0</v>
      </c>
      <c r="Z182" s="187">
        <f t="shared" si="149"/>
        <v>0</v>
      </c>
      <c r="AA182" s="187">
        <f t="shared" si="150"/>
        <v>0</v>
      </c>
      <c r="AB182" s="187">
        <f t="shared" si="151"/>
        <v>0</v>
      </c>
    </row>
    <row r="183" ht="13.5" customHeight="1" spans="1:28">
      <c r="A183" s="188"/>
      <c r="B183" s="189"/>
      <c r="C183" s="197" t="s">
        <v>155</v>
      </c>
      <c r="D183" s="170" t="s">
        <v>156</v>
      </c>
      <c r="E183" s="53">
        <f t="shared" si="146"/>
        <v>0</v>
      </c>
      <c r="F183" s="171">
        <f t="shared" si="147"/>
        <v>0</v>
      </c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216"/>
      <c r="Y183" s="53">
        <f t="shared" si="148"/>
        <v>0</v>
      </c>
      <c r="Z183" s="53">
        <f t="shared" si="149"/>
        <v>0</v>
      </c>
      <c r="AA183" s="53">
        <f t="shared" si="150"/>
        <v>0</v>
      </c>
      <c r="AB183" s="53">
        <f t="shared" si="151"/>
        <v>0</v>
      </c>
    </row>
    <row r="184" ht="13.5" customHeight="1" spans="1:28">
      <c r="A184" s="188"/>
      <c r="B184" s="189"/>
      <c r="C184" s="199"/>
      <c r="D184" s="170" t="s">
        <v>157</v>
      </c>
      <c r="E184" s="53">
        <f t="shared" si="146"/>
        <v>0</v>
      </c>
      <c r="F184" s="171">
        <f t="shared" si="147"/>
        <v>0</v>
      </c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216"/>
      <c r="Y184" s="53">
        <f t="shared" si="148"/>
        <v>0</v>
      </c>
      <c r="Z184" s="53">
        <f t="shared" si="149"/>
        <v>0</v>
      </c>
      <c r="AA184" s="53">
        <f t="shared" si="150"/>
        <v>0</v>
      </c>
      <c r="AB184" s="53">
        <f t="shared" si="151"/>
        <v>0</v>
      </c>
    </row>
    <row r="185" ht="13.5" customHeight="1" spans="1:28">
      <c r="A185" s="188"/>
      <c r="B185" s="189"/>
      <c r="C185" s="200"/>
      <c r="D185" s="201" t="s">
        <v>95</v>
      </c>
      <c r="E185" s="53">
        <f t="shared" si="146"/>
        <v>0</v>
      </c>
      <c r="F185" s="171">
        <f t="shared" si="147"/>
        <v>0</v>
      </c>
      <c r="G185" s="16">
        <f t="shared" ref="G185:R185" si="154">G183-G184</f>
        <v>0</v>
      </c>
      <c r="H185" s="16">
        <f t="shared" si="154"/>
        <v>0</v>
      </c>
      <c r="I185" s="16">
        <f t="shared" si="154"/>
        <v>0</v>
      </c>
      <c r="J185" s="16">
        <f t="shared" si="154"/>
        <v>0</v>
      </c>
      <c r="K185" s="16">
        <f t="shared" si="154"/>
        <v>0</v>
      </c>
      <c r="L185" s="16">
        <f t="shared" si="154"/>
        <v>0</v>
      </c>
      <c r="M185" s="16">
        <f t="shared" si="154"/>
        <v>0</v>
      </c>
      <c r="N185" s="16">
        <f t="shared" si="154"/>
        <v>0</v>
      </c>
      <c r="O185" s="16">
        <f t="shared" si="154"/>
        <v>0</v>
      </c>
      <c r="P185" s="16">
        <f t="shared" si="154"/>
        <v>0</v>
      </c>
      <c r="Q185" s="16">
        <f t="shared" si="154"/>
        <v>0</v>
      </c>
      <c r="R185" s="16">
        <f t="shared" si="154"/>
        <v>0</v>
      </c>
      <c r="Y185" s="53">
        <f t="shared" si="148"/>
        <v>0</v>
      </c>
      <c r="Z185" s="53">
        <f t="shared" si="149"/>
        <v>0</v>
      </c>
      <c r="AA185" s="53">
        <f t="shared" si="150"/>
        <v>0</v>
      </c>
      <c r="AB185" s="53">
        <f t="shared" si="151"/>
        <v>0</v>
      </c>
    </row>
    <row r="186" ht="13.5" customHeight="1" spans="1:28">
      <c r="A186" s="188"/>
      <c r="B186" s="189"/>
      <c r="C186" s="202" t="s">
        <v>58</v>
      </c>
      <c r="D186" s="203" t="s">
        <v>158</v>
      </c>
      <c r="E186" s="187">
        <f t="shared" ref="E186:R186" si="155">IF(E$23&lt;&gt;0,E142/E$23,)</f>
        <v>0</v>
      </c>
      <c r="F186" s="204">
        <f t="shared" si="155"/>
        <v>0</v>
      </c>
      <c r="G186" s="54">
        <f t="shared" si="155"/>
        <v>0</v>
      </c>
      <c r="H186" s="54">
        <f t="shared" si="155"/>
        <v>0</v>
      </c>
      <c r="I186" s="54">
        <f t="shared" si="155"/>
        <v>0</v>
      </c>
      <c r="J186" s="54">
        <f t="shared" si="155"/>
        <v>0</v>
      </c>
      <c r="K186" s="54">
        <f t="shared" si="155"/>
        <v>0</v>
      </c>
      <c r="L186" s="54">
        <f t="shared" si="155"/>
        <v>0</v>
      </c>
      <c r="M186" s="54">
        <f t="shared" si="155"/>
        <v>0</v>
      </c>
      <c r="N186" s="54">
        <f t="shared" si="155"/>
        <v>0</v>
      </c>
      <c r="O186" s="54">
        <f t="shared" si="155"/>
        <v>0</v>
      </c>
      <c r="P186" s="54">
        <f t="shared" si="155"/>
        <v>0</v>
      </c>
      <c r="Q186" s="54">
        <f t="shared" si="155"/>
        <v>0</v>
      </c>
      <c r="R186" s="215">
        <f t="shared" si="155"/>
        <v>0</v>
      </c>
      <c r="Y186" s="187">
        <f t="shared" ref="Y186:AB186" si="156">IF(Y$23&lt;&gt;0,Y142/Y$23,)</f>
        <v>0</v>
      </c>
      <c r="Z186" s="187">
        <f t="shared" si="156"/>
        <v>0</v>
      </c>
      <c r="AA186" s="187">
        <f t="shared" si="156"/>
        <v>0</v>
      </c>
      <c r="AB186" s="187">
        <f t="shared" si="156"/>
        <v>0</v>
      </c>
    </row>
    <row r="187" ht="13.5" customHeight="1" spans="1:28">
      <c r="A187" s="188"/>
      <c r="B187" s="189"/>
      <c r="C187" s="202"/>
      <c r="D187" s="205" t="s">
        <v>133</v>
      </c>
      <c r="E187" s="206">
        <f t="shared" ref="E187:R187" si="157">IF(E$24&lt;&gt;0,E142/E$24,)</f>
        <v>0</v>
      </c>
      <c r="F187" s="207">
        <f t="shared" si="157"/>
        <v>0</v>
      </c>
      <c r="G187" s="141">
        <f t="shared" si="157"/>
        <v>0</v>
      </c>
      <c r="H187" s="141">
        <f t="shared" si="157"/>
        <v>0</v>
      </c>
      <c r="I187" s="141">
        <f t="shared" si="157"/>
        <v>0</v>
      </c>
      <c r="J187" s="141">
        <f t="shared" si="157"/>
        <v>0</v>
      </c>
      <c r="K187" s="141">
        <f t="shared" si="157"/>
        <v>0</v>
      </c>
      <c r="L187" s="141">
        <f t="shared" si="157"/>
        <v>0</v>
      </c>
      <c r="M187" s="141">
        <f t="shared" si="157"/>
        <v>0</v>
      </c>
      <c r="N187" s="141">
        <f t="shared" si="157"/>
        <v>0</v>
      </c>
      <c r="O187" s="141">
        <f t="shared" si="157"/>
        <v>0</v>
      </c>
      <c r="P187" s="141">
        <f t="shared" si="157"/>
        <v>0</v>
      </c>
      <c r="Q187" s="141">
        <f t="shared" si="157"/>
        <v>0</v>
      </c>
      <c r="R187" s="141">
        <f t="shared" si="157"/>
        <v>0</v>
      </c>
      <c r="Y187" s="206">
        <f t="shared" ref="Y187:AB187" si="158">IF(Y$24&lt;&gt;0,Y142/Y$24,)</f>
        <v>0</v>
      </c>
      <c r="Z187" s="206">
        <f t="shared" si="158"/>
        <v>0</v>
      </c>
      <c r="AA187" s="206">
        <f t="shared" si="158"/>
        <v>0</v>
      </c>
      <c r="AB187" s="206">
        <f t="shared" si="158"/>
        <v>0</v>
      </c>
    </row>
    <row r="188" ht="13.5" customHeight="1" spans="1:28">
      <c r="A188" s="188"/>
      <c r="B188" s="189"/>
      <c r="C188" s="202"/>
      <c r="D188" s="203" t="s">
        <v>159</v>
      </c>
      <c r="E188" s="204">
        <f t="shared" ref="E188:R188" si="159">IF(E$23&lt;&gt;0,(E149+E155)/E$23,)</f>
        <v>0</v>
      </c>
      <c r="F188" s="204">
        <f t="shared" si="159"/>
        <v>0</v>
      </c>
      <c r="G188" s="54">
        <f t="shared" si="159"/>
        <v>0</v>
      </c>
      <c r="H188" s="54">
        <f t="shared" si="159"/>
        <v>0</v>
      </c>
      <c r="I188" s="54">
        <f t="shared" si="159"/>
        <v>0</v>
      </c>
      <c r="J188" s="54">
        <f t="shared" si="159"/>
        <v>0</v>
      </c>
      <c r="K188" s="54">
        <f t="shared" si="159"/>
        <v>0</v>
      </c>
      <c r="L188" s="54">
        <f t="shared" si="159"/>
        <v>0</v>
      </c>
      <c r="M188" s="54">
        <f t="shared" si="159"/>
        <v>0</v>
      </c>
      <c r="N188" s="54">
        <f t="shared" si="159"/>
        <v>0</v>
      </c>
      <c r="O188" s="54">
        <f t="shared" si="159"/>
        <v>0</v>
      </c>
      <c r="P188" s="54">
        <f t="shared" si="159"/>
        <v>0</v>
      </c>
      <c r="Q188" s="54">
        <f t="shared" si="159"/>
        <v>0</v>
      </c>
      <c r="R188" s="215">
        <f t="shared" si="159"/>
        <v>0</v>
      </c>
      <c r="Y188" s="204">
        <f t="shared" ref="Y188:AB188" si="160">IF(Y$23&lt;&gt;0,(Y149+Y155)/Y$23,)</f>
        <v>0</v>
      </c>
      <c r="Z188" s="204">
        <f t="shared" si="160"/>
        <v>0</v>
      </c>
      <c r="AA188" s="204">
        <f t="shared" si="160"/>
        <v>0</v>
      </c>
      <c r="AB188" s="204">
        <f t="shared" si="160"/>
        <v>0</v>
      </c>
    </row>
    <row r="189" ht="13.5" customHeight="1" spans="1:28">
      <c r="A189" s="188"/>
      <c r="B189" s="189"/>
      <c r="C189" s="202"/>
      <c r="D189" s="205" t="s">
        <v>133</v>
      </c>
      <c r="E189" s="207">
        <f t="shared" ref="E189:R189" si="161">IF(E$24&lt;&gt;0,(E149+E155)/E$24,)</f>
        <v>0</v>
      </c>
      <c r="F189" s="207">
        <f t="shared" si="161"/>
        <v>0</v>
      </c>
      <c r="G189" s="141">
        <f t="shared" si="161"/>
        <v>0</v>
      </c>
      <c r="H189" s="141">
        <f t="shared" si="161"/>
        <v>0</v>
      </c>
      <c r="I189" s="141">
        <f t="shared" si="161"/>
        <v>0</v>
      </c>
      <c r="J189" s="141">
        <f t="shared" si="161"/>
        <v>0</v>
      </c>
      <c r="K189" s="141">
        <f t="shared" si="161"/>
        <v>0</v>
      </c>
      <c r="L189" s="141">
        <f t="shared" si="161"/>
        <v>0</v>
      </c>
      <c r="M189" s="141">
        <f t="shared" si="161"/>
        <v>0</v>
      </c>
      <c r="N189" s="141">
        <f t="shared" si="161"/>
        <v>0</v>
      </c>
      <c r="O189" s="141">
        <f t="shared" si="161"/>
        <v>0</v>
      </c>
      <c r="P189" s="141">
        <f t="shared" si="161"/>
        <v>0</v>
      </c>
      <c r="Q189" s="141">
        <f t="shared" si="161"/>
        <v>0</v>
      </c>
      <c r="R189" s="141">
        <f t="shared" si="161"/>
        <v>0</v>
      </c>
      <c r="Y189" s="207">
        <f t="shared" ref="Y189:AB189" si="162">IF(Y$24&lt;&gt;0,(Y149+Y155)/Y$24,)</f>
        <v>0</v>
      </c>
      <c r="Z189" s="207">
        <f t="shared" si="162"/>
        <v>0</v>
      </c>
      <c r="AA189" s="207">
        <f t="shared" si="162"/>
        <v>0</v>
      </c>
      <c r="AB189" s="207">
        <f t="shared" si="162"/>
        <v>0</v>
      </c>
    </row>
    <row r="190" ht="13.5" customHeight="1" spans="1:28">
      <c r="A190" s="208"/>
      <c r="B190" s="209"/>
      <c r="C190" s="181" t="s">
        <v>3</v>
      </c>
      <c r="D190" s="170"/>
      <c r="E190" s="53">
        <f>SUM(G190:R190)</f>
        <v>0</v>
      </c>
      <c r="F190" s="53">
        <f>IF($T$1=0,0,E190/$T$1)</f>
        <v>0</v>
      </c>
      <c r="G190" s="54">
        <f t="shared" ref="G190:R190" si="163">G146+G152+G158+G182+G185</f>
        <v>0</v>
      </c>
      <c r="H190" s="54">
        <f t="shared" si="163"/>
        <v>0</v>
      </c>
      <c r="I190" s="54">
        <f t="shared" si="163"/>
        <v>0</v>
      </c>
      <c r="J190" s="54">
        <f t="shared" si="163"/>
        <v>0</v>
      </c>
      <c r="K190" s="54">
        <f t="shared" si="163"/>
        <v>0</v>
      </c>
      <c r="L190" s="54">
        <f t="shared" si="163"/>
        <v>0</v>
      </c>
      <c r="M190" s="54">
        <f t="shared" si="163"/>
        <v>0</v>
      </c>
      <c r="N190" s="54">
        <f t="shared" si="163"/>
        <v>0</v>
      </c>
      <c r="O190" s="54">
        <f t="shared" si="163"/>
        <v>0</v>
      </c>
      <c r="P190" s="54">
        <f t="shared" si="163"/>
        <v>0</v>
      </c>
      <c r="Q190" s="54">
        <f t="shared" si="163"/>
        <v>0</v>
      </c>
      <c r="R190" s="215">
        <f t="shared" si="163"/>
        <v>0</v>
      </c>
      <c r="Y190" s="53">
        <f>SUM(G190:I190)</f>
        <v>0</v>
      </c>
      <c r="Z190" s="53">
        <f>SUM(J190:L190)</f>
        <v>0</v>
      </c>
      <c r="AA190" s="53">
        <f>SUM(M190:O190)</f>
        <v>0</v>
      </c>
      <c r="AB190" s="53">
        <f>SUM(P190:R190)</f>
        <v>0</v>
      </c>
    </row>
    <row r="191" ht="13.5" customHeight="1" spans="1:28">
      <c r="A191" s="210" t="s">
        <v>29</v>
      </c>
      <c r="B191" s="211"/>
      <c r="C191" s="212" t="s">
        <v>160</v>
      </c>
      <c r="D191" s="168" t="s">
        <v>35</v>
      </c>
      <c r="E191" s="155">
        <f>SUM(G191:R191)</f>
        <v>0</v>
      </c>
      <c r="F191" s="153">
        <f>IF($T$1=0,0,E191/$T$1)</f>
        <v>0</v>
      </c>
      <c r="G191" s="54">
        <f>G197+G203</f>
        <v>0</v>
      </c>
      <c r="H191" s="54">
        <f t="shared" ref="H191:R191" si="164">H197+H203</f>
        <v>0</v>
      </c>
      <c r="I191" s="54">
        <f t="shared" si="164"/>
        <v>0</v>
      </c>
      <c r="J191" s="54">
        <f t="shared" si="164"/>
        <v>0</v>
      </c>
      <c r="K191" s="54">
        <f t="shared" si="164"/>
        <v>0</v>
      </c>
      <c r="L191" s="54">
        <f t="shared" si="164"/>
        <v>0</v>
      </c>
      <c r="M191" s="54">
        <f t="shared" si="164"/>
        <v>0</v>
      </c>
      <c r="N191" s="54">
        <f t="shared" si="164"/>
        <v>0</v>
      </c>
      <c r="O191" s="54">
        <f t="shared" si="164"/>
        <v>0</v>
      </c>
      <c r="P191" s="54">
        <f t="shared" si="164"/>
        <v>0</v>
      </c>
      <c r="Q191" s="54">
        <f t="shared" si="164"/>
        <v>0</v>
      </c>
      <c r="R191" s="215">
        <f t="shared" si="164"/>
        <v>0</v>
      </c>
      <c r="Y191" s="155">
        <f>SUM(G191:I191)</f>
        <v>0</v>
      </c>
      <c r="Z191" s="155">
        <f>SUM(J191:L191)</f>
        <v>0</v>
      </c>
      <c r="AA191" s="155">
        <f>SUM(M191:O191)</f>
        <v>0</v>
      </c>
      <c r="AB191" s="155">
        <f>SUM(P191:R191)</f>
        <v>0</v>
      </c>
    </row>
    <row r="192" ht="13.5" customHeight="1" spans="1:28">
      <c r="A192" s="213"/>
      <c r="B192" s="214"/>
      <c r="C192" s="212"/>
      <c r="D192" s="168" t="s">
        <v>92</v>
      </c>
      <c r="E192" s="155">
        <f>SUM(G192:R192)</f>
        <v>0</v>
      </c>
      <c r="F192" s="153">
        <f>IF($T$1=0,0,E192/$T$1)</f>
        <v>0</v>
      </c>
      <c r="G192" s="54">
        <f t="shared" ref="G192:R195" si="165">G198+G204</f>
        <v>0</v>
      </c>
      <c r="H192" s="54">
        <f t="shared" si="165"/>
        <v>0</v>
      </c>
      <c r="I192" s="54">
        <f t="shared" si="165"/>
        <v>0</v>
      </c>
      <c r="J192" s="54">
        <f t="shared" si="165"/>
        <v>0</v>
      </c>
      <c r="K192" s="54">
        <f t="shared" si="165"/>
        <v>0</v>
      </c>
      <c r="L192" s="54">
        <f t="shared" si="165"/>
        <v>0</v>
      </c>
      <c r="M192" s="54">
        <f t="shared" si="165"/>
        <v>0</v>
      </c>
      <c r="N192" s="54">
        <f t="shared" si="165"/>
        <v>0</v>
      </c>
      <c r="O192" s="54">
        <f t="shared" si="165"/>
        <v>0</v>
      </c>
      <c r="P192" s="54">
        <f t="shared" si="165"/>
        <v>0</v>
      </c>
      <c r="Q192" s="54">
        <f t="shared" si="165"/>
        <v>0</v>
      </c>
      <c r="R192" s="215">
        <f t="shared" si="165"/>
        <v>0</v>
      </c>
      <c r="Y192" s="155">
        <f>SUM(G192:I192)</f>
        <v>0</v>
      </c>
      <c r="Z192" s="155">
        <f>SUM(J192:L192)</f>
        <v>0</v>
      </c>
      <c r="AA192" s="155">
        <f>SUM(M192:O192)</f>
        <v>0</v>
      </c>
      <c r="AB192" s="155">
        <f>SUM(P192:R192)</f>
        <v>0</v>
      </c>
    </row>
    <row r="193" ht="13.5" customHeight="1" spans="1:28">
      <c r="A193" s="213"/>
      <c r="B193" s="214"/>
      <c r="C193" s="212"/>
      <c r="D193" s="168" t="s">
        <v>93</v>
      </c>
      <c r="E193" s="155">
        <f>SUM(G193:R193)</f>
        <v>0</v>
      </c>
      <c r="F193" s="153">
        <f>IF($T$1=0,0,E193/$T$1)</f>
        <v>0</v>
      </c>
      <c r="G193" s="54">
        <f t="shared" si="165"/>
        <v>0</v>
      </c>
      <c r="H193" s="54">
        <f t="shared" si="165"/>
        <v>0</v>
      </c>
      <c r="I193" s="54">
        <f t="shared" si="165"/>
        <v>0</v>
      </c>
      <c r="J193" s="54">
        <f t="shared" si="165"/>
        <v>0</v>
      </c>
      <c r="K193" s="54">
        <f t="shared" si="165"/>
        <v>0</v>
      </c>
      <c r="L193" s="54">
        <f t="shared" si="165"/>
        <v>0</v>
      </c>
      <c r="M193" s="54">
        <f t="shared" si="165"/>
        <v>0</v>
      </c>
      <c r="N193" s="54">
        <f t="shared" si="165"/>
        <v>0</v>
      </c>
      <c r="O193" s="54">
        <f t="shared" si="165"/>
        <v>0</v>
      </c>
      <c r="P193" s="54">
        <f t="shared" si="165"/>
        <v>0</v>
      </c>
      <c r="Q193" s="54">
        <f t="shared" si="165"/>
        <v>0</v>
      </c>
      <c r="R193" s="215">
        <f t="shared" si="165"/>
        <v>0</v>
      </c>
      <c r="Y193" s="155">
        <f>SUM(G193:I193)</f>
        <v>0</v>
      </c>
      <c r="Z193" s="155">
        <f>SUM(J193:L193)</f>
        <v>0</v>
      </c>
      <c r="AA193" s="155">
        <f>SUM(M193:O193)</f>
        <v>0</v>
      </c>
      <c r="AB193" s="155">
        <f>SUM(P193:R193)</f>
        <v>0</v>
      </c>
    </row>
    <row r="194" ht="13.5" customHeight="1" spans="1:28">
      <c r="A194" s="213"/>
      <c r="B194" s="214"/>
      <c r="C194" s="212"/>
      <c r="D194" s="168" t="s">
        <v>72</v>
      </c>
      <c r="E194" s="155">
        <f t="shared" ref="E194:R194" si="166">IF(E191&lt;&gt;0,(E192+E193)/E191,)</f>
        <v>0</v>
      </c>
      <c r="F194" s="130">
        <f t="shared" si="166"/>
        <v>0</v>
      </c>
      <c r="G194" s="54">
        <f t="shared" si="166"/>
        <v>0</v>
      </c>
      <c r="H194" s="54">
        <f t="shared" si="166"/>
        <v>0</v>
      </c>
      <c r="I194" s="54">
        <f t="shared" si="166"/>
        <v>0</v>
      </c>
      <c r="J194" s="54">
        <f t="shared" si="166"/>
        <v>0</v>
      </c>
      <c r="K194" s="54">
        <f t="shared" si="166"/>
        <v>0</v>
      </c>
      <c r="L194" s="54">
        <f t="shared" si="166"/>
        <v>0</v>
      </c>
      <c r="M194" s="54">
        <f t="shared" si="166"/>
        <v>0</v>
      </c>
      <c r="N194" s="54">
        <f t="shared" si="166"/>
        <v>0</v>
      </c>
      <c r="O194" s="54">
        <f t="shared" si="166"/>
        <v>0</v>
      </c>
      <c r="P194" s="54">
        <f t="shared" si="166"/>
        <v>0</v>
      </c>
      <c r="Q194" s="54">
        <f t="shared" si="166"/>
        <v>0</v>
      </c>
      <c r="R194" s="215">
        <f t="shared" si="166"/>
        <v>0</v>
      </c>
      <c r="Y194" s="155">
        <f t="shared" ref="Y194:AB194" si="167">IF(Y191&lt;&gt;0,(Y192+Y193)/Y191,)</f>
        <v>0</v>
      </c>
      <c r="Z194" s="155">
        <f t="shared" si="167"/>
        <v>0</v>
      </c>
      <c r="AA194" s="155">
        <f t="shared" si="167"/>
        <v>0</v>
      </c>
      <c r="AB194" s="155">
        <f t="shared" si="167"/>
        <v>0</v>
      </c>
    </row>
    <row r="195" ht="13.5" customHeight="1" spans="1:28">
      <c r="A195" s="213"/>
      <c r="B195" s="214"/>
      <c r="C195" s="212"/>
      <c r="D195" s="168" t="s">
        <v>94</v>
      </c>
      <c r="E195" s="155">
        <f>SUM(G195:R195)</f>
        <v>0</v>
      </c>
      <c r="F195" s="153">
        <f>IF($T$1=0,0,E195/$T$1)</f>
        <v>0</v>
      </c>
      <c r="G195" s="54">
        <f t="shared" si="165"/>
        <v>0</v>
      </c>
      <c r="H195" s="54">
        <f t="shared" si="165"/>
        <v>0</v>
      </c>
      <c r="I195" s="54">
        <f t="shared" si="165"/>
        <v>0</v>
      </c>
      <c r="J195" s="54">
        <f t="shared" si="165"/>
        <v>0</v>
      </c>
      <c r="K195" s="54">
        <f t="shared" si="165"/>
        <v>0</v>
      </c>
      <c r="L195" s="54">
        <f t="shared" si="165"/>
        <v>0</v>
      </c>
      <c r="M195" s="54">
        <f t="shared" si="165"/>
        <v>0</v>
      </c>
      <c r="N195" s="54">
        <f t="shared" si="165"/>
        <v>0</v>
      </c>
      <c r="O195" s="54">
        <f t="shared" si="165"/>
        <v>0</v>
      </c>
      <c r="P195" s="54">
        <f t="shared" si="165"/>
        <v>0</v>
      </c>
      <c r="Q195" s="54">
        <f t="shared" si="165"/>
        <v>0</v>
      </c>
      <c r="R195" s="215">
        <f t="shared" si="165"/>
        <v>0</v>
      </c>
      <c r="Y195" s="155">
        <f>SUM(G195:I195)</f>
        <v>0</v>
      </c>
      <c r="Z195" s="155">
        <f>SUM(J195:L195)</f>
        <v>0</v>
      </c>
      <c r="AA195" s="155">
        <f>SUM(M195:O195)</f>
        <v>0</v>
      </c>
      <c r="AB195" s="155">
        <f>SUM(P195:R195)</f>
        <v>0</v>
      </c>
    </row>
    <row r="196" ht="13.5" customHeight="1" spans="1:28">
      <c r="A196" s="213"/>
      <c r="B196" s="214"/>
      <c r="C196" s="212"/>
      <c r="D196" s="168" t="s">
        <v>95</v>
      </c>
      <c r="E196" s="155">
        <f>SUM(G196:R196)</f>
        <v>0</v>
      </c>
      <c r="F196" s="153">
        <f>IF($T$1=0,0,E196/$T$1)</f>
        <v>0</v>
      </c>
      <c r="G196" s="54">
        <f t="shared" ref="G196:R196" si="168">G192+G193+G195</f>
        <v>0</v>
      </c>
      <c r="H196" s="54">
        <f t="shared" si="168"/>
        <v>0</v>
      </c>
      <c r="I196" s="54">
        <f t="shared" si="168"/>
        <v>0</v>
      </c>
      <c r="J196" s="54">
        <f t="shared" si="168"/>
        <v>0</v>
      </c>
      <c r="K196" s="54">
        <f t="shared" si="168"/>
        <v>0</v>
      </c>
      <c r="L196" s="54">
        <f t="shared" si="168"/>
        <v>0</v>
      </c>
      <c r="M196" s="54">
        <f t="shared" si="168"/>
        <v>0</v>
      </c>
      <c r="N196" s="54">
        <f t="shared" si="168"/>
        <v>0</v>
      </c>
      <c r="O196" s="54">
        <f t="shared" si="168"/>
        <v>0</v>
      </c>
      <c r="P196" s="54">
        <f t="shared" si="168"/>
        <v>0</v>
      </c>
      <c r="Q196" s="54">
        <f t="shared" si="168"/>
        <v>0</v>
      </c>
      <c r="R196" s="215">
        <f t="shared" si="168"/>
        <v>0</v>
      </c>
      <c r="Y196" s="155">
        <f>SUM(G196:I196)</f>
        <v>0</v>
      </c>
      <c r="Z196" s="155">
        <f>SUM(J196:L196)</f>
        <v>0</v>
      </c>
      <c r="AA196" s="155">
        <f>SUM(M196:O196)</f>
        <v>0</v>
      </c>
      <c r="AB196" s="155">
        <f>SUM(P196:R196)</f>
        <v>0</v>
      </c>
    </row>
    <row r="197" ht="13.5" customHeight="1" spans="1:28">
      <c r="A197" s="213"/>
      <c r="B197" s="214"/>
      <c r="C197" s="217" t="s">
        <v>161</v>
      </c>
      <c r="D197" s="170" t="s">
        <v>35</v>
      </c>
      <c r="E197" s="53">
        <f>SUM(G197:R197)</f>
        <v>0</v>
      </c>
      <c r="F197" s="171">
        <f>IF($T$1=0,0,E197/$T$1)</f>
        <v>0</v>
      </c>
      <c r="G197" s="172"/>
      <c r="H197" s="173"/>
      <c r="I197" s="173"/>
      <c r="J197" s="173"/>
      <c r="K197" s="173"/>
      <c r="L197" s="173"/>
      <c r="M197" s="173"/>
      <c r="N197" s="173"/>
      <c r="O197" s="173"/>
      <c r="P197" s="173"/>
      <c r="Q197" s="173"/>
      <c r="R197" s="173"/>
      <c r="Y197" s="53">
        <f>SUM(G197:I197)</f>
        <v>0</v>
      </c>
      <c r="Z197" s="53">
        <f>SUM(J197:L197)</f>
        <v>0</v>
      </c>
      <c r="AA197" s="53">
        <f>SUM(M197:O197)</f>
        <v>0</v>
      </c>
      <c r="AB197" s="53">
        <f>SUM(P197:R197)</f>
        <v>0</v>
      </c>
    </row>
    <row r="198" ht="13.5" customHeight="1" spans="1:28">
      <c r="A198" s="213"/>
      <c r="B198" s="214"/>
      <c r="C198" s="218"/>
      <c r="D198" s="170" t="s">
        <v>92</v>
      </c>
      <c r="E198" s="53">
        <f>SUM(G198:R198)</f>
        <v>0</v>
      </c>
      <c r="F198" s="53">
        <f>IF($T$1=0,0,E198/$T$1)</f>
        <v>0</v>
      </c>
      <c r="G198" s="172"/>
      <c r="H198" s="173"/>
      <c r="I198" s="173"/>
      <c r="J198" s="173"/>
      <c r="K198" s="173"/>
      <c r="L198" s="173"/>
      <c r="M198" s="173"/>
      <c r="N198" s="173"/>
      <c r="O198" s="173"/>
      <c r="P198" s="173"/>
      <c r="Q198" s="173"/>
      <c r="R198" s="173"/>
      <c r="Y198" s="53">
        <f>SUM(G198:I198)</f>
        <v>0</v>
      </c>
      <c r="Z198" s="53">
        <f>SUM(J198:L198)</f>
        <v>0</v>
      </c>
      <c r="AA198" s="53">
        <f>SUM(M198:O198)</f>
        <v>0</v>
      </c>
      <c r="AB198" s="53">
        <f>SUM(P198:R198)</f>
        <v>0</v>
      </c>
    </row>
    <row r="199" ht="13.5" customHeight="1" spans="1:28">
      <c r="A199" s="213"/>
      <c r="B199" s="214"/>
      <c r="C199" s="218"/>
      <c r="D199" s="170" t="s">
        <v>93</v>
      </c>
      <c r="E199" s="53">
        <f>SUM(G199:R199)</f>
        <v>0</v>
      </c>
      <c r="F199" s="53">
        <f>IF($T$1=0,0,E199/$T$1)</f>
        <v>0</v>
      </c>
      <c r="G199" s="172"/>
      <c r="H199" s="173"/>
      <c r="I199" s="173"/>
      <c r="J199" s="173"/>
      <c r="K199" s="173"/>
      <c r="L199" s="173"/>
      <c r="M199" s="173"/>
      <c r="N199" s="173"/>
      <c r="O199" s="173"/>
      <c r="P199" s="173"/>
      <c r="Q199" s="173"/>
      <c r="R199" s="173"/>
      <c r="Y199" s="53">
        <f>SUM(G199:I199)</f>
        <v>0</v>
      </c>
      <c r="Z199" s="53">
        <f>SUM(J199:L199)</f>
        <v>0</v>
      </c>
      <c r="AA199" s="53">
        <f>SUM(M199:O199)</f>
        <v>0</v>
      </c>
      <c r="AB199" s="53">
        <f>SUM(P199:R199)</f>
        <v>0</v>
      </c>
    </row>
    <row r="200" ht="13.5" customHeight="1" spans="1:28">
      <c r="A200" s="213"/>
      <c r="B200" s="214"/>
      <c r="C200" s="218"/>
      <c r="D200" s="170" t="s">
        <v>72</v>
      </c>
      <c r="E200" s="53">
        <f t="shared" ref="E200:R200" si="169">IF(E197&lt;&gt;0,(E198+E199)/E197,)</f>
        <v>0</v>
      </c>
      <c r="F200" s="53">
        <f t="shared" si="169"/>
        <v>0</v>
      </c>
      <c r="G200" s="54">
        <f t="shared" si="169"/>
        <v>0</v>
      </c>
      <c r="H200" s="54">
        <f t="shared" si="169"/>
        <v>0</v>
      </c>
      <c r="I200" s="54">
        <f t="shared" si="169"/>
        <v>0</v>
      </c>
      <c r="J200" s="54">
        <f t="shared" si="169"/>
        <v>0</v>
      </c>
      <c r="K200" s="54">
        <f t="shared" si="169"/>
        <v>0</v>
      </c>
      <c r="L200" s="54">
        <f t="shared" si="169"/>
        <v>0</v>
      </c>
      <c r="M200" s="54">
        <f t="shared" si="169"/>
        <v>0</v>
      </c>
      <c r="N200" s="54">
        <f t="shared" si="169"/>
        <v>0</v>
      </c>
      <c r="O200" s="54">
        <f t="shared" si="169"/>
        <v>0</v>
      </c>
      <c r="P200" s="54">
        <f t="shared" si="169"/>
        <v>0</v>
      </c>
      <c r="Q200" s="54">
        <f t="shared" si="169"/>
        <v>0</v>
      </c>
      <c r="R200" s="215">
        <f t="shared" si="169"/>
        <v>0</v>
      </c>
      <c r="Y200" s="53">
        <f t="shared" ref="Y200:AB200" si="170">IF(Y197&lt;&gt;0,(Y198+Y199)/Y197,)</f>
        <v>0</v>
      </c>
      <c r="Z200" s="53">
        <f t="shared" si="170"/>
        <v>0</v>
      </c>
      <c r="AA200" s="53">
        <f t="shared" si="170"/>
        <v>0</v>
      </c>
      <c r="AB200" s="53">
        <f t="shared" si="170"/>
        <v>0</v>
      </c>
    </row>
    <row r="201" ht="13.5" customHeight="1" spans="1:28">
      <c r="A201" s="213"/>
      <c r="B201" s="214"/>
      <c r="C201" s="218"/>
      <c r="D201" s="170" t="s">
        <v>94</v>
      </c>
      <c r="E201" s="53">
        <f>SUM(G201:R201)</f>
        <v>0</v>
      </c>
      <c r="F201" s="53">
        <f>IF($T$1=0,0,E201/$T$1)</f>
        <v>0</v>
      </c>
      <c r="G201" s="172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Y201" s="53">
        <f>SUM(G201:I201)</f>
        <v>0</v>
      </c>
      <c r="Z201" s="53">
        <f>SUM(J201:L201)</f>
        <v>0</v>
      </c>
      <c r="AA201" s="53">
        <f>SUM(M201:O201)</f>
        <v>0</v>
      </c>
      <c r="AB201" s="53">
        <f>SUM(P201:R201)</f>
        <v>0</v>
      </c>
    </row>
    <row r="202" ht="13.5" customHeight="1" spans="1:28">
      <c r="A202" s="213"/>
      <c r="B202" s="214"/>
      <c r="C202" s="219"/>
      <c r="D202" s="170" t="s">
        <v>95</v>
      </c>
      <c r="E202" s="53">
        <f>SUM(G202:R202)</f>
        <v>0</v>
      </c>
      <c r="F202" s="53">
        <f>IF($T$1=0,0,E202/$T$1)</f>
        <v>0</v>
      </c>
      <c r="G202" s="54">
        <f t="shared" ref="G202:R202" si="171">G198+G199+G201</f>
        <v>0</v>
      </c>
      <c r="H202" s="54">
        <f t="shared" si="171"/>
        <v>0</v>
      </c>
      <c r="I202" s="54">
        <f t="shared" si="171"/>
        <v>0</v>
      </c>
      <c r="J202" s="54">
        <f t="shared" si="171"/>
        <v>0</v>
      </c>
      <c r="K202" s="54">
        <f t="shared" si="171"/>
        <v>0</v>
      </c>
      <c r="L202" s="54">
        <f t="shared" si="171"/>
        <v>0</v>
      </c>
      <c r="M202" s="54">
        <f t="shared" si="171"/>
        <v>0</v>
      </c>
      <c r="N202" s="54">
        <f t="shared" si="171"/>
        <v>0</v>
      </c>
      <c r="O202" s="54">
        <f t="shared" si="171"/>
        <v>0</v>
      </c>
      <c r="P202" s="54">
        <f t="shared" si="171"/>
        <v>0</v>
      </c>
      <c r="Q202" s="54">
        <f t="shared" si="171"/>
        <v>0</v>
      </c>
      <c r="R202" s="215">
        <f t="shared" si="171"/>
        <v>0</v>
      </c>
      <c r="Y202" s="53">
        <f>SUM(G202:I202)</f>
        <v>0</v>
      </c>
      <c r="Z202" s="53">
        <f>SUM(J202:L202)</f>
        <v>0</v>
      </c>
      <c r="AA202" s="53">
        <f>SUM(M202:O202)</f>
        <v>0</v>
      </c>
      <c r="AB202" s="53">
        <f>SUM(P202:R202)</f>
        <v>0</v>
      </c>
    </row>
    <row r="203" ht="13.5" customHeight="1" spans="1:28">
      <c r="A203" s="213"/>
      <c r="B203" s="214"/>
      <c r="C203" s="220" t="s">
        <v>162</v>
      </c>
      <c r="D203" s="168" t="s">
        <v>35</v>
      </c>
      <c r="E203" s="155">
        <f>SUM(G203:R203)</f>
        <v>0</v>
      </c>
      <c r="F203" s="153">
        <f>IF($T$1=0,0,E203/$T$1)</f>
        <v>0</v>
      </c>
      <c r="G203" s="172"/>
      <c r="H203" s="173"/>
      <c r="I203" s="173"/>
      <c r="J203" s="173"/>
      <c r="K203" s="173"/>
      <c r="L203" s="173"/>
      <c r="M203" s="173"/>
      <c r="N203" s="173"/>
      <c r="O203" s="173"/>
      <c r="P203" s="173"/>
      <c r="Q203" s="173"/>
      <c r="R203" s="173"/>
      <c r="Y203" s="155">
        <f>SUM(G203:I203)</f>
        <v>0</v>
      </c>
      <c r="Z203" s="155">
        <f>SUM(J203:L203)</f>
        <v>0</v>
      </c>
      <c r="AA203" s="155">
        <f>SUM(M203:O203)</f>
        <v>0</v>
      </c>
      <c r="AB203" s="155">
        <f>SUM(P203:R203)</f>
        <v>0</v>
      </c>
    </row>
    <row r="204" ht="13.5" customHeight="1" spans="1:28">
      <c r="A204" s="213"/>
      <c r="B204" s="214"/>
      <c r="C204" s="220"/>
      <c r="D204" s="168" t="s">
        <v>92</v>
      </c>
      <c r="E204" s="155">
        <f>SUM(G204:R204)</f>
        <v>0</v>
      </c>
      <c r="F204" s="153">
        <f>IF($T$1=0,0,E204/$T$1)</f>
        <v>0</v>
      </c>
      <c r="G204" s="172"/>
      <c r="H204" s="173"/>
      <c r="I204" s="173"/>
      <c r="J204" s="173"/>
      <c r="K204" s="173"/>
      <c r="L204" s="173"/>
      <c r="M204" s="173"/>
      <c r="N204" s="173"/>
      <c r="O204" s="173"/>
      <c r="P204" s="173"/>
      <c r="Q204" s="173"/>
      <c r="R204" s="173"/>
      <c r="Y204" s="155">
        <f>SUM(G204:I204)</f>
        <v>0</v>
      </c>
      <c r="Z204" s="155">
        <f>SUM(J204:L204)</f>
        <v>0</v>
      </c>
      <c r="AA204" s="155">
        <f>SUM(M204:O204)</f>
        <v>0</v>
      </c>
      <c r="AB204" s="155">
        <f>SUM(P204:R204)</f>
        <v>0</v>
      </c>
    </row>
    <row r="205" ht="13.5" customHeight="1" spans="1:28">
      <c r="A205" s="213"/>
      <c r="B205" s="214"/>
      <c r="C205" s="220"/>
      <c r="D205" s="168" t="s">
        <v>93</v>
      </c>
      <c r="E205" s="155">
        <f>SUM(G205:R205)</f>
        <v>0</v>
      </c>
      <c r="F205" s="153">
        <f>IF($T$1=0,0,E205/$T$1)</f>
        <v>0</v>
      </c>
      <c r="G205" s="172"/>
      <c r="H205" s="173"/>
      <c r="I205" s="173"/>
      <c r="J205" s="173"/>
      <c r="K205" s="173"/>
      <c r="L205" s="173"/>
      <c r="M205" s="173"/>
      <c r="N205" s="173"/>
      <c r="O205" s="173"/>
      <c r="P205" s="173"/>
      <c r="Q205" s="173"/>
      <c r="R205" s="173"/>
      <c r="Y205" s="155">
        <f>SUM(G205:I205)</f>
        <v>0</v>
      </c>
      <c r="Z205" s="155">
        <f>SUM(J205:L205)</f>
        <v>0</v>
      </c>
      <c r="AA205" s="155">
        <f>SUM(M205:O205)</f>
        <v>0</v>
      </c>
      <c r="AB205" s="155">
        <f>SUM(P205:R205)</f>
        <v>0</v>
      </c>
    </row>
    <row r="206" ht="13.5" customHeight="1" spans="1:28">
      <c r="A206" s="213"/>
      <c r="B206" s="214"/>
      <c r="C206" s="220"/>
      <c r="D206" s="168" t="s">
        <v>72</v>
      </c>
      <c r="E206" s="155">
        <f t="shared" ref="E206:R206" si="172">IF(E203&lt;&gt;0,(E204+E205)/E203,)</f>
        <v>0</v>
      </c>
      <c r="F206" s="130">
        <f t="shared" si="172"/>
        <v>0</v>
      </c>
      <c r="G206" s="54">
        <f t="shared" si="172"/>
        <v>0</v>
      </c>
      <c r="H206" s="54">
        <f t="shared" si="172"/>
        <v>0</v>
      </c>
      <c r="I206" s="54">
        <f t="shared" si="172"/>
        <v>0</v>
      </c>
      <c r="J206" s="54">
        <f t="shared" si="172"/>
        <v>0</v>
      </c>
      <c r="K206" s="54">
        <f t="shared" si="172"/>
        <v>0</v>
      </c>
      <c r="L206" s="54">
        <f t="shared" si="172"/>
        <v>0</v>
      </c>
      <c r="M206" s="54">
        <f t="shared" si="172"/>
        <v>0</v>
      </c>
      <c r="N206" s="54">
        <f t="shared" si="172"/>
        <v>0</v>
      </c>
      <c r="O206" s="54">
        <f t="shared" si="172"/>
        <v>0</v>
      </c>
      <c r="P206" s="54">
        <f t="shared" si="172"/>
        <v>0</v>
      </c>
      <c r="Q206" s="54">
        <f t="shared" si="172"/>
        <v>0</v>
      </c>
      <c r="R206" s="215">
        <f t="shared" si="172"/>
        <v>0</v>
      </c>
      <c r="Y206" s="155">
        <f t="shared" ref="Y206:AB206" si="173">IF(Y203&lt;&gt;0,(Y204+Y205)/Y203,)</f>
        <v>0</v>
      </c>
      <c r="Z206" s="155">
        <f t="shared" si="173"/>
        <v>0</v>
      </c>
      <c r="AA206" s="155">
        <f t="shared" si="173"/>
        <v>0</v>
      </c>
      <c r="AB206" s="155">
        <f t="shared" si="173"/>
        <v>0</v>
      </c>
    </row>
    <row r="207" ht="13.5" customHeight="1" spans="1:28">
      <c r="A207" s="213"/>
      <c r="B207" s="214"/>
      <c r="C207" s="220"/>
      <c r="D207" s="168" t="s">
        <v>94</v>
      </c>
      <c r="E207" s="155">
        <f t="shared" ref="E207:E223" si="174">SUM(G207:R207)</f>
        <v>0</v>
      </c>
      <c r="F207" s="153">
        <f t="shared" ref="F207:F223" si="175">IF($T$1=0,0,E207/$T$1)</f>
        <v>0</v>
      </c>
      <c r="G207" s="172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Y207" s="155">
        <f t="shared" ref="Y207:Y223" si="176">SUM(G207:I207)</f>
        <v>0</v>
      </c>
      <c r="Z207" s="155">
        <f t="shared" ref="Z207:Z223" si="177">SUM(J207:L207)</f>
        <v>0</v>
      </c>
      <c r="AA207" s="155">
        <f t="shared" ref="AA207:AA223" si="178">SUM(M207:O207)</f>
        <v>0</v>
      </c>
      <c r="AB207" s="155">
        <f t="shared" ref="AB207:AB223" si="179">SUM(P207:R207)</f>
        <v>0</v>
      </c>
    </row>
    <row r="208" ht="13.5" customHeight="1" spans="1:28">
      <c r="A208" s="213"/>
      <c r="B208" s="214"/>
      <c r="C208" s="220"/>
      <c r="D208" s="168" t="s">
        <v>95</v>
      </c>
      <c r="E208" s="155">
        <f t="shared" si="174"/>
        <v>0</v>
      </c>
      <c r="F208" s="153">
        <f t="shared" si="175"/>
        <v>0</v>
      </c>
      <c r="G208" s="54">
        <f t="shared" ref="G208:R208" si="180">G204+G205+G207</f>
        <v>0</v>
      </c>
      <c r="H208" s="54">
        <f t="shared" si="180"/>
        <v>0</v>
      </c>
      <c r="I208" s="54">
        <f t="shared" si="180"/>
        <v>0</v>
      </c>
      <c r="J208" s="54">
        <f t="shared" si="180"/>
        <v>0</v>
      </c>
      <c r="K208" s="54">
        <f t="shared" si="180"/>
        <v>0</v>
      </c>
      <c r="L208" s="54">
        <f t="shared" si="180"/>
        <v>0</v>
      </c>
      <c r="M208" s="54">
        <f t="shared" si="180"/>
        <v>0</v>
      </c>
      <c r="N208" s="54">
        <f t="shared" si="180"/>
        <v>0</v>
      </c>
      <c r="O208" s="54">
        <f t="shared" si="180"/>
        <v>0</v>
      </c>
      <c r="P208" s="54">
        <f t="shared" si="180"/>
        <v>0</v>
      </c>
      <c r="Q208" s="54">
        <f t="shared" si="180"/>
        <v>0</v>
      </c>
      <c r="R208" s="215">
        <f t="shared" si="180"/>
        <v>0</v>
      </c>
      <c r="Y208" s="155">
        <f t="shared" si="176"/>
        <v>0</v>
      </c>
      <c r="Z208" s="155">
        <f t="shared" si="177"/>
        <v>0</v>
      </c>
      <c r="AA208" s="155">
        <f t="shared" si="178"/>
        <v>0</v>
      </c>
      <c r="AB208" s="155">
        <f t="shared" si="179"/>
        <v>0</v>
      </c>
    </row>
    <row r="209" ht="13.5" customHeight="1" spans="1:28">
      <c r="A209" s="213"/>
      <c r="B209" s="214"/>
      <c r="C209" s="191" t="s">
        <v>163</v>
      </c>
      <c r="D209" s="170" t="s">
        <v>119</v>
      </c>
      <c r="E209" s="53">
        <f t="shared" si="174"/>
        <v>0</v>
      </c>
      <c r="F209" s="171">
        <f t="shared" si="175"/>
        <v>0</v>
      </c>
      <c r="G209" s="172"/>
      <c r="H209" s="173"/>
      <c r="I209" s="173"/>
      <c r="J209" s="173"/>
      <c r="K209" s="173"/>
      <c r="L209" s="173"/>
      <c r="M209" s="173"/>
      <c r="N209" s="173"/>
      <c r="O209" s="173"/>
      <c r="P209" s="173"/>
      <c r="Q209" s="173"/>
      <c r="R209" s="173"/>
      <c r="Y209" s="53">
        <f t="shared" si="176"/>
        <v>0</v>
      </c>
      <c r="Z209" s="53">
        <f t="shared" si="177"/>
        <v>0</v>
      </c>
      <c r="AA209" s="53">
        <f t="shared" si="178"/>
        <v>0</v>
      </c>
      <c r="AB209" s="53">
        <f t="shared" si="179"/>
        <v>0</v>
      </c>
    </row>
    <row r="210" ht="13.5" customHeight="1" spans="1:28">
      <c r="A210" s="213"/>
      <c r="B210" s="214"/>
      <c r="C210" s="191"/>
      <c r="D210" s="170" t="s">
        <v>164</v>
      </c>
      <c r="E210" s="53">
        <f t="shared" si="174"/>
        <v>0</v>
      </c>
      <c r="F210" s="171">
        <f t="shared" si="175"/>
        <v>0</v>
      </c>
      <c r="G210" s="172"/>
      <c r="H210" s="173"/>
      <c r="I210" s="173"/>
      <c r="J210" s="173"/>
      <c r="K210" s="173"/>
      <c r="L210" s="173"/>
      <c r="M210" s="173"/>
      <c r="N210" s="173"/>
      <c r="O210" s="173"/>
      <c r="P210" s="173"/>
      <c r="Q210" s="173"/>
      <c r="R210" s="173"/>
      <c r="Y210" s="53">
        <f t="shared" si="176"/>
        <v>0</v>
      </c>
      <c r="Z210" s="53">
        <f t="shared" si="177"/>
        <v>0</v>
      </c>
      <c r="AA210" s="53">
        <f t="shared" si="178"/>
        <v>0</v>
      </c>
      <c r="AB210" s="53">
        <f t="shared" si="179"/>
        <v>0</v>
      </c>
    </row>
    <row r="211" ht="13.5" customHeight="1" spans="1:28">
      <c r="A211" s="213"/>
      <c r="B211" s="214"/>
      <c r="C211" s="191"/>
      <c r="D211" s="170" t="s">
        <v>165</v>
      </c>
      <c r="E211" s="53">
        <f t="shared" si="174"/>
        <v>0</v>
      </c>
      <c r="F211" s="171">
        <f t="shared" si="175"/>
        <v>0</v>
      </c>
      <c r="G211" s="172"/>
      <c r="H211" s="173"/>
      <c r="I211" s="173"/>
      <c r="J211" s="173"/>
      <c r="K211" s="173"/>
      <c r="L211" s="173"/>
      <c r="M211" s="173"/>
      <c r="N211" s="173"/>
      <c r="O211" s="173"/>
      <c r="P211" s="173"/>
      <c r="Q211" s="173"/>
      <c r="R211" s="173"/>
      <c r="Y211" s="53">
        <f t="shared" si="176"/>
        <v>0</v>
      </c>
      <c r="Z211" s="53">
        <f t="shared" si="177"/>
        <v>0</v>
      </c>
      <c r="AA211" s="53">
        <f t="shared" si="178"/>
        <v>0</v>
      </c>
      <c r="AB211" s="53">
        <f t="shared" si="179"/>
        <v>0</v>
      </c>
    </row>
    <row r="212" ht="13.5" customHeight="1" spans="1:28">
      <c r="A212" s="213"/>
      <c r="B212" s="214"/>
      <c r="C212" s="191"/>
      <c r="D212" s="170" t="s">
        <v>149</v>
      </c>
      <c r="E212" s="53">
        <f t="shared" si="174"/>
        <v>0</v>
      </c>
      <c r="F212" s="171">
        <f t="shared" si="175"/>
        <v>0</v>
      </c>
      <c r="G212" s="172"/>
      <c r="H212" s="172"/>
      <c r="I212" s="172"/>
      <c r="J212" s="172"/>
      <c r="K212" s="172"/>
      <c r="L212" s="172"/>
      <c r="M212" s="172"/>
      <c r="N212" s="172"/>
      <c r="O212" s="172"/>
      <c r="P212" s="172"/>
      <c r="Q212" s="172"/>
      <c r="R212" s="173"/>
      <c r="Y212" s="53">
        <f t="shared" si="176"/>
        <v>0</v>
      </c>
      <c r="Z212" s="53">
        <f t="shared" si="177"/>
        <v>0</v>
      </c>
      <c r="AA212" s="53">
        <f t="shared" si="178"/>
        <v>0</v>
      </c>
      <c r="AB212" s="53">
        <f t="shared" si="179"/>
        <v>0</v>
      </c>
    </row>
    <row r="213" ht="13.5" customHeight="1" spans="1:28">
      <c r="A213" s="213"/>
      <c r="B213" s="214"/>
      <c r="C213" s="191"/>
      <c r="D213" s="170" t="s">
        <v>166</v>
      </c>
      <c r="E213" s="53">
        <f t="shared" si="174"/>
        <v>0</v>
      </c>
      <c r="F213" s="171">
        <f t="shared" si="175"/>
        <v>0</v>
      </c>
      <c r="G213" s="172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Y213" s="53">
        <f t="shared" si="176"/>
        <v>0</v>
      </c>
      <c r="Z213" s="53">
        <f t="shared" si="177"/>
        <v>0</v>
      </c>
      <c r="AA213" s="53">
        <f t="shared" si="178"/>
        <v>0</v>
      </c>
      <c r="AB213" s="53">
        <f t="shared" si="179"/>
        <v>0</v>
      </c>
    </row>
    <row r="214" ht="13.5" customHeight="1" spans="1:28">
      <c r="A214" s="213"/>
      <c r="B214" s="214"/>
      <c r="C214" s="191"/>
      <c r="D214" s="170" t="s">
        <v>121</v>
      </c>
      <c r="E214" s="53">
        <f t="shared" si="174"/>
        <v>0</v>
      </c>
      <c r="F214" s="171">
        <f t="shared" si="175"/>
        <v>0</v>
      </c>
      <c r="G214" s="172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Y214" s="53">
        <f t="shared" si="176"/>
        <v>0</v>
      </c>
      <c r="Z214" s="53">
        <f t="shared" si="177"/>
        <v>0</v>
      </c>
      <c r="AA214" s="53">
        <f t="shared" si="178"/>
        <v>0</v>
      </c>
      <c r="AB214" s="53">
        <f t="shared" si="179"/>
        <v>0</v>
      </c>
    </row>
    <row r="215" ht="13.5" customHeight="1" spans="1:28">
      <c r="A215" s="213"/>
      <c r="B215" s="214"/>
      <c r="C215" s="191"/>
      <c r="D215" s="170" t="s">
        <v>122</v>
      </c>
      <c r="E215" s="53">
        <f t="shared" si="174"/>
        <v>0</v>
      </c>
      <c r="F215" s="171">
        <f t="shared" si="175"/>
        <v>0</v>
      </c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3"/>
      <c r="Y215" s="53">
        <f t="shared" si="176"/>
        <v>0</v>
      </c>
      <c r="Z215" s="53">
        <f t="shared" si="177"/>
        <v>0</v>
      </c>
      <c r="AA215" s="53">
        <f t="shared" si="178"/>
        <v>0</v>
      </c>
      <c r="AB215" s="53">
        <f t="shared" si="179"/>
        <v>0</v>
      </c>
    </row>
    <row r="216" ht="13.5" customHeight="1" spans="1:28">
      <c r="A216" s="213"/>
      <c r="B216" s="214"/>
      <c r="C216" s="191"/>
      <c r="D216" s="170" t="s">
        <v>123</v>
      </c>
      <c r="E216" s="53">
        <f t="shared" si="174"/>
        <v>0</v>
      </c>
      <c r="F216" s="171">
        <f t="shared" si="175"/>
        <v>0</v>
      </c>
      <c r="G216" s="172"/>
      <c r="H216" s="172"/>
      <c r="I216" s="172"/>
      <c r="J216" s="172"/>
      <c r="K216" s="172"/>
      <c r="L216" s="172"/>
      <c r="M216" s="172"/>
      <c r="N216" s="172"/>
      <c r="O216" s="172"/>
      <c r="P216" s="172"/>
      <c r="Q216" s="172"/>
      <c r="R216" s="173"/>
      <c r="Y216" s="53">
        <f t="shared" si="176"/>
        <v>0</v>
      </c>
      <c r="Z216" s="53">
        <f t="shared" si="177"/>
        <v>0</v>
      </c>
      <c r="AA216" s="53">
        <f t="shared" si="178"/>
        <v>0</v>
      </c>
      <c r="AB216" s="53">
        <f t="shared" si="179"/>
        <v>0</v>
      </c>
    </row>
    <row r="217" ht="13.5" customHeight="1" spans="1:28">
      <c r="A217" s="213"/>
      <c r="B217" s="214"/>
      <c r="C217" s="191"/>
      <c r="D217" s="170" t="s">
        <v>124</v>
      </c>
      <c r="E217" s="53">
        <f t="shared" si="174"/>
        <v>0</v>
      </c>
      <c r="F217" s="171">
        <f t="shared" si="175"/>
        <v>0</v>
      </c>
      <c r="G217" s="172"/>
      <c r="H217" s="172"/>
      <c r="I217" s="172"/>
      <c r="J217" s="172"/>
      <c r="K217" s="172"/>
      <c r="L217" s="172"/>
      <c r="M217" s="172"/>
      <c r="N217" s="172"/>
      <c r="O217" s="172"/>
      <c r="P217" s="172"/>
      <c r="Q217" s="172"/>
      <c r="R217" s="173"/>
      <c r="Y217" s="53">
        <f t="shared" si="176"/>
        <v>0</v>
      </c>
      <c r="Z217" s="53">
        <f t="shared" si="177"/>
        <v>0</v>
      </c>
      <c r="AA217" s="53">
        <f t="shared" si="178"/>
        <v>0</v>
      </c>
      <c r="AB217" s="53">
        <f t="shared" si="179"/>
        <v>0</v>
      </c>
    </row>
    <row r="218" ht="13.5" customHeight="1" spans="1:28">
      <c r="A218" s="213"/>
      <c r="B218" s="214"/>
      <c r="C218" s="191"/>
      <c r="D218" s="170" t="s">
        <v>125</v>
      </c>
      <c r="E218" s="53">
        <f t="shared" si="174"/>
        <v>0</v>
      </c>
      <c r="F218" s="171">
        <f t="shared" si="175"/>
        <v>0</v>
      </c>
      <c r="G218" s="172"/>
      <c r="H218" s="172"/>
      <c r="I218" s="172"/>
      <c r="J218" s="172"/>
      <c r="K218" s="172"/>
      <c r="L218" s="172"/>
      <c r="M218" s="172"/>
      <c r="N218" s="172"/>
      <c r="O218" s="172"/>
      <c r="P218" s="172"/>
      <c r="Q218" s="172"/>
      <c r="R218" s="173"/>
      <c r="Y218" s="53">
        <f t="shared" si="176"/>
        <v>0</v>
      </c>
      <c r="Z218" s="53">
        <f t="shared" si="177"/>
        <v>0</v>
      </c>
      <c r="AA218" s="53">
        <f t="shared" si="178"/>
        <v>0</v>
      </c>
      <c r="AB218" s="53">
        <f t="shared" si="179"/>
        <v>0</v>
      </c>
    </row>
    <row r="219" ht="13.5" customHeight="1" spans="1:28">
      <c r="A219" s="213"/>
      <c r="B219" s="214"/>
      <c r="C219" s="191"/>
      <c r="D219" s="170" t="s">
        <v>128</v>
      </c>
      <c r="E219" s="53">
        <f t="shared" ref="E219:E220" si="181">SUM(G219:R219)</f>
        <v>0</v>
      </c>
      <c r="F219" s="171">
        <f t="shared" si="175"/>
        <v>0</v>
      </c>
      <c r="G219" s="172"/>
      <c r="H219" s="172"/>
      <c r="I219" s="172"/>
      <c r="J219" s="172"/>
      <c r="K219" s="172"/>
      <c r="L219" s="172"/>
      <c r="M219" s="172"/>
      <c r="N219" s="172"/>
      <c r="O219" s="172"/>
      <c r="P219" s="172"/>
      <c r="Q219" s="172"/>
      <c r="R219" s="173"/>
      <c r="Y219" s="53">
        <f t="shared" si="176"/>
        <v>0</v>
      </c>
      <c r="Z219" s="53">
        <f t="shared" si="177"/>
        <v>0</v>
      </c>
      <c r="AA219" s="53">
        <f t="shared" si="178"/>
        <v>0</v>
      </c>
      <c r="AB219" s="53">
        <f t="shared" si="179"/>
        <v>0</v>
      </c>
    </row>
    <row r="220" ht="13.5" customHeight="1" spans="1:28">
      <c r="A220" s="213"/>
      <c r="B220" s="214"/>
      <c r="C220" s="191"/>
      <c r="D220" s="170" t="s">
        <v>129</v>
      </c>
      <c r="E220" s="53">
        <f t="shared" si="181"/>
        <v>0</v>
      </c>
      <c r="F220" s="171">
        <f t="shared" si="175"/>
        <v>0</v>
      </c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3"/>
      <c r="Y220" s="53">
        <f t="shared" si="176"/>
        <v>0</v>
      </c>
      <c r="Z220" s="53">
        <f t="shared" si="177"/>
        <v>0</v>
      </c>
      <c r="AA220" s="53">
        <f t="shared" si="178"/>
        <v>0</v>
      </c>
      <c r="AB220" s="53">
        <f t="shared" si="179"/>
        <v>0</v>
      </c>
    </row>
    <row r="221" ht="13.5" customHeight="1" spans="1:28">
      <c r="A221" s="213"/>
      <c r="B221" s="214"/>
      <c r="C221" s="191"/>
      <c r="D221" s="170" t="s">
        <v>130</v>
      </c>
      <c r="E221" s="53">
        <f t="shared" si="174"/>
        <v>0</v>
      </c>
      <c r="F221" s="171">
        <f t="shared" si="175"/>
        <v>0</v>
      </c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3"/>
      <c r="Y221" s="53">
        <f t="shared" si="176"/>
        <v>0</v>
      </c>
      <c r="Z221" s="53">
        <f t="shared" si="177"/>
        <v>0</v>
      </c>
      <c r="AA221" s="53">
        <f t="shared" si="178"/>
        <v>0</v>
      </c>
      <c r="AB221" s="53">
        <f t="shared" si="179"/>
        <v>0</v>
      </c>
    </row>
    <row r="222" ht="13.5" customHeight="1" spans="1:28">
      <c r="A222" s="213"/>
      <c r="B222" s="214"/>
      <c r="C222" s="191"/>
      <c r="D222" s="170" t="s">
        <v>95</v>
      </c>
      <c r="E222" s="53">
        <f t="shared" si="174"/>
        <v>0</v>
      </c>
      <c r="F222" s="171">
        <f t="shared" si="175"/>
        <v>0</v>
      </c>
      <c r="G222" s="54">
        <f t="shared" ref="G222:R222" si="182">SUM(G209:G221)</f>
        <v>0</v>
      </c>
      <c r="H222" s="54">
        <f t="shared" si="182"/>
        <v>0</v>
      </c>
      <c r="I222" s="54">
        <f t="shared" si="182"/>
        <v>0</v>
      </c>
      <c r="J222" s="54">
        <f t="shared" si="182"/>
        <v>0</v>
      </c>
      <c r="K222" s="54">
        <f t="shared" si="182"/>
        <v>0</v>
      </c>
      <c r="L222" s="54">
        <f t="shared" si="182"/>
        <v>0</v>
      </c>
      <c r="M222" s="54">
        <f t="shared" si="182"/>
        <v>0</v>
      </c>
      <c r="N222" s="54">
        <f t="shared" si="182"/>
        <v>0</v>
      </c>
      <c r="O222" s="54">
        <f t="shared" si="182"/>
        <v>0</v>
      </c>
      <c r="P222" s="54">
        <f t="shared" si="182"/>
        <v>0</v>
      </c>
      <c r="Q222" s="54">
        <f t="shared" si="182"/>
        <v>0</v>
      </c>
      <c r="R222" s="54">
        <f t="shared" si="182"/>
        <v>0</v>
      </c>
      <c r="Y222" s="53">
        <f t="shared" si="176"/>
        <v>0</v>
      </c>
      <c r="Z222" s="53">
        <f t="shared" si="177"/>
        <v>0</v>
      </c>
      <c r="AA222" s="53">
        <f t="shared" si="178"/>
        <v>0</v>
      </c>
      <c r="AB222" s="53">
        <f t="shared" si="179"/>
        <v>0</v>
      </c>
    </row>
    <row r="223" ht="13.5" customHeight="1" spans="1:28">
      <c r="A223" s="221"/>
      <c r="B223" s="222"/>
      <c r="C223" s="223" t="s">
        <v>3</v>
      </c>
      <c r="D223" s="186"/>
      <c r="E223" s="187">
        <f t="shared" si="174"/>
        <v>0</v>
      </c>
      <c r="F223" s="187">
        <f t="shared" si="175"/>
        <v>0</v>
      </c>
      <c r="G223" s="54">
        <f t="shared" ref="G223:R223" si="183">G202+G208+G222</f>
        <v>0</v>
      </c>
      <c r="H223" s="54">
        <f t="shared" si="183"/>
        <v>0</v>
      </c>
      <c r="I223" s="54">
        <f t="shared" si="183"/>
        <v>0</v>
      </c>
      <c r="J223" s="54">
        <f t="shared" si="183"/>
        <v>0</v>
      </c>
      <c r="K223" s="54">
        <f t="shared" si="183"/>
        <v>0</v>
      </c>
      <c r="L223" s="54">
        <f t="shared" si="183"/>
        <v>0</v>
      </c>
      <c r="M223" s="54">
        <f t="shared" si="183"/>
        <v>0</v>
      </c>
      <c r="N223" s="54">
        <f t="shared" si="183"/>
        <v>0</v>
      </c>
      <c r="O223" s="54">
        <f t="shared" si="183"/>
        <v>0</v>
      </c>
      <c r="P223" s="54">
        <f t="shared" si="183"/>
        <v>0</v>
      </c>
      <c r="Q223" s="54">
        <f t="shared" si="183"/>
        <v>0</v>
      </c>
      <c r="R223" s="215">
        <f t="shared" si="183"/>
        <v>0</v>
      </c>
      <c r="Y223" s="187">
        <f t="shared" si="176"/>
        <v>0</v>
      </c>
      <c r="Z223" s="187">
        <f t="shared" si="177"/>
        <v>0</v>
      </c>
      <c r="AA223" s="187">
        <f t="shared" si="178"/>
        <v>0</v>
      </c>
      <c r="AB223" s="187">
        <f t="shared" si="179"/>
        <v>0</v>
      </c>
    </row>
    <row r="266" ht="20.1" customHeight="1"/>
  </sheetData>
  <mergeCells count="32">
    <mergeCell ref="A1:B1"/>
    <mergeCell ref="C18:C20"/>
    <mergeCell ref="C21:C22"/>
    <mergeCell ref="C23:C37"/>
    <mergeCell ref="C38:C46"/>
    <mergeCell ref="C47:C55"/>
    <mergeCell ref="C57:C62"/>
    <mergeCell ref="C63:C68"/>
    <mergeCell ref="C69:C74"/>
    <mergeCell ref="C75:C80"/>
    <mergeCell ref="C81:C86"/>
    <mergeCell ref="C87:C92"/>
    <mergeCell ref="C93:C98"/>
    <mergeCell ref="C99:C128"/>
    <mergeCell ref="C129:C132"/>
    <mergeCell ref="C134:C139"/>
    <mergeCell ref="C140:C146"/>
    <mergeCell ref="C147:C152"/>
    <mergeCell ref="C153:C158"/>
    <mergeCell ref="C159:C182"/>
    <mergeCell ref="C183:C185"/>
    <mergeCell ref="C186:C189"/>
    <mergeCell ref="C191:C196"/>
    <mergeCell ref="C197:C202"/>
    <mergeCell ref="C203:C208"/>
    <mergeCell ref="C209:C222"/>
    <mergeCell ref="A23:B55"/>
    <mergeCell ref="A2:B11"/>
    <mergeCell ref="A12:B22"/>
    <mergeCell ref="A57:B133"/>
    <mergeCell ref="A134:B190"/>
    <mergeCell ref="A191:B223"/>
  </mergeCell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599993896298105"/>
  </sheetPr>
  <dimension ref="A1:AH197"/>
  <sheetViews>
    <sheetView zoomScale="110" zoomScaleNormal="110" workbookViewId="0">
      <pane xSplit="6" ySplit="1" topLeftCell="G2" activePane="bottomRight" state="frozen"/>
      <selection/>
      <selection pane="topRight"/>
      <selection pane="bottomLeft"/>
      <selection pane="bottomRight" activeCell="A1" sqref="A1:B1"/>
    </sheetView>
  </sheetViews>
  <sheetFormatPr defaultColWidth="9" defaultRowHeight="13.5" customHeight="1"/>
  <cols>
    <col min="1" max="1" width="4.12962962962963" style="6" customWidth="1"/>
    <col min="2" max="2" width="5.62962962962963" style="6" customWidth="1"/>
    <col min="3" max="3" width="13" style="6" customWidth="1"/>
    <col min="4" max="4" width="20.25" style="6" customWidth="1"/>
    <col min="5" max="5" width="14" style="6" customWidth="1"/>
    <col min="6" max="18" width="12.25" style="6" customWidth="1"/>
    <col min="19" max="19" width="17.75" style="6" customWidth="1"/>
    <col min="20" max="20" width="3.75" style="6" customWidth="1"/>
    <col min="21" max="21" width="8.25" style="6" customWidth="1"/>
    <col min="22" max="22" width="3.75" style="6" customWidth="1"/>
    <col min="23" max="23" width="8.25" style="6" customWidth="1"/>
    <col min="24" max="24" width="9" style="6"/>
    <col min="25" max="28" width="10.6296296296296" style="6" hidden="1" customWidth="1"/>
    <col min="29" max="16384" width="9" style="6"/>
  </cols>
  <sheetData>
    <row r="1" customHeight="1" spans="1:28">
      <c r="A1" s="7" t="s">
        <v>0</v>
      </c>
      <c r="B1" s="7"/>
      <c r="C1" s="8" t="s">
        <v>1</v>
      </c>
      <c r="D1" s="9" t="s">
        <v>2</v>
      </c>
      <c r="E1" s="10" t="s">
        <v>3</v>
      </c>
      <c r="F1" s="10" t="s">
        <v>4</v>
      </c>
      <c r="G1" s="11" t="s">
        <v>5</v>
      </c>
      <c r="H1" s="11" t="s">
        <v>6</v>
      </c>
      <c r="I1" s="11" t="s">
        <v>7</v>
      </c>
      <c r="J1" s="11" t="s">
        <v>8</v>
      </c>
      <c r="K1" s="11" t="s">
        <v>9</v>
      </c>
      <c r="L1" s="11" t="s">
        <v>10</v>
      </c>
      <c r="M1" s="11" t="s">
        <v>11</v>
      </c>
      <c r="N1" s="11" t="s">
        <v>12</v>
      </c>
      <c r="O1" s="11" t="s">
        <v>13</v>
      </c>
      <c r="P1" s="11" t="s">
        <v>14</v>
      </c>
      <c r="Q1" s="11" t="s">
        <v>15</v>
      </c>
      <c r="R1" s="11" t="s">
        <v>16</v>
      </c>
      <c r="S1" s="67" t="s">
        <v>17</v>
      </c>
      <c r="T1" s="67"/>
      <c r="U1" s="67" t="s">
        <v>18</v>
      </c>
      <c r="V1" s="67"/>
      <c r="W1" s="68"/>
      <c r="Y1" s="69" t="s">
        <v>19</v>
      </c>
      <c r="Z1" s="69" t="s">
        <v>20</v>
      </c>
      <c r="AA1" s="69" t="s">
        <v>21</v>
      </c>
      <c r="AB1" s="69" t="s">
        <v>22</v>
      </c>
    </row>
    <row r="2" s="1" customFormat="1" customHeight="1" spans="1:28">
      <c r="A2" s="12" t="s">
        <v>23</v>
      </c>
      <c r="B2" s="12"/>
      <c r="C2" s="13" t="s">
        <v>24</v>
      </c>
      <c r="D2" s="14">
        <f t="shared" ref="D2:D7" si="0">IF($E$8&lt;&gt;0,E2/$E$8,)</f>
        <v>0</v>
      </c>
      <c r="E2" s="15">
        <f>SUM(G2:R2)</f>
        <v>0</v>
      </c>
      <c r="F2" s="15">
        <f t="shared" ref="F2:F11" si="1">IF($T$1=0,0,E2/$T$1)</f>
        <v>0</v>
      </c>
      <c r="G2" s="16">
        <f t="shared" ref="G2:R3" si="2">G59+G104+G166</f>
        <v>0</v>
      </c>
      <c r="H2" s="16">
        <f t="shared" si="2"/>
        <v>0</v>
      </c>
      <c r="I2" s="16">
        <f t="shared" si="2"/>
        <v>0</v>
      </c>
      <c r="J2" s="16">
        <f t="shared" si="2"/>
        <v>0</v>
      </c>
      <c r="K2" s="16">
        <f t="shared" si="2"/>
        <v>0</v>
      </c>
      <c r="L2" s="16">
        <f t="shared" si="2"/>
        <v>0</v>
      </c>
      <c r="M2" s="16">
        <f t="shared" si="2"/>
        <v>0</v>
      </c>
      <c r="N2" s="16">
        <f t="shared" si="2"/>
        <v>0</v>
      </c>
      <c r="O2" s="16">
        <f t="shared" si="2"/>
        <v>0</v>
      </c>
      <c r="P2" s="16">
        <f t="shared" si="2"/>
        <v>0</v>
      </c>
      <c r="Q2" s="16">
        <f t="shared" si="2"/>
        <v>0</v>
      </c>
      <c r="R2" s="16">
        <f t="shared" si="2"/>
        <v>0</v>
      </c>
      <c r="Y2" s="15">
        <f t="shared" ref="Y2:Y11" si="3">SUM(G2:I2)</f>
        <v>0</v>
      </c>
      <c r="Z2" s="15">
        <f t="shared" ref="Z2:Z21" si="4">SUM(J2:L2)</f>
        <v>0</v>
      </c>
      <c r="AA2" s="15">
        <f t="shared" ref="AA2:AA21" si="5">SUM(M2:O2)</f>
        <v>0</v>
      </c>
      <c r="AB2" s="15">
        <f t="shared" ref="AB2:AB21" si="6">SUM(P2:R2)</f>
        <v>0</v>
      </c>
    </row>
    <row r="3" s="1" customFormat="1" customHeight="1" spans="1:28">
      <c r="A3" s="12"/>
      <c r="B3" s="12"/>
      <c r="C3" s="13" t="s">
        <v>25</v>
      </c>
      <c r="D3" s="14">
        <f t="shared" si="0"/>
        <v>0</v>
      </c>
      <c r="E3" s="15">
        <f t="shared" ref="E3:E11" si="7">SUM(G3:R3)</f>
        <v>0</v>
      </c>
      <c r="F3" s="15">
        <f t="shared" si="1"/>
        <v>0</v>
      </c>
      <c r="G3" s="16">
        <f t="shared" si="2"/>
        <v>0</v>
      </c>
      <c r="H3" s="16">
        <f t="shared" si="2"/>
        <v>0</v>
      </c>
      <c r="I3" s="16">
        <f t="shared" si="2"/>
        <v>0</v>
      </c>
      <c r="J3" s="16">
        <f t="shared" si="2"/>
        <v>0</v>
      </c>
      <c r="K3" s="16">
        <f t="shared" si="2"/>
        <v>0</v>
      </c>
      <c r="L3" s="16">
        <f t="shared" si="2"/>
        <v>0</v>
      </c>
      <c r="M3" s="16">
        <f t="shared" si="2"/>
        <v>0</v>
      </c>
      <c r="N3" s="16">
        <f t="shared" si="2"/>
        <v>0</v>
      </c>
      <c r="O3" s="16">
        <f t="shared" si="2"/>
        <v>0</v>
      </c>
      <c r="P3" s="16">
        <f t="shared" si="2"/>
        <v>0</v>
      </c>
      <c r="Q3" s="16">
        <f t="shared" si="2"/>
        <v>0</v>
      </c>
      <c r="R3" s="16">
        <f t="shared" si="2"/>
        <v>0</v>
      </c>
      <c r="Y3" s="15">
        <f t="shared" si="3"/>
        <v>0</v>
      </c>
      <c r="Z3" s="15">
        <f t="shared" si="4"/>
        <v>0</v>
      </c>
      <c r="AA3" s="15">
        <f t="shared" si="5"/>
        <v>0</v>
      </c>
      <c r="AB3" s="15">
        <f t="shared" si="6"/>
        <v>0</v>
      </c>
    </row>
    <row r="4" s="1" customFormat="1" customHeight="1" spans="1:28">
      <c r="A4" s="12"/>
      <c r="B4" s="12"/>
      <c r="C4" s="13" t="s">
        <v>26</v>
      </c>
      <c r="D4" s="14">
        <f t="shared" si="0"/>
        <v>0</v>
      </c>
      <c r="E4" s="15">
        <f t="shared" si="7"/>
        <v>0</v>
      </c>
      <c r="F4" s="15">
        <f t="shared" si="1"/>
        <v>0</v>
      </c>
      <c r="G4" s="16">
        <f t="shared" ref="G4:R4" si="8">G62+G107+G169</f>
        <v>0</v>
      </c>
      <c r="H4" s="16">
        <f t="shared" si="8"/>
        <v>0</v>
      </c>
      <c r="I4" s="16">
        <f t="shared" si="8"/>
        <v>0</v>
      </c>
      <c r="J4" s="16">
        <f t="shared" si="8"/>
        <v>0</v>
      </c>
      <c r="K4" s="16">
        <f t="shared" si="8"/>
        <v>0</v>
      </c>
      <c r="L4" s="16">
        <f t="shared" si="8"/>
        <v>0</v>
      </c>
      <c r="M4" s="16">
        <f t="shared" si="8"/>
        <v>0</v>
      </c>
      <c r="N4" s="16">
        <f t="shared" si="8"/>
        <v>0</v>
      </c>
      <c r="O4" s="16">
        <f t="shared" si="8"/>
        <v>0</v>
      </c>
      <c r="P4" s="16">
        <f t="shared" si="8"/>
        <v>0</v>
      </c>
      <c r="Q4" s="16">
        <f t="shared" si="8"/>
        <v>0</v>
      </c>
      <c r="R4" s="16">
        <f t="shared" si="8"/>
        <v>0</v>
      </c>
      <c r="Y4" s="15">
        <f t="shared" si="3"/>
        <v>0</v>
      </c>
      <c r="Z4" s="15">
        <f t="shared" si="4"/>
        <v>0</v>
      </c>
      <c r="AA4" s="15">
        <f t="shared" si="5"/>
        <v>0</v>
      </c>
      <c r="AB4" s="15">
        <f t="shared" si="6"/>
        <v>0</v>
      </c>
    </row>
    <row r="5" s="1" customFormat="1" customHeight="1" spans="1:28">
      <c r="A5" s="12"/>
      <c r="B5" s="12"/>
      <c r="C5" s="13" t="s">
        <v>167</v>
      </c>
      <c r="D5" s="14">
        <f t="shared" si="0"/>
        <v>0</v>
      </c>
      <c r="E5" s="15">
        <f t="shared" si="7"/>
        <v>0</v>
      </c>
      <c r="F5" s="15">
        <f t="shared" si="1"/>
        <v>0</v>
      </c>
      <c r="G5" s="16">
        <f>G97</f>
        <v>0</v>
      </c>
      <c r="H5" s="16">
        <f t="shared" ref="H5:R5" si="9">H97</f>
        <v>0</v>
      </c>
      <c r="I5" s="16">
        <f t="shared" si="9"/>
        <v>0</v>
      </c>
      <c r="J5" s="16">
        <f t="shared" si="9"/>
        <v>0</v>
      </c>
      <c r="K5" s="16">
        <f t="shared" si="9"/>
        <v>0</v>
      </c>
      <c r="L5" s="16">
        <f t="shared" si="9"/>
        <v>0</v>
      </c>
      <c r="M5" s="16">
        <f t="shared" si="9"/>
        <v>0</v>
      </c>
      <c r="N5" s="16">
        <f t="shared" si="9"/>
        <v>0</v>
      </c>
      <c r="O5" s="16">
        <f t="shared" si="9"/>
        <v>0</v>
      </c>
      <c r="P5" s="16">
        <f t="shared" si="9"/>
        <v>0</v>
      </c>
      <c r="Q5" s="16">
        <f t="shared" si="9"/>
        <v>0</v>
      </c>
      <c r="R5" s="16">
        <f t="shared" si="9"/>
        <v>0</v>
      </c>
      <c r="Y5" s="15">
        <f t="shared" si="3"/>
        <v>0</v>
      </c>
      <c r="Z5" s="15">
        <f t="shared" si="4"/>
        <v>0</v>
      </c>
      <c r="AA5" s="15">
        <f t="shared" si="5"/>
        <v>0</v>
      </c>
      <c r="AB5" s="15">
        <f t="shared" si="6"/>
        <v>0</v>
      </c>
    </row>
    <row r="6" s="1" customFormat="1" customHeight="1" spans="1:28">
      <c r="A6" s="12"/>
      <c r="B6" s="12"/>
      <c r="C6" s="13" t="s">
        <v>28</v>
      </c>
      <c r="D6" s="14">
        <f t="shared" si="0"/>
        <v>0</v>
      </c>
      <c r="E6" s="15">
        <f t="shared" si="7"/>
        <v>0</v>
      </c>
      <c r="F6" s="15">
        <f t="shared" si="1"/>
        <v>0</v>
      </c>
      <c r="G6" s="16">
        <f t="shared" ref="G6:R6" si="10">G156+G159</f>
        <v>0</v>
      </c>
      <c r="H6" s="16">
        <f t="shared" si="10"/>
        <v>0</v>
      </c>
      <c r="I6" s="16">
        <f t="shared" si="10"/>
        <v>0</v>
      </c>
      <c r="J6" s="16">
        <f t="shared" si="10"/>
        <v>0</v>
      </c>
      <c r="K6" s="16">
        <f t="shared" si="10"/>
        <v>0</v>
      </c>
      <c r="L6" s="16">
        <f t="shared" si="10"/>
        <v>0</v>
      </c>
      <c r="M6" s="16">
        <f t="shared" si="10"/>
        <v>0</v>
      </c>
      <c r="N6" s="16">
        <f t="shared" si="10"/>
        <v>0</v>
      </c>
      <c r="O6" s="16">
        <f t="shared" si="10"/>
        <v>0</v>
      </c>
      <c r="P6" s="16">
        <f t="shared" si="10"/>
        <v>0</v>
      </c>
      <c r="Q6" s="16">
        <f t="shared" si="10"/>
        <v>0</v>
      </c>
      <c r="R6" s="16">
        <f t="shared" si="10"/>
        <v>0</v>
      </c>
      <c r="Y6" s="15">
        <f t="shared" si="3"/>
        <v>0</v>
      </c>
      <c r="Z6" s="15">
        <f t="shared" si="4"/>
        <v>0</v>
      </c>
      <c r="AA6" s="15">
        <f t="shared" si="5"/>
        <v>0</v>
      </c>
      <c r="AB6" s="15">
        <f t="shared" si="6"/>
        <v>0</v>
      </c>
    </row>
    <row r="7" s="1" customFormat="1" customHeight="1" spans="1:28">
      <c r="A7" s="12"/>
      <c r="B7" s="12"/>
      <c r="C7" s="13" t="s">
        <v>29</v>
      </c>
      <c r="D7" s="14">
        <f t="shared" si="0"/>
        <v>0</v>
      </c>
      <c r="E7" s="15">
        <f t="shared" si="7"/>
        <v>0</v>
      </c>
      <c r="F7" s="15">
        <f t="shared" si="1"/>
        <v>0</v>
      </c>
      <c r="G7" s="16">
        <f>G196</f>
        <v>0</v>
      </c>
      <c r="H7" s="16">
        <f t="shared" ref="H7:R7" si="11">H196</f>
        <v>0</v>
      </c>
      <c r="I7" s="16">
        <f t="shared" si="11"/>
        <v>0</v>
      </c>
      <c r="J7" s="16">
        <f t="shared" si="11"/>
        <v>0</v>
      </c>
      <c r="K7" s="16">
        <f t="shared" si="11"/>
        <v>0</v>
      </c>
      <c r="L7" s="16">
        <f t="shared" si="11"/>
        <v>0</v>
      </c>
      <c r="M7" s="16">
        <f t="shared" si="11"/>
        <v>0</v>
      </c>
      <c r="N7" s="16">
        <f t="shared" si="11"/>
        <v>0</v>
      </c>
      <c r="O7" s="16">
        <f t="shared" si="11"/>
        <v>0</v>
      </c>
      <c r="P7" s="16">
        <f t="shared" si="11"/>
        <v>0</v>
      </c>
      <c r="Q7" s="16">
        <f t="shared" si="11"/>
        <v>0</v>
      </c>
      <c r="R7" s="16">
        <f t="shared" si="11"/>
        <v>0</v>
      </c>
      <c r="Y7" s="15">
        <f t="shared" si="3"/>
        <v>0</v>
      </c>
      <c r="Z7" s="15">
        <f t="shared" si="4"/>
        <v>0</v>
      </c>
      <c r="AA7" s="15">
        <f t="shared" si="5"/>
        <v>0</v>
      </c>
      <c r="AB7" s="15">
        <f t="shared" si="6"/>
        <v>0</v>
      </c>
    </row>
    <row r="8" s="1" customFormat="1" customHeight="1" spans="1:28">
      <c r="A8" s="12"/>
      <c r="B8" s="12"/>
      <c r="C8" s="13" t="s">
        <v>30</v>
      </c>
      <c r="D8" s="14">
        <f>SUM(D2:D7)</f>
        <v>0</v>
      </c>
      <c r="E8" s="15">
        <f t="shared" si="7"/>
        <v>0</v>
      </c>
      <c r="F8" s="15">
        <f t="shared" si="1"/>
        <v>0</v>
      </c>
      <c r="G8" s="17">
        <f>SUM(G2:G7)+G116</f>
        <v>0</v>
      </c>
      <c r="H8" s="17">
        <f t="shared" ref="H8:R8" si="12">SUM(H2:H7)+H116</f>
        <v>0</v>
      </c>
      <c r="I8" s="17">
        <f t="shared" si="12"/>
        <v>0</v>
      </c>
      <c r="J8" s="17">
        <f t="shared" si="12"/>
        <v>0</v>
      </c>
      <c r="K8" s="17">
        <f t="shared" si="12"/>
        <v>0</v>
      </c>
      <c r="L8" s="17">
        <f t="shared" si="12"/>
        <v>0</v>
      </c>
      <c r="M8" s="17">
        <f t="shared" si="12"/>
        <v>0</v>
      </c>
      <c r="N8" s="17">
        <f t="shared" si="12"/>
        <v>0</v>
      </c>
      <c r="O8" s="17">
        <f t="shared" si="12"/>
        <v>0</v>
      </c>
      <c r="P8" s="17">
        <f t="shared" si="12"/>
        <v>0</v>
      </c>
      <c r="Q8" s="17">
        <f t="shared" si="12"/>
        <v>0</v>
      </c>
      <c r="R8" s="17">
        <f t="shared" si="12"/>
        <v>0</v>
      </c>
      <c r="Y8" s="15">
        <f t="shared" si="3"/>
        <v>0</v>
      </c>
      <c r="Z8" s="15">
        <f t="shared" si="4"/>
        <v>0</v>
      </c>
      <c r="AA8" s="15">
        <f t="shared" si="5"/>
        <v>0</v>
      </c>
      <c r="AB8" s="15">
        <f t="shared" si="6"/>
        <v>0</v>
      </c>
    </row>
    <row r="9" s="1" customFormat="1" customHeight="1" spans="1:28">
      <c r="A9" s="12"/>
      <c r="B9" s="12"/>
      <c r="C9" s="13" t="s">
        <v>31</v>
      </c>
      <c r="D9" s="14">
        <f>IF($E$8&lt;&gt;0,E9/$E$8,)</f>
        <v>0</v>
      </c>
      <c r="E9" s="15">
        <f t="shared" si="7"/>
        <v>0</v>
      </c>
      <c r="F9" s="15">
        <f t="shared" si="1"/>
        <v>0</v>
      </c>
      <c r="G9" s="16">
        <f>G132+G135</f>
        <v>0</v>
      </c>
      <c r="H9" s="16">
        <f t="shared" ref="H9:R9" si="13">H132+H135</f>
        <v>0</v>
      </c>
      <c r="I9" s="16">
        <f t="shared" si="13"/>
        <v>0</v>
      </c>
      <c r="J9" s="16">
        <f t="shared" si="13"/>
        <v>0</v>
      </c>
      <c r="K9" s="16">
        <f t="shared" si="13"/>
        <v>0</v>
      </c>
      <c r="L9" s="16">
        <f t="shared" si="13"/>
        <v>0</v>
      </c>
      <c r="M9" s="16">
        <f t="shared" si="13"/>
        <v>0</v>
      </c>
      <c r="N9" s="16">
        <f t="shared" si="13"/>
        <v>0</v>
      </c>
      <c r="O9" s="16">
        <f t="shared" si="13"/>
        <v>0</v>
      </c>
      <c r="P9" s="16">
        <f t="shared" si="13"/>
        <v>0</v>
      </c>
      <c r="Q9" s="16">
        <f t="shared" si="13"/>
        <v>0</v>
      </c>
      <c r="R9" s="16">
        <f t="shared" si="13"/>
        <v>0</v>
      </c>
      <c r="Y9" s="15">
        <f t="shared" si="3"/>
        <v>0</v>
      </c>
      <c r="Z9" s="15">
        <f t="shared" si="4"/>
        <v>0</v>
      </c>
      <c r="AA9" s="15">
        <f t="shared" si="5"/>
        <v>0</v>
      </c>
      <c r="AB9" s="15">
        <f t="shared" si="6"/>
        <v>0</v>
      </c>
    </row>
    <row r="10" s="1" customFormat="1" customHeight="1" spans="1:28">
      <c r="A10" s="12"/>
      <c r="B10" s="12"/>
      <c r="C10" s="13" t="s">
        <v>32</v>
      </c>
      <c r="D10" s="14">
        <f>IF($E$8&lt;&gt;0,E10/$E$8,)</f>
        <v>0</v>
      </c>
      <c r="E10" s="15">
        <f t="shared" si="7"/>
        <v>0</v>
      </c>
      <c r="F10" s="15">
        <f t="shared" si="1"/>
        <v>0</v>
      </c>
      <c r="G10" s="16">
        <f>G138</f>
        <v>0</v>
      </c>
      <c r="H10" s="16">
        <f t="shared" ref="H10:R10" si="14">H138</f>
        <v>0</v>
      </c>
      <c r="I10" s="16">
        <f t="shared" si="14"/>
        <v>0</v>
      </c>
      <c r="J10" s="16">
        <f t="shared" si="14"/>
        <v>0</v>
      </c>
      <c r="K10" s="16">
        <f t="shared" si="14"/>
        <v>0</v>
      </c>
      <c r="L10" s="16">
        <f t="shared" si="14"/>
        <v>0</v>
      </c>
      <c r="M10" s="16">
        <f t="shared" si="14"/>
        <v>0</v>
      </c>
      <c r="N10" s="16">
        <f t="shared" si="14"/>
        <v>0</v>
      </c>
      <c r="O10" s="16">
        <f t="shared" si="14"/>
        <v>0</v>
      </c>
      <c r="P10" s="16">
        <f t="shared" si="14"/>
        <v>0</v>
      </c>
      <c r="Q10" s="16">
        <f t="shared" si="14"/>
        <v>0</v>
      </c>
      <c r="R10" s="16">
        <f t="shared" si="14"/>
        <v>0</v>
      </c>
      <c r="Y10" s="15">
        <f t="shared" si="3"/>
        <v>0</v>
      </c>
      <c r="Z10" s="15">
        <f t="shared" si="4"/>
        <v>0</v>
      </c>
      <c r="AA10" s="15">
        <f t="shared" si="5"/>
        <v>0</v>
      </c>
      <c r="AB10" s="15">
        <f t="shared" si="6"/>
        <v>0</v>
      </c>
    </row>
    <row r="11" s="1" customFormat="1" customHeight="1" spans="1:28">
      <c r="A11" s="12"/>
      <c r="B11" s="12"/>
      <c r="C11" s="13" t="s">
        <v>33</v>
      </c>
      <c r="D11" s="14">
        <f>IF($E$8&lt;&gt;0,E11/$E$8,)</f>
        <v>0</v>
      </c>
      <c r="E11" s="15">
        <f t="shared" si="7"/>
        <v>0</v>
      </c>
      <c r="F11" s="15">
        <f t="shared" si="1"/>
        <v>0</v>
      </c>
      <c r="G11" s="16">
        <f t="shared" ref="G11:R11" si="15">G83+G143+G183</f>
        <v>0</v>
      </c>
      <c r="H11" s="16">
        <f t="shared" si="15"/>
        <v>0</v>
      </c>
      <c r="I11" s="16">
        <f t="shared" si="15"/>
        <v>0</v>
      </c>
      <c r="J11" s="16">
        <f t="shared" si="15"/>
        <v>0</v>
      </c>
      <c r="K11" s="16">
        <f t="shared" si="15"/>
        <v>0</v>
      </c>
      <c r="L11" s="16">
        <f t="shared" si="15"/>
        <v>0</v>
      </c>
      <c r="M11" s="16">
        <f t="shared" si="15"/>
        <v>0</v>
      </c>
      <c r="N11" s="16">
        <f t="shared" si="15"/>
        <v>0</v>
      </c>
      <c r="O11" s="16">
        <f t="shared" si="15"/>
        <v>0</v>
      </c>
      <c r="P11" s="16">
        <f t="shared" si="15"/>
        <v>0</v>
      </c>
      <c r="Q11" s="16">
        <f t="shared" si="15"/>
        <v>0</v>
      </c>
      <c r="R11" s="16">
        <f t="shared" si="15"/>
        <v>0</v>
      </c>
      <c r="Y11" s="15">
        <f t="shared" si="3"/>
        <v>0</v>
      </c>
      <c r="Z11" s="15">
        <f t="shared" si="4"/>
        <v>0</v>
      </c>
      <c r="AA11" s="15">
        <f t="shared" si="5"/>
        <v>0</v>
      </c>
      <c r="AB11" s="15">
        <f t="shared" si="6"/>
        <v>0</v>
      </c>
    </row>
    <row r="12" s="2" customFormat="1" customHeight="1" spans="1:34">
      <c r="A12" s="18" t="s">
        <v>34</v>
      </c>
      <c r="B12" s="19"/>
      <c r="C12" s="20" t="s">
        <v>35</v>
      </c>
      <c r="D12" s="21"/>
      <c r="E12" s="22">
        <f ca="1" t="shared" ref="E12:E23" si="16">INDIRECT(ADDRESS(ROW(),$T$1+6))</f>
        <v>0</v>
      </c>
      <c r="F12" s="22">
        <f>IF($T$1=0,,SUM(G12:R12)/$T$1)</f>
        <v>0</v>
      </c>
      <c r="G12" s="16">
        <f t="shared" ref="G12:R12" si="17">G58+G103+G165</f>
        <v>0</v>
      </c>
      <c r="H12" s="16">
        <f t="shared" si="17"/>
        <v>0</v>
      </c>
      <c r="I12" s="16">
        <f t="shared" si="17"/>
        <v>0</v>
      </c>
      <c r="J12" s="16">
        <f t="shared" si="17"/>
        <v>0</v>
      </c>
      <c r="K12" s="16">
        <f t="shared" si="17"/>
        <v>0</v>
      </c>
      <c r="L12" s="16">
        <f t="shared" si="17"/>
        <v>0</v>
      </c>
      <c r="M12" s="16">
        <f t="shared" si="17"/>
        <v>0</v>
      </c>
      <c r="N12" s="16">
        <f t="shared" si="17"/>
        <v>0</v>
      </c>
      <c r="O12" s="16">
        <f t="shared" si="17"/>
        <v>0</v>
      </c>
      <c r="P12" s="16">
        <f t="shared" si="17"/>
        <v>0</v>
      </c>
      <c r="Q12" s="16">
        <f t="shared" si="17"/>
        <v>0</v>
      </c>
      <c r="R12" s="16">
        <f t="shared" si="17"/>
        <v>0</v>
      </c>
      <c r="S12" s="1"/>
      <c r="T12" s="1"/>
      <c r="U12" s="1"/>
      <c r="V12" s="1"/>
      <c r="W12" s="1"/>
      <c r="X12" s="1"/>
      <c r="Y12" s="70">
        <f t="shared" ref="Y12:Y21" si="18">SUM(G12:I12)</f>
        <v>0</v>
      </c>
      <c r="Z12" s="70">
        <f t="shared" si="4"/>
        <v>0</v>
      </c>
      <c r="AA12" s="70">
        <f t="shared" si="5"/>
        <v>0</v>
      </c>
      <c r="AB12" s="70">
        <f t="shared" si="6"/>
        <v>0</v>
      </c>
      <c r="AC12" s="1"/>
      <c r="AD12" s="1"/>
      <c r="AE12" s="1"/>
      <c r="AF12" s="1"/>
      <c r="AG12" s="1"/>
      <c r="AH12" s="1"/>
    </row>
    <row r="13" s="2" customFormat="1" customHeight="1" spans="1:34">
      <c r="A13" s="23"/>
      <c r="B13" s="24"/>
      <c r="C13" s="20" t="s">
        <v>36</v>
      </c>
      <c r="D13" s="21"/>
      <c r="E13" s="22">
        <f ca="1" t="shared" si="16"/>
        <v>0</v>
      </c>
      <c r="F13" s="22">
        <f>IF($T$1=0,,SUM(G13:R13)/$T$1)</f>
        <v>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1"/>
      <c r="T13" s="1"/>
      <c r="U13" s="1"/>
      <c r="V13" s="1"/>
      <c r="W13" s="1"/>
      <c r="X13" s="1"/>
      <c r="Y13" s="70">
        <f t="shared" si="18"/>
        <v>0</v>
      </c>
      <c r="Z13" s="70">
        <f t="shared" si="4"/>
        <v>0</v>
      </c>
      <c r="AA13" s="70">
        <f t="shared" si="5"/>
        <v>0</v>
      </c>
      <c r="AB13" s="70">
        <f t="shared" si="6"/>
        <v>0</v>
      </c>
      <c r="AC13" s="1"/>
      <c r="AD13" s="1"/>
      <c r="AE13" s="1"/>
      <c r="AF13" s="1"/>
      <c r="AG13" s="1"/>
      <c r="AH13" s="1"/>
    </row>
    <row r="14" s="2" customFormat="1" customHeight="1" spans="1:34">
      <c r="A14" s="23"/>
      <c r="B14" s="24"/>
      <c r="C14" s="20" t="s">
        <v>37</v>
      </c>
      <c r="D14" s="21"/>
      <c r="E14" s="22">
        <f ca="1" t="shared" si="16"/>
        <v>0</v>
      </c>
      <c r="F14" s="22">
        <f>IF($T$1=0,,SUM(G14:R14)/$T$1)</f>
        <v>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1"/>
      <c r="T14" s="1"/>
      <c r="U14" s="1"/>
      <c r="V14" s="1"/>
      <c r="W14" s="1"/>
      <c r="X14" s="1"/>
      <c r="Y14" s="70">
        <f t="shared" si="18"/>
        <v>0</v>
      </c>
      <c r="Z14" s="70">
        <f t="shared" si="4"/>
        <v>0</v>
      </c>
      <c r="AA14" s="70">
        <f t="shared" si="5"/>
        <v>0</v>
      </c>
      <c r="AB14" s="70">
        <f t="shared" si="6"/>
        <v>0</v>
      </c>
      <c r="AC14" s="1"/>
      <c r="AD14" s="1"/>
      <c r="AE14" s="1"/>
      <c r="AF14" s="1"/>
      <c r="AG14" s="1"/>
      <c r="AH14" s="1"/>
    </row>
    <row r="15" s="2" customFormat="1" customHeight="1" spans="1:34">
      <c r="A15" s="23"/>
      <c r="B15" s="24"/>
      <c r="C15" s="20" t="s">
        <v>81</v>
      </c>
      <c r="D15" s="21"/>
      <c r="E15" s="22">
        <f ca="1" t="shared" si="16"/>
        <v>0</v>
      </c>
      <c r="F15" s="22">
        <f>IF(F14&lt;&gt;0,F19/F14,)</f>
        <v>0</v>
      </c>
      <c r="G15" s="16">
        <f>IF(G14&lt;&gt;0,G19/G14,)</f>
        <v>0</v>
      </c>
      <c r="H15" s="16">
        <f t="shared" ref="H15:R15" si="19">IF(H14&lt;&gt;0,H19/H14,)</f>
        <v>0</v>
      </c>
      <c r="I15" s="16">
        <f t="shared" si="19"/>
        <v>0</v>
      </c>
      <c r="J15" s="16">
        <f t="shared" si="19"/>
        <v>0</v>
      </c>
      <c r="K15" s="16">
        <f t="shared" si="19"/>
        <v>0</v>
      </c>
      <c r="L15" s="16">
        <f t="shared" si="19"/>
        <v>0</v>
      </c>
      <c r="M15" s="16">
        <f t="shared" si="19"/>
        <v>0</v>
      </c>
      <c r="N15" s="16">
        <f t="shared" si="19"/>
        <v>0</v>
      </c>
      <c r="O15" s="16">
        <f t="shared" si="19"/>
        <v>0</v>
      </c>
      <c r="P15" s="16">
        <f t="shared" si="19"/>
        <v>0</v>
      </c>
      <c r="Q15" s="16">
        <f t="shared" si="19"/>
        <v>0</v>
      </c>
      <c r="R15" s="16">
        <f t="shared" si="19"/>
        <v>0</v>
      </c>
      <c r="S15" s="1"/>
      <c r="T15" s="1"/>
      <c r="U15" s="1"/>
      <c r="V15" s="1"/>
      <c r="W15" s="1"/>
      <c r="X15" s="1"/>
      <c r="Y15" s="71">
        <f>IF(Y14&lt;&gt;0,Y19/Y14,)</f>
        <v>0</v>
      </c>
      <c r="Z15" s="71">
        <f t="shared" ref="Z15:AB15" si="20">IF(Z14&lt;&gt;0,Z19/Z14,)</f>
        <v>0</v>
      </c>
      <c r="AA15" s="71">
        <f t="shared" si="20"/>
        <v>0</v>
      </c>
      <c r="AB15" s="71">
        <f t="shared" si="20"/>
        <v>0</v>
      </c>
      <c r="AC15" s="1"/>
      <c r="AD15" s="1"/>
      <c r="AE15" s="1"/>
      <c r="AF15" s="1"/>
      <c r="AG15" s="1"/>
      <c r="AH15" s="1"/>
    </row>
    <row r="16" s="3" customFormat="1" customHeight="1" spans="1:34">
      <c r="A16" s="23"/>
      <c r="B16" s="24"/>
      <c r="C16" s="20" t="s">
        <v>82</v>
      </c>
      <c r="D16" s="21"/>
      <c r="E16" s="22">
        <f ca="1" t="shared" si="16"/>
        <v>0</v>
      </c>
      <c r="F16" s="22">
        <f t="shared" ref="F16:F21" si="21">IF($T$1=0,,SUM(G16:R16)/$T$1)</f>
        <v>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1"/>
      <c r="T16" s="1"/>
      <c r="U16" s="1"/>
      <c r="V16" s="1"/>
      <c r="W16" s="1"/>
      <c r="X16" s="1"/>
      <c r="Y16" s="70">
        <f t="shared" si="18"/>
        <v>0</v>
      </c>
      <c r="Z16" s="70">
        <f t="shared" si="4"/>
        <v>0</v>
      </c>
      <c r="AA16" s="70">
        <f t="shared" si="5"/>
        <v>0</v>
      </c>
      <c r="AB16" s="70">
        <f t="shared" si="6"/>
        <v>0</v>
      </c>
      <c r="AC16" s="1"/>
      <c r="AD16" s="1"/>
      <c r="AE16" s="1"/>
      <c r="AF16" s="1"/>
      <c r="AG16" s="1"/>
      <c r="AH16" s="1"/>
    </row>
    <row r="17" s="2" customFormat="1" ht="12" customHeight="1" spans="1:34">
      <c r="A17" s="23"/>
      <c r="B17" s="24"/>
      <c r="C17" s="20" t="s">
        <v>39</v>
      </c>
      <c r="D17" s="21"/>
      <c r="E17" s="22">
        <f ca="1" t="shared" si="16"/>
        <v>0</v>
      </c>
      <c r="F17" s="22">
        <f t="shared" si="21"/>
        <v>0</v>
      </c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1"/>
      <c r="T17" s="1"/>
      <c r="U17" s="1"/>
      <c r="V17" s="1"/>
      <c r="W17" s="1"/>
      <c r="X17" s="1"/>
      <c r="Y17" s="70">
        <f t="shared" si="18"/>
        <v>0</v>
      </c>
      <c r="Z17" s="70">
        <f t="shared" si="4"/>
        <v>0</v>
      </c>
      <c r="AA17" s="70">
        <f t="shared" si="5"/>
        <v>0</v>
      </c>
      <c r="AB17" s="70">
        <f t="shared" si="6"/>
        <v>0</v>
      </c>
      <c r="AC17" s="1"/>
      <c r="AD17" s="1"/>
      <c r="AE17" s="1"/>
      <c r="AF17" s="1"/>
      <c r="AG17" s="1"/>
      <c r="AH17" s="1"/>
    </row>
    <row r="18" s="2" customFormat="1" customHeight="1" spans="1:34">
      <c r="A18" s="23"/>
      <c r="B18" s="24"/>
      <c r="C18" s="20" t="s">
        <v>168</v>
      </c>
      <c r="D18" s="21"/>
      <c r="E18" s="22">
        <f ca="1" t="shared" si="16"/>
        <v>0</v>
      </c>
      <c r="F18" s="22">
        <f t="shared" si="21"/>
        <v>0</v>
      </c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1"/>
      <c r="T18" s="1"/>
      <c r="U18" s="1"/>
      <c r="V18" s="1"/>
      <c r="W18" s="1"/>
      <c r="X18" s="1"/>
      <c r="Y18" s="70">
        <f t="shared" si="18"/>
        <v>0</v>
      </c>
      <c r="Z18" s="70">
        <f t="shared" si="4"/>
        <v>0</v>
      </c>
      <c r="AA18" s="70">
        <f t="shared" si="5"/>
        <v>0</v>
      </c>
      <c r="AB18" s="70">
        <f t="shared" si="6"/>
        <v>0</v>
      </c>
      <c r="AC18" s="1"/>
      <c r="AD18" s="1"/>
      <c r="AE18" s="1"/>
      <c r="AF18" s="1"/>
      <c r="AG18" s="1"/>
      <c r="AH18" s="1"/>
    </row>
    <row r="19" s="2" customFormat="1" customHeight="1" spans="1:34">
      <c r="A19" s="23"/>
      <c r="B19" s="24"/>
      <c r="C19" s="26" t="s">
        <v>40</v>
      </c>
      <c r="D19" s="21" t="s">
        <v>30</v>
      </c>
      <c r="E19" s="22">
        <f ca="1" t="shared" si="16"/>
        <v>0</v>
      </c>
      <c r="F19" s="22">
        <f t="shared" si="21"/>
        <v>0</v>
      </c>
      <c r="G19" s="16">
        <f>G20+G21</f>
        <v>0</v>
      </c>
      <c r="H19" s="16">
        <f t="shared" ref="H19:R19" si="22">H20+H21</f>
        <v>0</v>
      </c>
      <c r="I19" s="16">
        <f t="shared" si="22"/>
        <v>0</v>
      </c>
      <c r="J19" s="16">
        <f t="shared" si="22"/>
        <v>0</v>
      </c>
      <c r="K19" s="16">
        <f t="shared" si="22"/>
        <v>0</v>
      </c>
      <c r="L19" s="16">
        <f t="shared" si="22"/>
        <v>0</v>
      </c>
      <c r="M19" s="16">
        <f t="shared" si="22"/>
        <v>0</v>
      </c>
      <c r="N19" s="16">
        <f t="shared" si="22"/>
        <v>0</v>
      </c>
      <c r="O19" s="16">
        <f t="shared" si="22"/>
        <v>0</v>
      </c>
      <c r="P19" s="16">
        <f t="shared" si="22"/>
        <v>0</v>
      </c>
      <c r="Q19" s="16">
        <f t="shared" si="22"/>
        <v>0</v>
      </c>
      <c r="R19" s="16">
        <f t="shared" si="22"/>
        <v>0</v>
      </c>
      <c r="S19" s="1"/>
      <c r="T19" s="1"/>
      <c r="U19" s="1"/>
      <c r="V19" s="1"/>
      <c r="W19" s="1"/>
      <c r="X19" s="1"/>
      <c r="Y19" s="70">
        <f t="shared" si="18"/>
        <v>0</v>
      </c>
      <c r="Z19" s="70">
        <f t="shared" si="4"/>
        <v>0</v>
      </c>
      <c r="AA19" s="70">
        <f t="shared" si="5"/>
        <v>0</v>
      </c>
      <c r="AB19" s="70">
        <f t="shared" si="6"/>
        <v>0</v>
      </c>
      <c r="AC19" s="1"/>
      <c r="AD19" s="1"/>
      <c r="AE19" s="1"/>
      <c r="AF19" s="1"/>
      <c r="AG19" s="1"/>
      <c r="AH19" s="1"/>
    </row>
    <row r="20" s="2" customFormat="1" customHeight="1" spans="1:34">
      <c r="A20" s="23"/>
      <c r="B20" s="24"/>
      <c r="C20" s="27"/>
      <c r="D20" s="28" t="s">
        <v>169</v>
      </c>
      <c r="E20" s="22">
        <f ca="1" t="shared" si="16"/>
        <v>0</v>
      </c>
      <c r="F20" s="22">
        <f t="shared" si="21"/>
        <v>0</v>
      </c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1"/>
      <c r="T20" s="1"/>
      <c r="U20" s="1"/>
      <c r="V20" s="1"/>
      <c r="W20" s="1"/>
      <c r="X20" s="1"/>
      <c r="Y20" s="70">
        <f t="shared" si="18"/>
        <v>0</v>
      </c>
      <c r="Z20" s="70">
        <f t="shared" si="4"/>
        <v>0</v>
      </c>
      <c r="AA20" s="70">
        <f t="shared" si="5"/>
        <v>0</v>
      </c>
      <c r="AB20" s="70">
        <f t="shared" si="6"/>
        <v>0</v>
      </c>
      <c r="AC20" s="1"/>
      <c r="AD20" s="1"/>
      <c r="AE20" s="1"/>
      <c r="AF20" s="1"/>
      <c r="AG20" s="1"/>
      <c r="AH20" s="1"/>
    </row>
    <row r="21" s="2" customFormat="1" customHeight="1" spans="1:34">
      <c r="A21" s="23"/>
      <c r="B21" s="24"/>
      <c r="C21" s="29"/>
      <c r="D21" s="21" t="s">
        <v>170</v>
      </c>
      <c r="E21" s="22">
        <f ca="1" t="shared" si="16"/>
        <v>0</v>
      </c>
      <c r="F21" s="22">
        <f t="shared" si="21"/>
        <v>0</v>
      </c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1"/>
      <c r="T21" s="1"/>
      <c r="U21" s="1"/>
      <c r="V21" s="1"/>
      <c r="W21" s="1"/>
      <c r="X21" s="1"/>
      <c r="Y21" s="70">
        <f t="shared" si="18"/>
        <v>0</v>
      </c>
      <c r="Z21" s="70">
        <f t="shared" si="4"/>
        <v>0</v>
      </c>
      <c r="AA21" s="70">
        <f t="shared" si="5"/>
        <v>0</v>
      </c>
      <c r="AB21" s="70">
        <f t="shared" si="6"/>
        <v>0</v>
      </c>
      <c r="AC21" s="1"/>
      <c r="AD21" s="1"/>
      <c r="AE21" s="1"/>
      <c r="AF21" s="1"/>
      <c r="AG21" s="1"/>
      <c r="AH21" s="1"/>
    </row>
    <row r="22" s="2" customFormat="1" customHeight="1" spans="1:34">
      <c r="A22" s="23"/>
      <c r="B22" s="24"/>
      <c r="C22" s="30" t="s">
        <v>44</v>
      </c>
      <c r="D22" s="31" t="s">
        <v>171</v>
      </c>
      <c r="E22" s="32">
        <f ca="1" t="shared" si="16"/>
        <v>0</v>
      </c>
      <c r="F22" s="32">
        <f t="shared" ref="F22:R22" si="23">IF(F17=0,,F20/F17)</f>
        <v>0</v>
      </c>
      <c r="G22" s="33">
        <f t="shared" si="23"/>
        <v>0</v>
      </c>
      <c r="H22" s="33">
        <f t="shared" si="23"/>
        <v>0</v>
      </c>
      <c r="I22" s="33">
        <f t="shared" si="23"/>
        <v>0</v>
      </c>
      <c r="J22" s="33">
        <f t="shared" si="23"/>
        <v>0</v>
      </c>
      <c r="K22" s="33">
        <f t="shared" si="23"/>
        <v>0</v>
      </c>
      <c r="L22" s="33">
        <f t="shared" si="23"/>
        <v>0</v>
      </c>
      <c r="M22" s="33">
        <f t="shared" si="23"/>
        <v>0</v>
      </c>
      <c r="N22" s="33">
        <f t="shared" si="23"/>
        <v>0</v>
      </c>
      <c r="O22" s="33">
        <f t="shared" si="23"/>
        <v>0</v>
      </c>
      <c r="P22" s="33">
        <f t="shared" si="23"/>
        <v>0</v>
      </c>
      <c r="Q22" s="33">
        <f t="shared" si="23"/>
        <v>0</v>
      </c>
      <c r="R22" s="33">
        <f t="shared" si="23"/>
        <v>0</v>
      </c>
      <c r="S22" s="1"/>
      <c r="T22" s="1"/>
      <c r="U22" s="1"/>
      <c r="V22" s="1"/>
      <c r="W22" s="1"/>
      <c r="X22" s="1"/>
      <c r="Y22" s="72">
        <f t="shared" ref="Y22:AB22" si="24">IF(Y17=0,,Y19/Y17)</f>
        <v>0</v>
      </c>
      <c r="Z22" s="72">
        <f t="shared" si="24"/>
        <v>0</v>
      </c>
      <c r="AA22" s="72">
        <f t="shared" si="24"/>
        <v>0</v>
      </c>
      <c r="AB22" s="72">
        <f t="shared" si="24"/>
        <v>0</v>
      </c>
      <c r="AC22" s="1"/>
      <c r="AD22" s="1"/>
      <c r="AE22" s="1"/>
      <c r="AF22" s="1"/>
      <c r="AG22" s="1"/>
      <c r="AH22" s="1"/>
    </row>
    <row r="23" s="2" customFormat="1" customHeight="1" spans="1:34">
      <c r="A23" s="34"/>
      <c r="B23" s="35"/>
      <c r="C23" s="36"/>
      <c r="D23" s="31" t="s">
        <v>172</v>
      </c>
      <c r="E23" s="32">
        <f ca="1" t="shared" si="16"/>
        <v>0</v>
      </c>
      <c r="F23" s="32">
        <f t="shared" ref="F23:R23" si="25">IF(F17=0,,F21/F17)</f>
        <v>0</v>
      </c>
      <c r="G23" s="33">
        <f t="shared" si="25"/>
        <v>0</v>
      </c>
      <c r="H23" s="33">
        <f t="shared" si="25"/>
        <v>0</v>
      </c>
      <c r="I23" s="33">
        <f t="shared" si="25"/>
        <v>0</v>
      </c>
      <c r="J23" s="33">
        <f t="shared" si="25"/>
        <v>0</v>
      </c>
      <c r="K23" s="33">
        <f t="shared" si="25"/>
        <v>0</v>
      </c>
      <c r="L23" s="33">
        <f t="shared" si="25"/>
        <v>0</v>
      </c>
      <c r="M23" s="33">
        <f t="shared" si="25"/>
        <v>0</v>
      </c>
      <c r="N23" s="33">
        <f t="shared" si="25"/>
        <v>0</v>
      </c>
      <c r="O23" s="33">
        <f t="shared" si="25"/>
        <v>0</v>
      </c>
      <c r="P23" s="33">
        <f t="shared" si="25"/>
        <v>0</v>
      </c>
      <c r="Q23" s="33">
        <f t="shared" si="25"/>
        <v>0</v>
      </c>
      <c r="R23" s="33">
        <f t="shared" si="25"/>
        <v>0</v>
      </c>
      <c r="S23" s="1"/>
      <c r="T23" s="1"/>
      <c r="U23" s="1"/>
      <c r="V23" s="1"/>
      <c r="W23" s="1"/>
      <c r="X23" s="1"/>
      <c r="Y23" s="72">
        <f>IF(Y17=0,,Y20/Y17)</f>
        <v>0</v>
      </c>
      <c r="Z23" s="72">
        <f t="shared" ref="Z23:AB23" si="26">IF(Z17=0,,Z20/Z17)</f>
        <v>0</v>
      </c>
      <c r="AA23" s="72">
        <f t="shared" si="26"/>
        <v>0</v>
      </c>
      <c r="AB23" s="72">
        <f t="shared" si="26"/>
        <v>0</v>
      </c>
      <c r="AC23" s="1"/>
      <c r="AD23" s="1"/>
      <c r="AE23" s="1"/>
      <c r="AF23" s="1"/>
      <c r="AG23" s="1"/>
      <c r="AH23" s="1"/>
    </row>
    <row r="24" s="1" customFormat="1" customHeight="1" spans="1:28">
      <c r="A24" s="37" t="s">
        <v>48</v>
      </c>
      <c r="B24" s="37"/>
      <c r="C24" s="38" t="s">
        <v>49</v>
      </c>
      <c r="D24" s="39" t="s">
        <v>50</v>
      </c>
      <c r="E24" s="15">
        <f>SUM(G24:R24)</f>
        <v>0</v>
      </c>
      <c r="F24" s="15">
        <f>IF($T$1=0,0,E24/$T$1)</f>
        <v>0</v>
      </c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Y24" s="15">
        <f>SUM(G24:I24)</f>
        <v>0</v>
      </c>
      <c r="Z24" s="15">
        <f>SUM(J24:L24)</f>
        <v>0</v>
      </c>
      <c r="AA24" s="15">
        <f>SUM(M24:O24)</f>
        <v>0</v>
      </c>
      <c r="AB24" s="15">
        <f>SUM(P24:R24)</f>
        <v>0</v>
      </c>
    </row>
    <row r="25" s="1" customFormat="1" customHeight="1" spans="1:28">
      <c r="A25" s="37"/>
      <c r="B25" s="37"/>
      <c r="C25" s="38"/>
      <c r="D25" s="39" t="s">
        <v>87</v>
      </c>
      <c r="E25" s="15">
        <f>SUM(G25:R25)</f>
        <v>0</v>
      </c>
      <c r="F25" s="15">
        <f>IF($T$1=0,0,E25/$T$1)</f>
        <v>0</v>
      </c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Y25" s="15">
        <f>SUM(G25:I25)</f>
        <v>0</v>
      </c>
      <c r="Z25" s="15">
        <f>SUM(J25:L25)</f>
        <v>0</v>
      </c>
      <c r="AA25" s="15">
        <f>SUM(M25:O25)</f>
        <v>0</v>
      </c>
      <c r="AB25" s="15">
        <f>SUM(P25:R25)</f>
        <v>0</v>
      </c>
    </row>
    <row r="26" s="4" customFormat="1" customHeight="1" spans="1:34">
      <c r="A26" s="37"/>
      <c r="B26" s="37"/>
      <c r="C26" s="38"/>
      <c r="D26" s="40" t="s">
        <v>51</v>
      </c>
      <c r="E26" s="15">
        <f t="shared" ref="E26:R26" si="27">IF(E$24&lt;&gt;0,E8/E$24,)</f>
        <v>0</v>
      </c>
      <c r="F26" s="15">
        <f t="shared" si="27"/>
        <v>0</v>
      </c>
      <c r="G26" s="16">
        <f t="shared" si="27"/>
        <v>0</v>
      </c>
      <c r="H26" s="16">
        <f t="shared" si="27"/>
        <v>0</v>
      </c>
      <c r="I26" s="16">
        <f t="shared" si="27"/>
        <v>0</v>
      </c>
      <c r="J26" s="16">
        <f t="shared" si="27"/>
        <v>0</v>
      </c>
      <c r="K26" s="16">
        <f t="shared" si="27"/>
        <v>0</v>
      </c>
      <c r="L26" s="16">
        <f t="shared" si="27"/>
        <v>0</v>
      </c>
      <c r="M26" s="16">
        <f t="shared" si="27"/>
        <v>0</v>
      </c>
      <c r="N26" s="16">
        <f t="shared" si="27"/>
        <v>0</v>
      </c>
      <c r="O26" s="16">
        <f t="shared" si="27"/>
        <v>0</v>
      </c>
      <c r="P26" s="16">
        <f t="shared" si="27"/>
        <v>0</v>
      </c>
      <c r="Q26" s="16">
        <f t="shared" si="27"/>
        <v>0</v>
      </c>
      <c r="R26" s="16">
        <f t="shared" si="27"/>
        <v>0</v>
      </c>
      <c r="S26" s="1"/>
      <c r="T26" s="1"/>
      <c r="U26" s="1"/>
      <c r="V26" s="1"/>
      <c r="W26" s="1"/>
      <c r="X26" s="1"/>
      <c r="Y26" s="15">
        <f t="shared" ref="Y26:AB26" si="28">IF(Y$24&lt;&gt;0,Y8/Y$24,)</f>
        <v>0</v>
      </c>
      <c r="Z26" s="15">
        <f t="shared" si="28"/>
        <v>0</v>
      </c>
      <c r="AA26" s="15">
        <f t="shared" si="28"/>
        <v>0</v>
      </c>
      <c r="AB26" s="15">
        <f t="shared" si="28"/>
        <v>0</v>
      </c>
      <c r="AC26" s="1"/>
      <c r="AD26" s="1"/>
      <c r="AE26" s="1"/>
      <c r="AF26" s="1"/>
      <c r="AG26" s="1"/>
      <c r="AH26" s="1"/>
    </row>
    <row r="27" s="1" customFormat="1" customHeight="1" spans="1:28">
      <c r="A27" s="37"/>
      <c r="B27" s="37"/>
      <c r="C27" s="38"/>
      <c r="D27" s="39" t="s">
        <v>52</v>
      </c>
      <c r="E27" s="15">
        <f t="shared" ref="E27:R27" si="29">IF(E$24&lt;&gt;0,E102/E$24,)</f>
        <v>0</v>
      </c>
      <c r="F27" s="15">
        <f t="shared" si="29"/>
        <v>0</v>
      </c>
      <c r="G27" s="16">
        <f t="shared" si="29"/>
        <v>0</v>
      </c>
      <c r="H27" s="16">
        <f t="shared" si="29"/>
        <v>0</v>
      </c>
      <c r="I27" s="16">
        <f t="shared" si="29"/>
        <v>0</v>
      </c>
      <c r="J27" s="16">
        <f t="shared" si="29"/>
        <v>0</v>
      </c>
      <c r="K27" s="16">
        <f t="shared" si="29"/>
        <v>0</v>
      </c>
      <c r="L27" s="16">
        <f t="shared" si="29"/>
        <v>0</v>
      </c>
      <c r="M27" s="16">
        <f t="shared" si="29"/>
        <v>0</v>
      </c>
      <c r="N27" s="16">
        <f t="shared" si="29"/>
        <v>0</v>
      </c>
      <c r="O27" s="16">
        <f t="shared" si="29"/>
        <v>0</v>
      </c>
      <c r="P27" s="16">
        <f t="shared" si="29"/>
        <v>0</v>
      </c>
      <c r="Q27" s="16">
        <f t="shared" si="29"/>
        <v>0</v>
      </c>
      <c r="R27" s="16">
        <f t="shared" si="29"/>
        <v>0</v>
      </c>
      <c r="Y27" s="15">
        <f t="shared" ref="Y27:AB27" si="30">IF(Y$24&lt;&gt;0,Y102/Y$24,)</f>
        <v>0</v>
      </c>
      <c r="Z27" s="15">
        <f t="shared" si="30"/>
        <v>0</v>
      </c>
      <c r="AA27" s="15">
        <f t="shared" si="30"/>
        <v>0</v>
      </c>
      <c r="AB27" s="15">
        <f t="shared" si="30"/>
        <v>0</v>
      </c>
    </row>
    <row r="28" s="1" customFormat="1" customHeight="1" spans="1:28">
      <c r="A28" s="37"/>
      <c r="B28" s="37"/>
      <c r="C28" s="38"/>
      <c r="D28" s="40" t="s">
        <v>53</v>
      </c>
      <c r="E28" s="15">
        <f t="shared" ref="E28:R28" si="31">IF(E$24&lt;&gt;0,E97/E$24,)</f>
        <v>0</v>
      </c>
      <c r="F28" s="15">
        <f t="shared" si="31"/>
        <v>0</v>
      </c>
      <c r="G28" s="16">
        <f t="shared" si="31"/>
        <v>0</v>
      </c>
      <c r="H28" s="16">
        <f t="shared" si="31"/>
        <v>0</v>
      </c>
      <c r="I28" s="16">
        <f t="shared" si="31"/>
        <v>0</v>
      </c>
      <c r="J28" s="16">
        <f t="shared" si="31"/>
        <v>0</v>
      </c>
      <c r="K28" s="16">
        <f t="shared" si="31"/>
        <v>0</v>
      </c>
      <c r="L28" s="16">
        <f t="shared" si="31"/>
        <v>0</v>
      </c>
      <c r="M28" s="16">
        <f t="shared" si="31"/>
        <v>0</v>
      </c>
      <c r="N28" s="16">
        <f t="shared" si="31"/>
        <v>0</v>
      </c>
      <c r="O28" s="16">
        <f t="shared" si="31"/>
        <v>0</v>
      </c>
      <c r="P28" s="16">
        <f t="shared" si="31"/>
        <v>0</v>
      </c>
      <c r="Q28" s="16">
        <f t="shared" si="31"/>
        <v>0</v>
      </c>
      <c r="R28" s="16">
        <f t="shared" si="31"/>
        <v>0</v>
      </c>
      <c r="Y28" s="15">
        <f t="shared" ref="Y28:AB28" si="32">IF(Y$24&lt;&gt;0,Y97/Y$24,)</f>
        <v>0</v>
      </c>
      <c r="Z28" s="15">
        <f t="shared" si="32"/>
        <v>0</v>
      </c>
      <c r="AA28" s="15">
        <f t="shared" si="32"/>
        <v>0</v>
      </c>
      <c r="AB28" s="15">
        <f t="shared" si="32"/>
        <v>0</v>
      </c>
    </row>
    <row r="29" s="1" customFormat="1" customHeight="1" spans="1:28">
      <c r="A29" s="37"/>
      <c r="B29" s="37"/>
      <c r="C29" s="38"/>
      <c r="D29" s="39" t="s">
        <v>54</v>
      </c>
      <c r="E29" s="15">
        <f t="shared" ref="E29:R29" si="33">IF(E$24&lt;&gt;0,E164/E$24,)</f>
        <v>0</v>
      </c>
      <c r="F29" s="15">
        <f t="shared" si="33"/>
        <v>0</v>
      </c>
      <c r="G29" s="16">
        <f t="shared" si="33"/>
        <v>0</v>
      </c>
      <c r="H29" s="16">
        <f t="shared" si="33"/>
        <v>0</v>
      </c>
      <c r="I29" s="16">
        <f t="shared" si="33"/>
        <v>0</v>
      </c>
      <c r="J29" s="16">
        <f t="shared" si="33"/>
        <v>0</v>
      </c>
      <c r="K29" s="16">
        <f t="shared" si="33"/>
        <v>0</v>
      </c>
      <c r="L29" s="16">
        <f t="shared" si="33"/>
        <v>0</v>
      </c>
      <c r="M29" s="16">
        <f t="shared" si="33"/>
        <v>0</v>
      </c>
      <c r="N29" s="16">
        <f t="shared" si="33"/>
        <v>0</v>
      </c>
      <c r="O29" s="16">
        <f t="shared" si="33"/>
        <v>0</v>
      </c>
      <c r="P29" s="16">
        <f t="shared" si="33"/>
        <v>0</v>
      </c>
      <c r="Q29" s="16">
        <f t="shared" si="33"/>
        <v>0</v>
      </c>
      <c r="R29" s="16">
        <f t="shared" si="33"/>
        <v>0</v>
      </c>
      <c r="Y29" s="15">
        <f t="shared" ref="Y29:AB29" si="34">IF(Y$24&lt;&gt;0,Y164/Y$24,)</f>
        <v>0</v>
      </c>
      <c r="Z29" s="15">
        <f t="shared" si="34"/>
        <v>0</v>
      </c>
      <c r="AA29" s="15">
        <f t="shared" si="34"/>
        <v>0</v>
      </c>
      <c r="AB29" s="15">
        <f t="shared" si="34"/>
        <v>0</v>
      </c>
    </row>
    <row r="30" s="1" customFormat="1" customHeight="1" spans="1:28">
      <c r="A30" s="37"/>
      <c r="B30" s="37"/>
      <c r="C30" s="38"/>
      <c r="D30" s="39" t="s">
        <v>55</v>
      </c>
      <c r="E30" s="15">
        <f t="shared" ref="E30:R30" si="35">IF(E$24&lt;&gt;0,E197/E$24,)</f>
        <v>0</v>
      </c>
      <c r="F30" s="15">
        <f t="shared" si="35"/>
        <v>0</v>
      </c>
      <c r="G30" s="16">
        <f t="shared" si="35"/>
        <v>0</v>
      </c>
      <c r="H30" s="16">
        <f t="shared" si="35"/>
        <v>0</v>
      </c>
      <c r="I30" s="16">
        <f t="shared" si="35"/>
        <v>0</v>
      </c>
      <c r="J30" s="16">
        <f t="shared" si="35"/>
        <v>0</v>
      </c>
      <c r="K30" s="16">
        <f t="shared" si="35"/>
        <v>0</v>
      </c>
      <c r="L30" s="16">
        <f t="shared" si="35"/>
        <v>0</v>
      </c>
      <c r="M30" s="16">
        <f t="shared" si="35"/>
        <v>0</v>
      </c>
      <c r="N30" s="16">
        <f t="shared" si="35"/>
        <v>0</v>
      </c>
      <c r="O30" s="16">
        <f t="shared" si="35"/>
        <v>0</v>
      </c>
      <c r="P30" s="16">
        <f t="shared" si="35"/>
        <v>0</v>
      </c>
      <c r="Q30" s="16">
        <f t="shared" si="35"/>
        <v>0</v>
      </c>
      <c r="R30" s="16">
        <f t="shared" si="35"/>
        <v>0</v>
      </c>
      <c r="Y30" s="15">
        <f t="shared" ref="Y30:AB30" si="36">IF(Y$24&lt;&gt;0,Y197/Y$24,)</f>
        <v>0</v>
      </c>
      <c r="Z30" s="15">
        <f t="shared" si="36"/>
        <v>0</v>
      </c>
      <c r="AA30" s="15">
        <f t="shared" si="36"/>
        <v>0</v>
      </c>
      <c r="AB30" s="15">
        <f t="shared" si="36"/>
        <v>0</v>
      </c>
    </row>
    <row r="31" s="1" customFormat="1" customHeight="1" spans="1:28">
      <c r="A31" s="37"/>
      <c r="B31" s="37"/>
      <c r="C31" s="38"/>
      <c r="D31" s="39" t="s">
        <v>56</v>
      </c>
      <c r="E31" s="15" t="s">
        <v>57</v>
      </c>
      <c r="F31" s="15" t="s">
        <v>57</v>
      </c>
      <c r="G31" s="16" t="s">
        <v>57</v>
      </c>
      <c r="H31" s="16" t="s">
        <v>57</v>
      </c>
      <c r="I31" s="16" t="s">
        <v>57</v>
      </c>
      <c r="J31" s="16" t="s">
        <v>57</v>
      </c>
      <c r="K31" s="16" t="s">
        <v>57</v>
      </c>
      <c r="L31" s="16" t="s">
        <v>57</v>
      </c>
      <c r="M31" s="16" t="s">
        <v>57</v>
      </c>
      <c r="N31" s="16" t="s">
        <v>57</v>
      </c>
      <c r="O31" s="16" t="s">
        <v>57</v>
      </c>
      <c r="P31" s="16" t="s">
        <v>57</v>
      </c>
      <c r="Q31" s="16" t="s">
        <v>57</v>
      </c>
      <c r="R31" s="16" t="s">
        <v>57</v>
      </c>
      <c r="Y31" s="15" t="s">
        <v>57</v>
      </c>
      <c r="Z31" s="15" t="s">
        <v>57</v>
      </c>
      <c r="AA31" s="15" t="s">
        <v>57</v>
      </c>
      <c r="AB31" s="15" t="s">
        <v>57</v>
      </c>
    </row>
    <row r="32" s="4" customFormat="1" customHeight="1" spans="1:34">
      <c r="A32" s="37"/>
      <c r="B32" s="37"/>
      <c r="C32" s="38"/>
      <c r="D32" s="39" t="s">
        <v>58</v>
      </c>
      <c r="E32" s="15">
        <f t="shared" ref="E32:R32" si="37">IF(E$24&lt;&gt;0,E3/E$24,)</f>
        <v>0</v>
      </c>
      <c r="F32" s="15">
        <f t="shared" si="37"/>
        <v>0</v>
      </c>
      <c r="G32" s="16">
        <f t="shared" si="37"/>
        <v>0</v>
      </c>
      <c r="H32" s="16">
        <f t="shared" si="37"/>
        <v>0</v>
      </c>
      <c r="I32" s="16">
        <f t="shared" si="37"/>
        <v>0</v>
      </c>
      <c r="J32" s="16">
        <f t="shared" si="37"/>
        <v>0</v>
      </c>
      <c r="K32" s="16">
        <f t="shared" si="37"/>
        <v>0</v>
      </c>
      <c r="L32" s="16">
        <f t="shared" si="37"/>
        <v>0</v>
      </c>
      <c r="M32" s="16">
        <f t="shared" si="37"/>
        <v>0</v>
      </c>
      <c r="N32" s="16">
        <f t="shared" si="37"/>
        <v>0</v>
      </c>
      <c r="O32" s="16">
        <f t="shared" si="37"/>
        <v>0</v>
      </c>
      <c r="P32" s="16">
        <f t="shared" si="37"/>
        <v>0</v>
      </c>
      <c r="Q32" s="16">
        <f t="shared" si="37"/>
        <v>0</v>
      </c>
      <c r="R32" s="16">
        <f t="shared" si="37"/>
        <v>0</v>
      </c>
      <c r="S32" s="1"/>
      <c r="T32" s="1"/>
      <c r="U32" s="1"/>
      <c r="V32" s="1"/>
      <c r="W32" s="1"/>
      <c r="X32" s="1"/>
      <c r="Y32" s="15">
        <f t="shared" ref="Y32:AB32" si="38">IF(Y$24&lt;&gt;0,Y3/Y$24,)</f>
        <v>0</v>
      </c>
      <c r="Z32" s="15">
        <f t="shared" si="38"/>
        <v>0</v>
      </c>
      <c r="AA32" s="15">
        <f t="shared" si="38"/>
        <v>0</v>
      </c>
      <c r="AB32" s="15">
        <f t="shared" si="38"/>
        <v>0</v>
      </c>
      <c r="AC32" s="1"/>
      <c r="AD32" s="1"/>
      <c r="AE32" s="1"/>
      <c r="AF32" s="1"/>
      <c r="AG32" s="1"/>
      <c r="AH32" s="1"/>
    </row>
    <row r="33" s="4" customFormat="1" customHeight="1" spans="1:34">
      <c r="A33" s="37"/>
      <c r="B33" s="37"/>
      <c r="C33" s="38"/>
      <c r="D33" s="39" t="s">
        <v>59</v>
      </c>
      <c r="E33" s="41">
        <f>IF(SUM(G12:R12)&lt;&gt;0,E24/SUM(G12:R12),)</f>
        <v>0</v>
      </c>
      <c r="F33" s="41">
        <f>IF(F12&lt;&gt;0,F24/F12,)</f>
        <v>0</v>
      </c>
      <c r="G33" s="42">
        <f>IF(G12&lt;&gt;0,G24/G12,)</f>
        <v>0</v>
      </c>
      <c r="H33" s="42">
        <f t="shared" ref="H33:R33" si="39">IF(H12&lt;&gt;0,H24/H12,)</f>
        <v>0</v>
      </c>
      <c r="I33" s="42">
        <f t="shared" si="39"/>
        <v>0</v>
      </c>
      <c r="J33" s="42">
        <f t="shared" si="39"/>
        <v>0</v>
      </c>
      <c r="K33" s="42">
        <f t="shared" si="39"/>
        <v>0</v>
      </c>
      <c r="L33" s="42">
        <f t="shared" si="39"/>
        <v>0</v>
      </c>
      <c r="M33" s="42">
        <f t="shared" si="39"/>
        <v>0</v>
      </c>
      <c r="N33" s="42">
        <f t="shared" si="39"/>
        <v>0</v>
      </c>
      <c r="O33" s="42">
        <f t="shared" si="39"/>
        <v>0</v>
      </c>
      <c r="P33" s="42">
        <f t="shared" si="39"/>
        <v>0</v>
      </c>
      <c r="Q33" s="42">
        <f t="shared" si="39"/>
        <v>0</v>
      </c>
      <c r="R33" s="42">
        <f t="shared" si="39"/>
        <v>0</v>
      </c>
      <c r="S33" s="1"/>
      <c r="T33" s="1"/>
      <c r="U33" s="1"/>
      <c r="V33" s="1"/>
      <c r="W33" s="1"/>
      <c r="X33" s="1"/>
      <c r="Y33" s="41">
        <f>IF(SUM(G12:I12)&lt;&gt;0,Y24/SUM(G12:I12),)</f>
        <v>0</v>
      </c>
      <c r="Z33" s="41">
        <f>IF(SUM(J12:L12)&lt;&gt;0,Z24/SUM(J12:L12),)</f>
        <v>0</v>
      </c>
      <c r="AA33" s="41">
        <f>IF(SUM(M12:O12)&lt;&gt;0,AA24/SUM(M12:O12),)</f>
        <v>0</v>
      </c>
      <c r="AB33" s="41">
        <f>IF(SUM(P12:R12)&lt;&gt;0,AB24/SUM(P12:R12),)</f>
        <v>0</v>
      </c>
      <c r="AC33" s="1"/>
      <c r="AD33" s="1"/>
      <c r="AE33" s="1"/>
      <c r="AF33" s="1"/>
      <c r="AG33" s="1"/>
      <c r="AH33" s="1"/>
    </row>
    <row r="34" s="1" customFormat="1" customHeight="1" spans="1:28">
      <c r="A34" s="37"/>
      <c r="B34" s="37"/>
      <c r="C34" s="38"/>
      <c r="D34" s="39" t="s">
        <v>60</v>
      </c>
      <c r="E34" s="15">
        <f>IF(SUM(G12:R12)&lt;&gt;0,E2/SUM(G12:R12),)</f>
        <v>0</v>
      </c>
      <c r="F34" s="15">
        <f t="shared" ref="F34:R34" si="40">IF(F12&lt;&gt;0,F2/F12,)</f>
        <v>0</v>
      </c>
      <c r="G34" s="16">
        <f t="shared" si="40"/>
        <v>0</v>
      </c>
      <c r="H34" s="16">
        <f t="shared" si="40"/>
        <v>0</v>
      </c>
      <c r="I34" s="16">
        <f t="shared" si="40"/>
        <v>0</v>
      </c>
      <c r="J34" s="16">
        <f t="shared" si="40"/>
        <v>0</v>
      </c>
      <c r="K34" s="16">
        <f t="shared" si="40"/>
        <v>0</v>
      </c>
      <c r="L34" s="16">
        <f t="shared" si="40"/>
        <v>0</v>
      </c>
      <c r="M34" s="16">
        <f t="shared" si="40"/>
        <v>0</v>
      </c>
      <c r="N34" s="16">
        <f t="shared" si="40"/>
        <v>0</v>
      </c>
      <c r="O34" s="16">
        <f t="shared" si="40"/>
        <v>0</v>
      </c>
      <c r="P34" s="16">
        <f t="shared" si="40"/>
        <v>0</v>
      </c>
      <c r="Q34" s="16">
        <f t="shared" si="40"/>
        <v>0</v>
      </c>
      <c r="R34" s="16">
        <f t="shared" si="40"/>
        <v>0</v>
      </c>
      <c r="Y34" s="15">
        <f>IF(SUM(G12:I12)&lt;&gt;0,Y2/SUM(G12:I12),)</f>
        <v>0</v>
      </c>
      <c r="Z34" s="15">
        <f>IF(SUM(J12:L12)&lt;&gt;0,Z2/SUM(J12:L12),)</f>
        <v>0</v>
      </c>
      <c r="AA34" s="15">
        <f>IF(SUM(M12:O12)&lt;&gt;0,AA2/SUM(M12:O12),)</f>
        <v>0</v>
      </c>
      <c r="AB34" s="15">
        <f>IF(SUM(P12:R12)&lt;&gt;0,AB2/SUM(P12:R12),)</f>
        <v>0</v>
      </c>
    </row>
    <row r="35" s="1" customFormat="1" customHeight="1" spans="1:28">
      <c r="A35" s="37"/>
      <c r="B35" s="37"/>
      <c r="C35" s="38"/>
      <c r="D35" s="39" t="s">
        <v>61</v>
      </c>
      <c r="E35" s="15">
        <f>IF(SUM(G12:R12)&lt;&gt;0,E3/SUM(G12:R12),)</f>
        <v>0</v>
      </c>
      <c r="F35" s="15">
        <f t="shared" ref="F35:R35" si="41">IF(F12&lt;&gt;0,F3/F12,)</f>
        <v>0</v>
      </c>
      <c r="G35" s="16">
        <f t="shared" si="41"/>
        <v>0</v>
      </c>
      <c r="H35" s="16">
        <f t="shared" si="41"/>
        <v>0</v>
      </c>
      <c r="I35" s="16">
        <f t="shared" si="41"/>
        <v>0</v>
      </c>
      <c r="J35" s="16">
        <f t="shared" si="41"/>
        <v>0</v>
      </c>
      <c r="K35" s="16">
        <f t="shared" si="41"/>
        <v>0</v>
      </c>
      <c r="L35" s="16">
        <f t="shared" si="41"/>
        <v>0</v>
      </c>
      <c r="M35" s="16">
        <f t="shared" si="41"/>
        <v>0</v>
      </c>
      <c r="N35" s="16">
        <f t="shared" si="41"/>
        <v>0</v>
      </c>
      <c r="O35" s="16">
        <f t="shared" si="41"/>
        <v>0</v>
      </c>
      <c r="P35" s="16">
        <f t="shared" si="41"/>
        <v>0</v>
      </c>
      <c r="Q35" s="16">
        <f t="shared" si="41"/>
        <v>0</v>
      </c>
      <c r="R35" s="16">
        <f t="shared" si="41"/>
        <v>0</v>
      </c>
      <c r="Y35" s="15">
        <f>IF(SUM(G12:I12)&lt;&gt;0,Y3/SUM(G12:I12),)</f>
        <v>0</v>
      </c>
      <c r="Z35" s="15">
        <f>IF(SUM(J12:L12)&lt;&gt;0,Z3/SUM(J12:L12),)</f>
        <v>0</v>
      </c>
      <c r="AA35" s="15">
        <f>IF(SUM(M12:O12)&lt;&gt;0,AA3/SUM(M12:O12),)</f>
        <v>0</v>
      </c>
      <c r="AB35" s="15">
        <f>IF(SUM(P12:R12)&lt;&gt;0,AB3/SUM(P12:R12),)</f>
        <v>0</v>
      </c>
    </row>
    <row r="36" s="4" customFormat="1" customHeight="1" spans="1:34">
      <c r="A36" s="37"/>
      <c r="B36" s="37"/>
      <c r="C36" s="38"/>
      <c r="D36" s="39" t="s">
        <v>72</v>
      </c>
      <c r="E36" s="15">
        <f>IF(SUM(G12:R12)=0,,(E2+E3)/SUM(G12:R12))</f>
        <v>0</v>
      </c>
      <c r="F36" s="15">
        <f t="shared" ref="F36:R36" si="42">IF(F12=0,,(F2+F3)/F12)</f>
        <v>0</v>
      </c>
      <c r="G36" s="16">
        <f t="shared" si="42"/>
        <v>0</v>
      </c>
      <c r="H36" s="16">
        <f t="shared" si="42"/>
        <v>0</v>
      </c>
      <c r="I36" s="16">
        <f t="shared" si="42"/>
        <v>0</v>
      </c>
      <c r="J36" s="16">
        <f t="shared" si="42"/>
        <v>0</v>
      </c>
      <c r="K36" s="16">
        <f t="shared" si="42"/>
        <v>0</v>
      </c>
      <c r="L36" s="16">
        <f t="shared" si="42"/>
        <v>0</v>
      </c>
      <c r="M36" s="16">
        <f t="shared" si="42"/>
        <v>0</v>
      </c>
      <c r="N36" s="16">
        <f t="shared" si="42"/>
        <v>0</v>
      </c>
      <c r="O36" s="16">
        <f t="shared" si="42"/>
        <v>0</v>
      </c>
      <c r="P36" s="16">
        <f t="shared" si="42"/>
        <v>0</v>
      </c>
      <c r="Q36" s="16">
        <f t="shared" si="42"/>
        <v>0</v>
      </c>
      <c r="R36" s="16">
        <f t="shared" si="42"/>
        <v>0</v>
      </c>
      <c r="S36" s="1"/>
      <c r="T36" s="1"/>
      <c r="U36" s="1"/>
      <c r="V36" s="1"/>
      <c r="W36" s="1"/>
      <c r="X36" s="1"/>
      <c r="Y36" s="15">
        <f>IF(SUM(G12:I12)=0,,(Y2+Y3)/SUM(G12:I12))</f>
        <v>0</v>
      </c>
      <c r="Z36" s="15">
        <f>IF(SUM(J12:L12)=0,,(Z2+Z3)/SUM(J12:L12))</f>
        <v>0</v>
      </c>
      <c r="AA36" s="15">
        <f>IF(SUM(M12:O12)=0,,(AA2+AA3)/SUM(M12:O12))</f>
        <v>0</v>
      </c>
      <c r="AB36" s="15">
        <f>IF(SUM(P12:R12)=0,,(AB2+AB3)/SUM(P12:R12))</f>
        <v>0</v>
      </c>
      <c r="AC36" s="1"/>
      <c r="AD36" s="1"/>
      <c r="AE36" s="1"/>
      <c r="AF36" s="1"/>
      <c r="AG36" s="1"/>
      <c r="AH36" s="1"/>
    </row>
    <row r="37" s="1" customFormat="1" customHeight="1" spans="1:28">
      <c r="A37" s="37"/>
      <c r="B37" s="37"/>
      <c r="C37" s="38"/>
      <c r="D37" s="39" t="s">
        <v>88</v>
      </c>
      <c r="E37" s="15" t="s">
        <v>57</v>
      </c>
      <c r="F37" s="15" t="s">
        <v>57</v>
      </c>
      <c r="G37" s="33"/>
      <c r="H37" s="33" t="str">
        <f t="shared" ref="H37:R37" si="43">IF(G2&lt;&gt;0,(H2-G2)/G2,"-")</f>
        <v>-</v>
      </c>
      <c r="I37" s="33" t="str">
        <f t="shared" si="43"/>
        <v>-</v>
      </c>
      <c r="J37" s="33" t="str">
        <f t="shared" si="43"/>
        <v>-</v>
      </c>
      <c r="K37" s="33" t="str">
        <f t="shared" si="43"/>
        <v>-</v>
      </c>
      <c r="L37" s="33" t="str">
        <f t="shared" si="43"/>
        <v>-</v>
      </c>
      <c r="M37" s="33" t="str">
        <f t="shared" si="43"/>
        <v>-</v>
      </c>
      <c r="N37" s="33" t="str">
        <f t="shared" si="43"/>
        <v>-</v>
      </c>
      <c r="O37" s="33" t="str">
        <f t="shared" si="43"/>
        <v>-</v>
      </c>
      <c r="P37" s="33" t="str">
        <f t="shared" si="43"/>
        <v>-</v>
      </c>
      <c r="Q37" s="33" t="str">
        <f t="shared" si="43"/>
        <v>-</v>
      </c>
      <c r="R37" s="33" t="str">
        <f t="shared" si="43"/>
        <v>-</v>
      </c>
      <c r="Y37" s="15" t="s">
        <v>57</v>
      </c>
      <c r="Z37" s="15" t="s">
        <v>57</v>
      </c>
      <c r="AA37" s="15" t="s">
        <v>57</v>
      </c>
      <c r="AB37" s="15" t="s">
        <v>57</v>
      </c>
    </row>
    <row r="38" s="1" customFormat="1" customHeight="1" spans="1:28">
      <c r="A38" s="37"/>
      <c r="B38" s="37"/>
      <c r="C38" s="38"/>
      <c r="D38" s="39" t="s">
        <v>62</v>
      </c>
      <c r="E38" s="15" t="str">
        <f>IF(SUM(G12:R12)&lt;&gt;0,E8/SUM(G12:R12),"-")</f>
        <v>-</v>
      </c>
      <c r="F38" s="15">
        <f t="shared" ref="F38:R38" si="44">IF(F12&lt;&gt;0,F8/F12,)</f>
        <v>0</v>
      </c>
      <c r="G38" s="16">
        <f t="shared" si="44"/>
        <v>0</v>
      </c>
      <c r="H38" s="16">
        <f t="shared" si="44"/>
        <v>0</v>
      </c>
      <c r="I38" s="16">
        <f t="shared" si="44"/>
        <v>0</v>
      </c>
      <c r="J38" s="16">
        <f t="shared" si="44"/>
        <v>0</v>
      </c>
      <c r="K38" s="16">
        <f t="shared" si="44"/>
        <v>0</v>
      </c>
      <c r="L38" s="16">
        <f t="shared" si="44"/>
        <v>0</v>
      </c>
      <c r="M38" s="16">
        <f t="shared" si="44"/>
        <v>0</v>
      </c>
      <c r="N38" s="16">
        <f t="shared" si="44"/>
        <v>0</v>
      </c>
      <c r="O38" s="16">
        <f t="shared" si="44"/>
        <v>0</v>
      </c>
      <c r="P38" s="16">
        <f t="shared" si="44"/>
        <v>0</v>
      </c>
      <c r="Q38" s="16">
        <f t="shared" si="44"/>
        <v>0</v>
      </c>
      <c r="R38" s="16">
        <f t="shared" si="44"/>
        <v>0</v>
      </c>
      <c r="Y38" s="15" t="str">
        <f>IF(SUM(G12:I12)&lt;&gt;0,Y8/SUM(G12:I12),"-")</f>
        <v>-</v>
      </c>
      <c r="Z38" s="15" t="str">
        <f>IF(SUM(J12:L12)&lt;&gt;0,Z8/SUM(J12:L12),"-")</f>
        <v>-</v>
      </c>
      <c r="AA38" s="15" t="str">
        <f>IF(SUM(M12:O12)&lt;&gt;0,AA8/SUM(M12:O12),"-")</f>
        <v>-</v>
      </c>
      <c r="AB38" s="15" t="str">
        <f>IF(SUM(P12:R12)&lt;&gt;0,AB8/SUM(P12:R12),"-")</f>
        <v>-</v>
      </c>
    </row>
    <row r="39" s="4" customFormat="1" customHeight="1" spans="1:34">
      <c r="A39" s="37"/>
      <c r="B39" s="37"/>
      <c r="C39" s="43" t="s">
        <v>63</v>
      </c>
      <c r="D39" s="44" t="s">
        <v>64</v>
      </c>
      <c r="E39" s="45">
        <f t="shared" ref="E39:R39" si="45">IF(E$24&lt;&gt;0,E102/E$24,)</f>
        <v>0</v>
      </c>
      <c r="F39" s="22">
        <f t="shared" si="45"/>
        <v>0</v>
      </c>
      <c r="G39" s="16">
        <f t="shared" si="45"/>
        <v>0</v>
      </c>
      <c r="H39" s="16">
        <f t="shared" si="45"/>
        <v>0</v>
      </c>
      <c r="I39" s="16">
        <f t="shared" si="45"/>
        <v>0</v>
      </c>
      <c r="J39" s="16">
        <f t="shared" si="45"/>
        <v>0</v>
      </c>
      <c r="K39" s="16">
        <f t="shared" si="45"/>
        <v>0</v>
      </c>
      <c r="L39" s="16">
        <f t="shared" si="45"/>
        <v>0</v>
      </c>
      <c r="M39" s="16">
        <f t="shared" si="45"/>
        <v>0</v>
      </c>
      <c r="N39" s="16">
        <f t="shared" si="45"/>
        <v>0</v>
      </c>
      <c r="O39" s="16">
        <f t="shared" si="45"/>
        <v>0</v>
      </c>
      <c r="P39" s="16">
        <f t="shared" si="45"/>
        <v>0</v>
      </c>
      <c r="Q39" s="16">
        <f t="shared" si="45"/>
        <v>0</v>
      </c>
      <c r="R39" s="16">
        <f t="shared" si="45"/>
        <v>0</v>
      </c>
      <c r="S39" s="1"/>
      <c r="T39" s="1"/>
      <c r="U39" s="1"/>
      <c r="V39" s="1"/>
      <c r="W39" s="1"/>
      <c r="X39" s="1"/>
      <c r="Y39" s="45">
        <f t="shared" ref="Y39:AB39" si="46">IF(Y$24&lt;&gt;0,Y102/Y$24,)</f>
        <v>0</v>
      </c>
      <c r="Z39" s="45">
        <f t="shared" si="46"/>
        <v>0</v>
      </c>
      <c r="AA39" s="45">
        <f t="shared" si="46"/>
        <v>0</v>
      </c>
      <c r="AB39" s="45">
        <f t="shared" si="46"/>
        <v>0</v>
      </c>
      <c r="AC39" s="1"/>
      <c r="AD39" s="1"/>
      <c r="AE39" s="1"/>
      <c r="AF39" s="1"/>
      <c r="AG39" s="1"/>
      <c r="AH39" s="1"/>
    </row>
    <row r="40" s="1" customFormat="1" customHeight="1" spans="1:28">
      <c r="A40" s="37"/>
      <c r="B40" s="37"/>
      <c r="C40" s="43"/>
      <c r="D40" s="46" t="s">
        <v>65</v>
      </c>
      <c r="E40" s="45">
        <f>IF(E$24&lt;&gt;0,(E59+E60)/E$24,0)</f>
        <v>0</v>
      </c>
      <c r="F40" s="22">
        <f>IF(F$24&lt;&gt;0,(F59+F60)/F$24,0)</f>
        <v>0</v>
      </c>
      <c r="G40" s="16">
        <f>IF(G$24&lt;&gt;0,(G59+G60)/G$24,0)</f>
        <v>0</v>
      </c>
      <c r="H40" s="16">
        <f t="shared" ref="H40:R40" si="47">IF(H$24&lt;&gt;0,(H59+H60)/H$24,0)</f>
        <v>0</v>
      </c>
      <c r="I40" s="16">
        <f t="shared" si="47"/>
        <v>0</v>
      </c>
      <c r="J40" s="16">
        <f t="shared" si="47"/>
        <v>0</v>
      </c>
      <c r="K40" s="16">
        <f t="shared" si="47"/>
        <v>0</v>
      </c>
      <c r="L40" s="16">
        <f t="shared" si="47"/>
        <v>0</v>
      </c>
      <c r="M40" s="16">
        <f t="shared" si="47"/>
        <v>0</v>
      </c>
      <c r="N40" s="16">
        <f t="shared" si="47"/>
        <v>0</v>
      </c>
      <c r="O40" s="16">
        <f t="shared" si="47"/>
        <v>0</v>
      </c>
      <c r="P40" s="16">
        <f t="shared" si="47"/>
        <v>0</v>
      </c>
      <c r="Q40" s="16">
        <f t="shared" si="47"/>
        <v>0</v>
      </c>
      <c r="R40" s="16">
        <f t="shared" si="47"/>
        <v>0</v>
      </c>
      <c r="Y40" s="45">
        <f t="shared" ref="Y40:AB40" si="48">IF(Y$24&lt;&gt;0,(Y59+Y60)/Y$24,0)</f>
        <v>0</v>
      </c>
      <c r="Z40" s="45">
        <f t="shared" si="48"/>
        <v>0</v>
      </c>
      <c r="AA40" s="45">
        <f t="shared" si="48"/>
        <v>0</v>
      </c>
      <c r="AB40" s="45">
        <f t="shared" si="48"/>
        <v>0</v>
      </c>
    </row>
    <row r="41" s="1" customFormat="1" customHeight="1" spans="1:28">
      <c r="A41" s="37"/>
      <c r="B41" s="37"/>
      <c r="C41" s="43"/>
      <c r="D41" s="46" t="s">
        <v>173</v>
      </c>
      <c r="E41" s="45">
        <f t="shared" ref="E41:R41" si="49">IF(E$24&lt;&gt;0,(E65+E66)/E$24,0)</f>
        <v>0</v>
      </c>
      <c r="F41" s="22">
        <f t="shared" si="49"/>
        <v>0</v>
      </c>
      <c r="G41" s="16">
        <f t="shared" si="49"/>
        <v>0</v>
      </c>
      <c r="H41" s="16">
        <f t="shared" si="49"/>
        <v>0</v>
      </c>
      <c r="I41" s="16">
        <f t="shared" si="49"/>
        <v>0</v>
      </c>
      <c r="J41" s="16">
        <f t="shared" si="49"/>
        <v>0</v>
      </c>
      <c r="K41" s="16">
        <f t="shared" si="49"/>
        <v>0</v>
      </c>
      <c r="L41" s="16">
        <f t="shared" si="49"/>
        <v>0</v>
      </c>
      <c r="M41" s="16">
        <f t="shared" si="49"/>
        <v>0</v>
      </c>
      <c r="N41" s="16">
        <f t="shared" si="49"/>
        <v>0</v>
      </c>
      <c r="O41" s="16">
        <f t="shared" si="49"/>
        <v>0</v>
      </c>
      <c r="P41" s="16">
        <f t="shared" si="49"/>
        <v>0</v>
      </c>
      <c r="Q41" s="16">
        <f t="shared" si="49"/>
        <v>0</v>
      </c>
      <c r="R41" s="16">
        <f t="shared" si="49"/>
        <v>0</v>
      </c>
      <c r="Y41" s="45">
        <f t="shared" ref="Y41:AB41" si="50">IF(Y$24&lt;&gt;0,(Y65+Y66)/Y$24,0)</f>
        <v>0</v>
      </c>
      <c r="Z41" s="45">
        <f t="shared" si="50"/>
        <v>0</v>
      </c>
      <c r="AA41" s="45">
        <f t="shared" si="50"/>
        <v>0</v>
      </c>
      <c r="AB41" s="45">
        <f t="shared" si="50"/>
        <v>0</v>
      </c>
    </row>
    <row r="42" s="1" customFormat="1" customHeight="1" spans="1:28">
      <c r="A42" s="37"/>
      <c r="B42" s="37"/>
      <c r="C42" s="43"/>
      <c r="D42" s="46" t="s">
        <v>67</v>
      </c>
      <c r="E42" s="45">
        <f t="shared" ref="E42:R42" si="51">IF(E$24&lt;&gt;0,(E77+E78)/E$24,0)</f>
        <v>0</v>
      </c>
      <c r="F42" s="22">
        <f t="shared" si="51"/>
        <v>0</v>
      </c>
      <c r="G42" s="16">
        <f t="shared" si="51"/>
        <v>0</v>
      </c>
      <c r="H42" s="16">
        <f t="shared" si="51"/>
        <v>0</v>
      </c>
      <c r="I42" s="16">
        <f t="shared" si="51"/>
        <v>0</v>
      </c>
      <c r="J42" s="16">
        <f t="shared" si="51"/>
        <v>0</v>
      </c>
      <c r="K42" s="16">
        <f t="shared" si="51"/>
        <v>0</v>
      </c>
      <c r="L42" s="16">
        <f t="shared" si="51"/>
        <v>0</v>
      </c>
      <c r="M42" s="16">
        <f t="shared" si="51"/>
        <v>0</v>
      </c>
      <c r="N42" s="16">
        <f t="shared" si="51"/>
        <v>0</v>
      </c>
      <c r="O42" s="16">
        <f t="shared" si="51"/>
        <v>0</v>
      </c>
      <c r="P42" s="16">
        <f t="shared" si="51"/>
        <v>0</v>
      </c>
      <c r="Q42" s="16">
        <f t="shared" si="51"/>
        <v>0</v>
      </c>
      <c r="R42" s="16">
        <f t="shared" si="51"/>
        <v>0</v>
      </c>
      <c r="Y42" s="45">
        <f t="shared" ref="Y42:AB42" si="52">IF(Y$24&lt;&gt;0,(Y77+Y78)/Y$24,0)</f>
        <v>0</v>
      </c>
      <c r="Z42" s="45">
        <f t="shared" si="52"/>
        <v>0</v>
      </c>
      <c r="AA42" s="45">
        <f t="shared" si="52"/>
        <v>0</v>
      </c>
      <c r="AB42" s="45">
        <f t="shared" si="52"/>
        <v>0</v>
      </c>
    </row>
    <row r="43" s="4" customFormat="1" customHeight="1" spans="1:34">
      <c r="A43" s="37"/>
      <c r="B43" s="37"/>
      <c r="C43" s="43"/>
      <c r="D43" s="47" t="s">
        <v>68</v>
      </c>
      <c r="E43" s="48" t="str">
        <f>IF(E$24&lt;&gt;0,E97/E$24,"-")</f>
        <v>-</v>
      </c>
      <c r="F43" s="48" t="str">
        <f>IF(F$24&lt;&gt;0,F97/F$24,"-")</f>
        <v>-</v>
      </c>
      <c r="G43" s="16">
        <f t="shared" ref="G43:R43" si="53">IF(G$24&lt;&gt;0,G97/G$24,0)</f>
        <v>0</v>
      </c>
      <c r="H43" s="16">
        <f t="shared" si="53"/>
        <v>0</v>
      </c>
      <c r="I43" s="16">
        <f t="shared" si="53"/>
        <v>0</v>
      </c>
      <c r="J43" s="16">
        <f t="shared" si="53"/>
        <v>0</v>
      </c>
      <c r="K43" s="16">
        <f t="shared" si="53"/>
        <v>0</v>
      </c>
      <c r="L43" s="16">
        <f t="shared" si="53"/>
        <v>0</v>
      </c>
      <c r="M43" s="16">
        <f t="shared" si="53"/>
        <v>0</v>
      </c>
      <c r="N43" s="16">
        <f t="shared" si="53"/>
        <v>0</v>
      </c>
      <c r="O43" s="16">
        <f t="shared" si="53"/>
        <v>0</v>
      </c>
      <c r="P43" s="16">
        <f t="shared" si="53"/>
        <v>0</v>
      </c>
      <c r="Q43" s="16">
        <f t="shared" si="53"/>
        <v>0</v>
      </c>
      <c r="R43" s="16">
        <f t="shared" si="53"/>
        <v>0</v>
      </c>
      <c r="S43" s="1"/>
      <c r="T43" s="1"/>
      <c r="U43" s="1"/>
      <c r="V43" s="1"/>
      <c r="W43" s="1"/>
      <c r="X43" s="1"/>
      <c r="Y43" s="48" t="str">
        <f t="shared" ref="Y43:AB43" si="54">IF(Y$24&lt;&gt;0,Y97/Y$24,"-")</f>
        <v>-</v>
      </c>
      <c r="Z43" s="48" t="str">
        <f t="shared" si="54"/>
        <v>-</v>
      </c>
      <c r="AA43" s="48" t="str">
        <f t="shared" si="54"/>
        <v>-</v>
      </c>
      <c r="AB43" s="48" t="str">
        <f t="shared" si="54"/>
        <v>-</v>
      </c>
      <c r="AC43" s="1"/>
      <c r="AD43" s="1"/>
      <c r="AE43" s="1"/>
      <c r="AF43" s="1"/>
      <c r="AG43" s="1"/>
      <c r="AH43" s="1"/>
    </row>
    <row r="44" s="4" customFormat="1" customHeight="1" spans="1:34">
      <c r="A44" s="37"/>
      <c r="B44" s="37"/>
      <c r="C44" s="43"/>
      <c r="D44" s="44" t="s">
        <v>174</v>
      </c>
      <c r="E44" s="49">
        <f t="shared" ref="E44:R44" si="55">IF(E64&lt;&gt;0,E$24/E64,0)</f>
        <v>0</v>
      </c>
      <c r="F44" s="49">
        <f t="shared" si="55"/>
        <v>0</v>
      </c>
      <c r="G44" s="50">
        <f t="shared" si="55"/>
        <v>0</v>
      </c>
      <c r="H44" s="50">
        <f t="shared" si="55"/>
        <v>0</v>
      </c>
      <c r="I44" s="50">
        <f t="shared" si="55"/>
        <v>0</v>
      </c>
      <c r="J44" s="50">
        <f t="shared" si="55"/>
        <v>0</v>
      </c>
      <c r="K44" s="50">
        <f t="shared" si="55"/>
        <v>0</v>
      </c>
      <c r="L44" s="50">
        <f t="shared" si="55"/>
        <v>0</v>
      </c>
      <c r="M44" s="50">
        <f t="shared" si="55"/>
        <v>0</v>
      </c>
      <c r="N44" s="50">
        <f t="shared" si="55"/>
        <v>0</v>
      </c>
      <c r="O44" s="50">
        <f t="shared" si="55"/>
        <v>0</v>
      </c>
      <c r="P44" s="50">
        <f t="shared" si="55"/>
        <v>0</v>
      </c>
      <c r="Q44" s="50">
        <f t="shared" si="55"/>
        <v>0</v>
      </c>
      <c r="R44" s="50">
        <f t="shared" si="55"/>
        <v>0</v>
      </c>
      <c r="S44" s="1"/>
      <c r="T44" s="1"/>
      <c r="U44" s="1"/>
      <c r="V44" s="1"/>
      <c r="W44" s="1"/>
      <c r="X44" s="1"/>
      <c r="Y44" s="49">
        <f t="shared" ref="Y44:AB44" si="56">IF(Y64&lt;&gt;0,Y$24/Y64,0)</f>
        <v>0</v>
      </c>
      <c r="Z44" s="49">
        <f t="shared" si="56"/>
        <v>0</v>
      </c>
      <c r="AA44" s="49">
        <f t="shared" si="56"/>
        <v>0</v>
      </c>
      <c r="AB44" s="49">
        <f t="shared" si="56"/>
        <v>0</v>
      </c>
      <c r="AC44" s="1"/>
      <c r="AD44" s="1"/>
      <c r="AE44" s="1"/>
      <c r="AF44" s="1"/>
      <c r="AG44" s="1"/>
      <c r="AH44" s="1"/>
    </row>
    <row r="45" s="4" customFormat="1" customHeight="1" spans="1:34">
      <c r="A45" s="37"/>
      <c r="B45" s="37"/>
      <c r="C45" s="43"/>
      <c r="D45" s="44" t="s">
        <v>70</v>
      </c>
      <c r="E45" s="49">
        <f t="shared" ref="E45:R45" si="57">IF(E76&lt;&gt;0,E$24/E76,0)</f>
        <v>0</v>
      </c>
      <c r="F45" s="49">
        <f t="shared" si="57"/>
        <v>0</v>
      </c>
      <c r="G45" s="50">
        <f t="shared" si="57"/>
        <v>0</v>
      </c>
      <c r="H45" s="50">
        <f t="shared" si="57"/>
        <v>0</v>
      </c>
      <c r="I45" s="50">
        <f t="shared" si="57"/>
        <v>0</v>
      </c>
      <c r="J45" s="50">
        <f t="shared" si="57"/>
        <v>0</v>
      </c>
      <c r="K45" s="50">
        <f t="shared" si="57"/>
        <v>0</v>
      </c>
      <c r="L45" s="50">
        <f t="shared" si="57"/>
        <v>0</v>
      </c>
      <c r="M45" s="50">
        <f t="shared" si="57"/>
        <v>0</v>
      </c>
      <c r="N45" s="50">
        <f t="shared" si="57"/>
        <v>0</v>
      </c>
      <c r="O45" s="50">
        <f t="shared" si="57"/>
        <v>0</v>
      </c>
      <c r="P45" s="50">
        <f t="shared" si="57"/>
        <v>0</v>
      </c>
      <c r="Q45" s="50">
        <f t="shared" si="57"/>
        <v>0</v>
      </c>
      <c r="R45" s="50">
        <f t="shared" si="57"/>
        <v>0</v>
      </c>
      <c r="S45" s="1"/>
      <c r="T45" s="1"/>
      <c r="U45" s="1"/>
      <c r="V45" s="1"/>
      <c r="W45" s="1"/>
      <c r="X45" s="1"/>
      <c r="Y45" s="49">
        <f t="shared" ref="Y45:AB45" si="58">IF(Y76&lt;&gt;0,Y$24/Y76,0)</f>
        <v>0</v>
      </c>
      <c r="Z45" s="49">
        <f t="shared" si="58"/>
        <v>0</v>
      </c>
      <c r="AA45" s="49">
        <f t="shared" si="58"/>
        <v>0</v>
      </c>
      <c r="AB45" s="49">
        <f t="shared" si="58"/>
        <v>0</v>
      </c>
      <c r="AC45" s="1"/>
      <c r="AD45" s="1"/>
      <c r="AE45" s="1"/>
      <c r="AF45" s="1"/>
      <c r="AG45" s="1"/>
      <c r="AH45" s="1"/>
    </row>
    <row r="46" s="4" customFormat="1" customHeight="1" spans="1:34">
      <c r="A46" s="37"/>
      <c r="B46" s="37"/>
      <c r="C46" s="43"/>
      <c r="D46" s="39" t="s">
        <v>71</v>
      </c>
      <c r="E46" s="41">
        <f>IF(SUM(G58:R58)&lt;&gt;0,E24/SUM(G58:R58),)</f>
        <v>0</v>
      </c>
      <c r="F46" s="41">
        <f t="shared" ref="F46:R46" si="59">IF(F58&lt;&gt;0,F24/F58,)</f>
        <v>0</v>
      </c>
      <c r="G46" s="42">
        <f t="shared" si="59"/>
        <v>0</v>
      </c>
      <c r="H46" s="42">
        <f t="shared" si="59"/>
        <v>0</v>
      </c>
      <c r="I46" s="42">
        <f t="shared" si="59"/>
        <v>0</v>
      </c>
      <c r="J46" s="42">
        <f t="shared" si="59"/>
        <v>0</v>
      </c>
      <c r="K46" s="42">
        <f t="shared" si="59"/>
        <v>0</v>
      </c>
      <c r="L46" s="42">
        <f t="shared" si="59"/>
        <v>0</v>
      </c>
      <c r="M46" s="42">
        <f t="shared" si="59"/>
        <v>0</v>
      </c>
      <c r="N46" s="42">
        <f t="shared" si="59"/>
        <v>0</v>
      </c>
      <c r="O46" s="42">
        <f t="shared" si="59"/>
        <v>0</v>
      </c>
      <c r="P46" s="42">
        <f t="shared" si="59"/>
        <v>0</v>
      </c>
      <c r="Q46" s="42">
        <f t="shared" si="59"/>
        <v>0</v>
      </c>
      <c r="R46" s="42">
        <f t="shared" si="59"/>
        <v>0</v>
      </c>
      <c r="S46" s="1"/>
      <c r="T46" s="1"/>
      <c r="U46" s="1"/>
      <c r="V46" s="1"/>
      <c r="W46" s="1"/>
      <c r="X46" s="1"/>
      <c r="Y46" s="41">
        <f>IF(SUM(G58:I58)&lt;&gt;0,Y24/SUM(G58:I58),)</f>
        <v>0</v>
      </c>
      <c r="Z46" s="41">
        <f>IF(SUM(J58:L58)&lt;&gt;0,Z24/SUM(J58:L58),)</f>
        <v>0</v>
      </c>
      <c r="AA46" s="41">
        <f>IF(SUM(M58:O58)&lt;&gt;0,AA24/SUM(M58:O58),)</f>
        <v>0</v>
      </c>
      <c r="AB46" s="41">
        <f>IF(SUM(P58:R58)&lt;&gt;0,AB24/SUM(P58:R58),)</f>
        <v>0</v>
      </c>
      <c r="AC46" s="1"/>
      <c r="AD46" s="1"/>
      <c r="AE46" s="1"/>
      <c r="AF46" s="1"/>
      <c r="AG46" s="1"/>
      <c r="AH46" s="1"/>
    </row>
    <row r="47" s="1" customFormat="1" customHeight="1" spans="1:28">
      <c r="A47" s="37"/>
      <c r="B47" s="37"/>
      <c r="C47" s="43"/>
      <c r="D47" s="44" t="s">
        <v>72</v>
      </c>
      <c r="E47" s="48">
        <f>IF(E58&lt;&gt;0,(E59+E60)/E58,0)</f>
        <v>0</v>
      </c>
      <c r="F47" s="22">
        <f>IF(F58&lt;&gt;0,(F59+F60)/F58,0)</f>
        <v>0</v>
      </c>
      <c r="G47" s="16">
        <f>IF(G58&lt;&gt;0,(G59+G60)/G58,0)</f>
        <v>0</v>
      </c>
      <c r="H47" s="16">
        <f t="shared" ref="H47:R47" si="60">IF(H58&lt;&gt;0,(H59+H60)/H58,0)</f>
        <v>0</v>
      </c>
      <c r="I47" s="16">
        <f t="shared" si="60"/>
        <v>0</v>
      </c>
      <c r="J47" s="16">
        <f t="shared" si="60"/>
        <v>0</v>
      </c>
      <c r="K47" s="16">
        <f t="shared" si="60"/>
        <v>0</v>
      </c>
      <c r="L47" s="16">
        <f t="shared" si="60"/>
        <v>0</v>
      </c>
      <c r="M47" s="16">
        <f t="shared" si="60"/>
        <v>0</v>
      </c>
      <c r="N47" s="16">
        <f t="shared" si="60"/>
        <v>0</v>
      </c>
      <c r="O47" s="16">
        <f t="shared" si="60"/>
        <v>0</v>
      </c>
      <c r="P47" s="16">
        <f t="shared" si="60"/>
        <v>0</v>
      </c>
      <c r="Q47" s="16">
        <f t="shared" si="60"/>
        <v>0</v>
      </c>
      <c r="R47" s="16">
        <f t="shared" si="60"/>
        <v>0</v>
      </c>
      <c r="Y47" s="48">
        <f t="shared" ref="Y47:AB47" si="61">IF(Y58&lt;&gt;0,(Y59+Y60)/Y58,0)</f>
        <v>0</v>
      </c>
      <c r="Z47" s="48">
        <f t="shared" si="61"/>
        <v>0</v>
      </c>
      <c r="AA47" s="48">
        <f t="shared" si="61"/>
        <v>0</v>
      </c>
      <c r="AB47" s="48">
        <f t="shared" si="61"/>
        <v>0</v>
      </c>
    </row>
    <row r="48" s="4" customFormat="1" customHeight="1" spans="1:34">
      <c r="A48" s="37"/>
      <c r="B48" s="37"/>
      <c r="C48" s="38" t="s">
        <v>73</v>
      </c>
      <c r="D48" s="39" t="s">
        <v>74</v>
      </c>
      <c r="E48" s="15">
        <f t="shared" ref="E48:R48" si="62">IF(E$24&lt;&gt;0,E164/E$24,0)</f>
        <v>0</v>
      </c>
      <c r="F48" s="15">
        <f t="shared" si="62"/>
        <v>0</v>
      </c>
      <c r="G48" s="16">
        <f t="shared" si="62"/>
        <v>0</v>
      </c>
      <c r="H48" s="16">
        <f t="shared" si="62"/>
        <v>0</v>
      </c>
      <c r="I48" s="16">
        <f t="shared" si="62"/>
        <v>0</v>
      </c>
      <c r="J48" s="16">
        <f t="shared" si="62"/>
        <v>0</v>
      </c>
      <c r="K48" s="16">
        <f t="shared" si="62"/>
        <v>0</v>
      </c>
      <c r="L48" s="16">
        <f t="shared" si="62"/>
        <v>0</v>
      </c>
      <c r="M48" s="16">
        <f t="shared" si="62"/>
        <v>0</v>
      </c>
      <c r="N48" s="16">
        <f t="shared" si="62"/>
        <v>0</v>
      </c>
      <c r="O48" s="16">
        <f t="shared" si="62"/>
        <v>0</v>
      </c>
      <c r="P48" s="16">
        <f t="shared" si="62"/>
        <v>0</v>
      </c>
      <c r="Q48" s="16">
        <f t="shared" si="62"/>
        <v>0</v>
      </c>
      <c r="R48" s="16">
        <f t="shared" si="62"/>
        <v>0</v>
      </c>
      <c r="S48" s="1"/>
      <c r="T48" s="1"/>
      <c r="U48" s="1"/>
      <c r="V48" s="1"/>
      <c r="W48" s="1"/>
      <c r="X48" s="1"/>
      <c r="Y48" s="15">
        <f t="shared" ref="Y48:AB48" si="63">IF(Y$24&lt;&gt;0,Y164/Y$24,0)</f>
        <v>0</v>
      </c>
      <c r="Z48" s="15">
        <f t="shared" si="63"/>
        <v>0</v>
      </c>
      <c r="AA48" s="15">
        <f t="shared" si="63"/>
        <v>0</v>
      </c>
      <c r="AB48" s="15">
        <f t="shared" si="63"/>
        <v>0</v>
      </c>
      <c r="AC48" s="1"/>
      <c r="AD48" s="1"/>
      <c r="AE48" s="1"/>
      <c r="AF48" s="1"/>
      <c r="AG48" s="1"/>
      <c r="AH48" s="1"/>
    </row>
    <row r="49" s="1" customFormat="1" customHeight="1" spans="1:28">
      <c r="A49" s="37"/>
      <c r="B49" s="37"/>
      <c r="C49" s="38"/>
      <c r="D49" s="51" t="s">
        <v>65</v>
      </c>
      <c r="E49" s="15">
        <f t="shared" ref="E49:R49" si="64">IF(E$24&lt;&gt;0,(E104+E105)/E$24,0)</f>
        <v>0</v>
      </c>
      <c r="F49" s="15">
        <f t="shared" si="64"/>
        <v>0</v>
      </c>
      <c r="G49" s="16">
        <f t="shared" si="64"/>
        <v>0</v>
      </c>
      <c r="H49" s="16">
        <f t="shared" si="64"/>
        <v>0</v>
      </c>
      <c r="I49" s="16">
        <f t="shared" si="64"/>
        <v>0</v>
      </c>
      <c r="J49" s="16">
        <f t="shared" si="64"/>
        <v>0</v>
      </c>
      <c r="K49" s="16">
        <f t="shared" si="64"/>
        <v>0</v>
      </c>
      <c r="L49" s="16">
        <f t="shared" si="64"/>
        <v>0</v>
      </c>
      <c r="M49" s="16">
        <f t="shared" si="64"/>
        <v>0</v>
      </c>
      <c r="N49" s="16">
        <f t="shared" si="64"/>
        <v>0</v>
      </c>
      <c r="O49" s="16">
        <f t="shared" si="64"/>
        <v>0</v>
      </c>
      <c r="P49" s="16">
        <f t="shared" si="64"/>
        <v>0</v>
      </c>
      <c r="Q49" s="16">
        <f t="shared" si="64"/>
        <v>0</v>
      </c>
      <c r="R49" s="16">
        <f t="shared" si="64"/>
        <v>0</v>
      </c>
      <c r="Y49" s="15">
        <f t="shared" ref="Y49:AB49" si="65">IF(Y$24&lt;&gt;0,(Y104+Y105)/Y$24,0)</f>
        <v>0</v>
      </c>
      <c r="Z49" s="15">
        <f t="shared" si="65"/>
        <v>0</v>
      </c>
      <c r="AA49" s="15">
        <f t="shared" si="65"/>
        <v>0</v>
      </c>
      <c r="AB49" s="15">
        <f t="shared" si="65"/>
        <v>0</v>
      </c>
    </row>
    <row r="50" s="1" customFormat="1" customHeight="1" spans="1:28">
      <c r="A50" s="37"/>
      <c r="B50" s="37"/>
      <c r="C50" s="38"/>
      <c r="D50" s="51" t="s">
        <v>75</v>
      </c>
      <c r="E50" s="15">
        <f t="shared" ref="E50:R50" si="66">IF(E$24&lt;&gt;0,(E112+E113)/E$24,0)</f>
        <v>0</v>
      </c>
      <c r="F50" s="15">
        <f t="shared" si="66"/>
        <v>0</v>
      </c>
      <c r="G50" s="16">
        <f t="shared" si="66"/>
        <v>0</v>
      </c>
      <c r="H50" s="16">
        <f t="shared" si="66"/>
        <v>0</v>
      </c>
      <c r="I50" s="16">
        <f t="shared" si="66"/>
        <v>0</v>
      </c>
      <c r="J50" s="16">
        <f t="shared" si="66"/>
        <v>0</v>
      </c>
      <c r="K50" s="16">
        <f t="shared" si="66"/>
        <v>0</v>
      </c>
      <c r="L50" s="16">
        <f t="shared" si="66"/>
        <v>0</v>
      </c>
      <c r="M50" s="16">
        <f t="shared" si="66"/>
        <v>0</v>
      </c>
      <c r="N50" s="16">
        <f t="shared" si="66"/>
        <v>0</v>
      </c>
      <c r="O50" s="16">
        <f t="shared" si="66"/>
        <v>0</v>
      </c>
      <c r="P50" s="16">
        <f t="shared" si="66"/>
        <v>0</v>
      </c>
      <c r="Q50" s="16">
        <f t="shared" si="66"/>
        <v>0</v>
      </c>
      <c r="R50" s="16">
        <f t="shared" si="66"/>
        <v>0</v>
      </c>
      <c r="Y50" s="15">
        <f t="shared" ref="Y50:AB50" si="67">IF(Y$24&lt;&gt;0,(Y112+Y113)/Y$24,0)</f>
        <v>0</v>
      </c>
      <c r="Z50" s="15">
        <f t="shared" si="67"/>
        <v>0</v>
      </c>
      <c r="AA50" s="15">
        <f t="shared" si="67"/>
        <v>0</v>
      </c>
      <c r="AB50" s="15">
        <f t="shared" si="67"/>
        <v>0</v>
      </c>
    </row>
    <row r="51" s="1" customFormat="1" customHeight="1" spans="1:28">
      <c r="A51" s="37"/>
      <c r="B51" s="37"/>
      <c r="C51" s="38"/>
      <c r="D51" s="51" t="s">
        <v>76</v>
      </c>
      <c r="E51" s="15">
        <f t="shared" ref="E51:R51" si="68">IF(E$24&lt;&gt;0,(E121+E122+E127+E128)/E$24,0)</f>
        <v>0</v>
      </c>
      <c r="F51" s="15">
        <f t="shared" si="68"/>
        <v>0</v>
      </c>
      <c r="G51" s="16">
        <f t="shared" si="68"/>
        <v>0</v>
      </c>
      <c r="H51" s="16">
        <f t="shared" si="68"/>
        <v>0</v>
      </c>
      <c r="I51" s="16">
        <f t="shared" si="68"/>
        <v>0</v>
      </c>
      <c r="J51" s="16">
        <f t="shared" si="68"/>
        <v>0</v>
      </c>
      <c r="K51" s="16">
        <f t="shared" si="68"/>
        <v>0</v>
      </c>
      <c r="L51" s="16">
        <f t="shared" si="68"/>
        <v>0</v>
      </c>
      <c r="M51" s="16">
        <f t="shared" si="68"/>
        <v>0</v>
      </c>
      <c r="N51" s="16">
        <f t="shared" si="68"/>
        <v>0</v>
      </c>
      <c r="O51" s="16">
        <f t="shared" si="68"/>
        <v>0</v>
      </c>
      <c r="P51" s="16">
        <f t="shared" si="68"/>
        <v>0</v>
      </c>
      <c r="Q51" s="16">
        <f t="shared" si="68"/>
        <v>0</v>
      </c>
      <c r="R51" s="16">
        <f t="shared" si="68"/>
        <v>0</v>
      </c>
      <c r="Y51" s="15">
        <f t="shared" ref="Y51:AB51" si="69">IF(Y$24&lt;&gt;0,(Y121+Y122+Y127+Y128)/Y$24,0)</f>
        <v>0</v>
      </c>
      <c r="Z51" s="15">
        <f t="shared" si="69"/>
        <v>0</v>
      </c>
      <c r="AA51" s="15">
        <f t="shared" si="69"/>
        <v>0</v>
      </c>
      <c r="AB51" s="15">
        <f t="shared" si="69"/>
        <v>0</v>
      </c>
    </row>
    <row r="52" s="1" customFormat="1" customHeight="1" spans="1:28">
      <c r="A52" s="37"/>
      <c r="B52" s="37"/>
      <c r="C52" s="38"/>
      <c r="D52" s="39" t="s">
        <v>77</v>
      </c>
      <c r="E52" s="15">
        <f t="shared" ref="E52:R52" si="70">IF(E$24&lt;&gt;0,E156/E$24,0)</f>
        <v>0</v>
      </c>
      <c r="F52" s="15">
        <f t="shared" si="70"/>
        <v>0</v>
      </c>
      <c r="G52" s="16">
        <f t="shared" si="70"/>
        <v>0</v>
      </c>
      <c r="H52" s="16">
        <f t="shared" si="70"/>
        <v>0</v>
      </c>
      <c r="I52" s="16">
        <f t="shared" si="70"/>
        <v>0</v>
      </c>
      <c r="J52" s="16">
        <f t="shared" si="70"/>
        <v>0</v>
      </c>
      <c r="K52" s="16">
        <f t="shared" si="70"/>
        <v>0</v>
      </c>
      <c r="L52" s="16">
        <f t="shared" si="70"/>
        <v>0</v>
      </c>
      <c r="M52" s="16">
        <f t="shared" si="70"/>
        <v>0</v>
      </c>
      <c r="N52" s="16">
        <f t="shared" si="70"/>
        <v>0</v>
      </c>
      <c r="O52" s="16">
        <f t="shared" si="70"/>
        <v>0</v>
      </c>
      <c r="P52" s="16">
        <f t="shared" si="70"/>
        <v>0</v>
      </c>
      <c r="Q52" s="16">
        <f t="shared" si="70"/>
        <v>0</v>
      </c>
      <c r="R52" s="16">
        <f t="shared" si="70"/>
        <v>0</v>
      </c>
      <c r="Y52" s="15">
        <f t="shared" ref="Y52:AB52" si="71">IF(Y$24&lt;&gt;0,Y156/Y$24,0)</f>
        <v>0</v>
      </c>
      <c r="Z52" s="15">
        <f t="shared" si="71"/>
        <v>0</v>
      </c>
      <c r="AA52" s="15">
        <f t="shared" si="71"/>
        <v>0</v>
      </c>
      <c r="AB52" s="15">
        <f t="shared" si="71"/>
        <v>0</v>
      </c>
    </row>
    <row r="53" s="1" customFormat="1" customHeight="1" spans="1:28">
      <c r="A53" s="37"/>
      <c r="B53" s="37"/>
      <c r="C53" s="38"/>
      <c r="D53" s="52" t="s">
        <v>89</v>
      </c>
      <c r="E53" s="53">
        <f t="shared" ref="E53:R53" si="72">IF(E$24&lt;&gt;0,E159/E$24,0)</f>
        <v>0</v>
      </c>
      <c r="F53" s="53">
        <f t="shared" si="72"/>
        <v>0</v>
      </c>
      <c r="G53" s="54">
        <f t="shared" si="72"/>
        <v>0</v>
      </c>
      <c r="H53" s="54">
        <f t="shared" si="72"/>
        <v>0</v>
      </c>
      <c r="I53" s="54">
        <f t="shared" si="72"/>
        <v>0</v>
      </c>
      <c r="J53" s="54">
        <f t="shared" si="72"/>
        <v>0</v>
      </c>
      <c r="K53" s="54">
        <f t="shared" si="72"/>
        <v>0</v>
      </c>
      <c r="L53" s="54">
        <f t="shared" si="72"/>
        <v>0</v>
      </c>
      <c r="M53" s="54">
        <f t="shared" si="72"/>
        <v>0</v>
      </c>
      <c r="N53" s="54">
        <f t="shared" si="72"/>
        <v>0</v>
      </c>
      <c r="O53" s="54">
        <f t="shared" si="72"/>
        <v>0</v>
      </c>
      <c r="P53" s="54">
        <f t="shared" si="72"/>
        <v>0</v>
      </c>
      <c r="Q53" s="54">
        <f t="shared" si="72"/>
        <v>0</v>
      </c>
      <c r="R53" s="54">
        <f t="shared" si="72"/>
        <v>0</v>
      </c>
      <c r="Y53" s="53">
        <f t="shared" ref="Y53:AB53" si="73">IF(Y$24&lt;&gt;0,Y159/Y$24,0)</f>
        <v>0</v>
      </c>
      <c r="Z53" s="53">
        <f t="shared" si="73"/>
        <v>0</v>
      </c>
      <c r="AA53" s="53">
        <f t="shared" si="73"/>
        <v>0</v>
      </c>
      <c r="AB53" s="53">
        <f t="shared" si="73"/>
        <v>0</v>
      </c>
    </row>
    <row r="54" s="4" customFormat="1" customHeight="1" spans="1:34">
      <c r="A54" s="37"/>
      <c r="B54" s="37"/>
      <c r="C54" s="38"/>
      <c r="D54" s="39" t="s">
        <v>78</v>
      </c>
      <c r="E54" s="41">
        <f>IF(E109&lt;&gt;0,SUM(G19:R19)/E109,0)</f>
        <v>0</v>
      </c>
      <c r="F54" s="41">
        <f t="shared" ref="F54:R54" si="74">IF(F109&lt;&gt;0,F$19/F109,0)</f>
        <v>0</v>
      </c>
      <c r="G54" s="42">
        <f t="shared" si="74"/>
        <v>0</v>
      </c>
      <c r="H54" s="42">
        <f t="shared" si="74"/>
        <v>0</v>
      </c>
      <c r="I54" s="42">
        <f t="shared" si="74"/>
        <v>0</v>
      </c>
      <c r="J54" s="42">
        <f t="shared" si="74"/>
        <v>0</v>
      </c>
      <c r="K54" s="42">
        <f t="shared" si="74"/>
        <v>0</v>
      </c>
      <c r="L54" s="42">
        <f t="shared" si="74"/>
        <v>0</v>
      </c>
      <c r="M54" s="42">
        <f t="shared" si="74"/>
        <v>0</v>
      </c>
      <c r="N54" s="42">
        <f t="shared" si="74"/>
        <v>0</v>
      </c>
      <c r="O54" s="42">
        <f t="shared" si="74"/>
        <v>0</v>
      </c>
      <c r="P54" s="42">
        <f t="shared" si="74"/>
        <v>0</v>
      </c>
      <c r="Q54" s="42">
        <f t="shared" si="74"/>
        <v>0</v>
      </c>
      <c r="R54" s="42">
        <f t="shared" si="74"/>
        <v>0</v>
      </c>
      <c r="S54" s="1"/>
      <c r="T54" s="1"/>
      <c r="U54" s="1"/>
      <c r="V54" s="1"/>
      <c r="W54" s="1"/>
      <c r="X54" s="1"/>
      <c r="Y54" s="41">
        <f>IF(Y109&lt;&gt;0,SUM(G19:I19)/Y109,0)</f>
        <v>0</v>
      </c>
      <c r="Z54" s="41">
        <f>IF(Z109&lt;&gt;0,SUM(J19:L19)/Z109,0)</f>
        <v>0</v>
      </c>
      <c r="AA54" s="41">
        <f>IF(AA109&lt;&gt;0,SUM(M19:O19)/AA109,0)</f>
        <v>0</v>
      </c>
      <c r="AB54" s="41">
        <f>IF(AB109&lt;&gt;0,SUM(P19:R19)/AB109,0)</f>
        <v>0</v>
      </c>
      <c r="AC54" s="1"/>
      <c r="AD54" s="1"/>
      <c r="AE54" s="1"/>
      <c r="AF54" s="1"/>
      <c r="AG54" s="1"/>
      <c r="AH54" s="1"/>
    </row>
    <row r="55" s="4" customFormat="1" customHeight="1" spans="1:34">
      <c r="A55" s="37"/>
      <c r="B55" s="37"/>
      <c r="C55" s="38"/>
      <c r="D55" s="39" t="s">
        <v>79</v>
      </c>
      <c r="E55" s="41">
        <f>IF((E118+E126)&lt;&gt;0,SUM(G19:R19)/(E118+E126),0)</f>
        <v>0</v>
      </c>
      <c r="F55" s="41">
        <f t="shared" ref="F55:R55" si="75">IF((F118+F126)&lt;&gt;0,F$19/(F118+F126),0)</f>
        <v>0</v>
      </c>
      <c r="G55" s="42">
        <f t="shared" si="75"/>
        <v>0</v>
      </c>
      <c r="H55" s="42">
        <f t="shared" si="75"/>
        <v>0</v>
      </c>
      <c r="I55" s="42">
        <f t="shared" si="75"/>
        <v>0</v>
      </c>
      <c r="J55" s="42">
        <f t="shared" si="75"/>
        <v>0</v>
      </c>
      <c r="K55" s="42">
        <f t="shared" si="75"/>
        <v>0</v>
      </c>
      <c r="L55" s="42">
        <f t="shared" si="75"/>
        <v>0</v>
      </c>
      <c r="M55" s="42">
        <f t="shared" si="75"/>
        <v>0</v>
      </c>
      <c r="N55" s="42">
        <f t="shared" si="75"/>
        <v>0</v>
      </c>
      <c r="O55" s="42">
        <f t="shared" si="75"/>
        <v>0</v>
      </c>
      <c r="P55" s="42">
        <f t="shared" si="75"/>
        <v>0</v>
      </c>
      <c r="Q55" s="42">
        <f t="shared" si="75"/>
        <v>0</v>
      </c>
      <c r="R55" s="42">
        <f t="shared" si="75"/>
        <v>0</v>
      </c>
      <c r="S55" s="1"/>
      <c r="T55" s="1"/>
      <c r="U55" s="1"/>
      <c r="V55" s="1"/>
      <c r="W55" s="1"/>
      <c r="X55" s="1"/>
      <c r="Y55" s="41">
        <f>IF((Y118+Y126)&lt;&gt;0,SUM(G19:I19)/(Y118+Y126),0)</f>
        <v>0</v>
      </c>
      <c r="Z55" s="41">
        <f>IF((Z118+Z126)&lt;&gt;0,SUM(J19:L19)/(Z118+Z126),0)</f>
        <v>0</v>
      </c>
      <c r="AA55" s="41">
        <f>IF((AA118+AA126)&lt;&gt;0,SUM(M19:O19)/(AA118+AA126),0)</f>
        <v>0</v>
      </c>
      <c r="AB55" s="41">
        <f>IF((AB118+AB126)&lt;&gt;0,SUM(P19:R19)/(AB118+AB126),0)</f>
        <v>0</v>
      </c>
      <c r="AC55" s="1"/>
      <c r="AD55" s="1"/>
      <c r="AE55" s="1"/>
      <c r="AF55" s="1"/>
      <c r="AG55" s="1"/>
      <c r="AH55" s="1"/>
    </row>
    <row r="56" s="1" customFormat="1" customHeight="1" spans="1:28">
      <c r="A56" s="37"/>
      <c r="B56" s="37"/>
      <c r="C56" s="38"/>
      <c r="D56" s="39" t="s">
        <v>72</v>
      </c>
      <c r="E56" s="15">
        <f>IF(E103&lt;&gt;0,(E104+E105)/E103,0)</f>
        <v>0</v>
      </c>
      <c r="F56" s="15">
        <f>IF(F103&lt;&gt;0,(F104+F105)/F103,0)</f>
        <v>0</v>
      </c>
      <c r="G56" s="16">
        <f>IF(G103&lt;&gt;0,(G104+G105)/G103,0)</f>
        <v>0</v>
      </c>
      <c r="H56" s="16">
        <f t="shared" ref="H56:R56" si="76">IF(H103&lt;&gt;0,(H104+H105)/H103,0)</f>
        <v>0</v>
      </c>
      <c r="I56" s="16">
        <f t="shared" si="76"/>
        <v>0</v>
      </c>
      <c r="J56" s="16">
        <f t="shared" si="76"/>
        <v>0</v>
      </c>
      <c r="K56" s="16">
        <f t="shared" si="76"/>
        <v>0</v>
      </c>
      <c r="L56" s="16">
        <f t="shared" si="76"/>
        <v>0</v>
      </c>
      <c r="M56" s="16">
        <f t="shared" si="76"/>
        <v>0</v>
      </c>
      <c r="N56" s="16">
        <f t="shared" si="76"/>
        <v>0</v>
      </c>
      <c r="O56" s="16">
        <f t="shared" si="76"/>
        <v>0</v>
      </c>
      <c r="P56" s="16">
        <f t="shared" si="76"/>
        <v>0</v>
      </c>
      <c r="Q56" s="16">
        <f t="shared" si="76"/>
        <v>0</v>
      </c>
      <c r="R56" s="16">
        <f t="shared" si="76"/>
        <v>0</v>
      </c>
      <c r="Y56" s="15">
        <f t="shared" ref="Y56:AB56" si="77">IF(Y103&lt;&gt;0,(Y104+Y105)/Y103,0)</f>
        <v>0</v>
      </c>
      <c r="Z56" s="15">
        <f t="shared" si="77"/>
        <v>0</v>
      </c>
      <c r="AA56" s="15">
        <f t="shared" si="77"/>
        <v>0</v>
      </c>
      <c r="AB56" s="15">
        <f t="shared" si="77"/>
        <v>0</v>
      </c>
    </row>
    <row r="57" s="5" customFormat="1" customHeight="1" spans="1:28">
      <c r="A57" s="55"/>
      <c r="C57" s="56"/>
      <c r="D57" s="56"/>
      <c r="E57" s="57"/>
      <c r="F57" s="58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Y57" s="57"/>
      <c r="Z57" s="57"/>
      <c r="AA57" s="57"/>
      <c r="AB57" s="57"/>
    </row>
    <row r="58" s="5" customFormat="1" customHeight="1" spans="1:28">
      <c r="A58" s="60" t="s">
        <v>63</v>
      </c>
      <c r="B58" s="60"/>
      <c r="C58" s="61" t="s">
        <v>91</v>
      </c>
      <c r="D58" s="62" t="s">
        <v>35</v>
      </c>
      <c r="E58" s="48">
        <f>SUM(G58:R58)</f>
        <v>0</v>
      </c>
      <c r="F58" s="48">
        <f>IF($T$1=0,0,E58/$T$1)</f>
        <v>0</v>
      </c>
      <c r="G58" s="16">
        <f>G64+G70+G76</f>
        <v>0</v>
      </c>
      <c r="H58" s="16">
        <f t="shared" ref="H58:R58" si="78">H64+H70+H76</f>
        <v>0</v>
      </c>
      <c r="I58" s="16">
        <f t="shared" si="78"/>
        <v>0</v>
      </c>
      <c r="J58" s="16">
        <f t="shared" si="78"/>
        <v>0</v>
      </c>
      <c r="K58" s="16">
        <f t="shared" si="78"/>
        <v>0</v>
      </c>
      <c r="L58" s="16">
        <f t="shared" si="78"/>
        <v>0</v>
      </c>
      <c r="M58" s="16">
        <f t="shared" si="78"/>
        <v>0</v>
      </c>
      <c r="N58" s="16">
        <f t="shared" si="78"/>
        <v>0</v>
      </c>
      <c r="O58" s="16">
        <f t="shared" si="78"/>
        <v>0</v>
      </c>
      <c r="P58" s="16">
        <f t="shared" si="78"/>
        <v>0</v>
      </c>
      <c r="Q58" s="16">
        <f t="shared" si="78"/>
        <v>0</v>
      </c>
      <c r="R58" s="16">
        <f t="shared" si="78"/>
        <v>0</v>
      </c>
      <c r="Y58" s="48">
        <f>SUM(G58:I58)</f>
        <v>0</v>
      </c>
      <c r="Z58" s="48">
        <f>SUM(J58:L58)</f>
        <v>0</v>
      </c>
      <c r="AA58" s="48">
        <f>SUM(M58:O58)</f>
        <v>0</v>
      </c>
      <c r="AB58" s="48">
        <f>SUM(P58:R58)</f>
        <v>0</v>
      </c>
    </row>
    <row r="59" s="5" customFormat="1" customHeight="1" spans="1:28">
      <c r="A59" s="60"/>
      <c r="B59" s="60"/>
      <c r="C59" s="61"/>
      <c r="D59" s="62" t="s">
        <v>92</v>
      </c>
      <c r="E59" s="48">
        <f>SUM(G59:R59)</f>
        <v>0</v>
      </c>
      <c r="F59" s="48">
        <f>IF($T$1=0,0,E59/$T$1)</f>
        <v>0</v>
      </c>
      <c r="G59" s="16">
        <f t="shared" ref="G59:R62" si="79">G65+G71+G77</f>
        <v>0</v>
      </c>
      <c r="H59" s="16">
        <f t="shared" si="79"/>
        <v>0</v>
      </c>
      <c r="I59" s="16">
        <f t="shared" si="79"/>
        <v>0</v>
      </c>
      <c r="J59" s="16">
        <f t="shared" si="79"/>
        <v>0</v>
      </c>
      <c r="K59" s="16">
        <f t="shared" si="79"/>
        <v>0</v>
      </c>
      <c r="L59" s="16">
        <f t="shared" si="79"/>
        <v>0</v>
      </c>
      <c r="M59" s="16">
        <f t="shared" si="79"/>
        <v>0</v>
      </c>
      <c r="N59" s="16">
        <f t="shared" si="79"/>
        <v>0</v>
      </c>
      <c r="O59" s="16">
        <f t="shared" si="79"/>
        <v>0</v>
      </c>
      <c r="P59" s="16">
        <f t="shared" si="79"/>
        <v>0</v>
      </c>
      <c r="Q59" s="16">
        <f t="shared" si="79"/>
        <v>0</v>
      </c>
      <c r="R59" s="16">
        <f t="shared" si="79"/>
        <v>0</v>
      </c>
      <c r="Y59" s="48">
        <f>SUM(G59:I59)</f>
        <v>0</v>
      </c>
      <c r="Z59" s="48">
        <f>SUM(J59:L59)</f>
        <v>0</v>
      </c>
      <c r="AA59" s="48">
        <f>SUM(M59:O59)</f>
        <v>0</v>
      </c>
      <c r="AB59" s="48">
        <f>SUM(P59:R59)</f>
        <v>0</v>
      </c>
    </row>
    <row r="60" s="5" customFormat="1" customHeight="1" spans="1:28">
      <c r="A60" s="60"/>
      <c r="B60" s="60"/>
      <c r="C60" s="61"/>
      <c r="D60" s="62" t="s">
        <v>93</v>
      </c>
      <c r="E60" s="48">
        <f>SUM(G60:R60)</f>
        <v>0</v>
      </c>
      <c r="F60" s="48">
        <f>IF($T$1=0,0,E60/$T$1)</f>
        <v>0</v>
      </c>
      <c r="G60" s="16">
        <f t="shared" si="79"/>
        <v>0</v>
      </c>
      <c r="H60" s="16">
        <f t="shared" si="79"/>
        <v>0</v>
      </c>
      <c r="I60" s="16">
        <f t="shared" si="79"/>
        <v>0</v>
      </c>
      <c r="J60" s="16">
        <f t="shared" si="79"/>
        <v>0</v>
      </c>
      <c r="K60" s="16">
        <f t="shared" si="79"/>
        <v>0</v>
      </c>
      <c r="L60" s="16">
        <f t="shared" si="79"/>
        <v>0</v>
      </c>
      <c r="M60" s="16">
        <f t="shared" si="79"/>
        <v>0</v>
      </c>
      <c r="N60" s="16">
        <f t="shared" si="79"/>
        <v>0</v>
      </c>
      <c r="O60" s="16">
        <f t="shared" si="79"/>
        <v>0</v>
      </c>
      <c r="P60" s="16">
        <f t="shared" si="79"/>
        <v>0</v>
      </c>
      <c r="Q60" s="16">
        <f t="shared" si="79"/>
        <v>0</v>
      </c>
      <c r="R60" s="16">
        <f t="shared" si="79"/>
        <v>0</v>
      </c>
      <c r="Y60" s="48">
        <f>SUM(G60:I60)</f>
        <v>0</v>
      </c>
      <c r="Z60" s="48">
        <f>SUM(J60:L60)</f>
        <v>0</v>
      </c>
      <c r="AA60" s="48">
        <f>SUM(M60:O60)</f>
        <v>0</v>
      </c>
      <c r="AB60" s="48">
        <f>SUM(P60:R60)</f>
        <v>0</v>
      </c>
    </row>
    <row r="61" s="5" customFormat="1" customHeight="1" spans="1:28">
      <c r="A61" s="60"/>
      <c r="B61" s="60"/>
      <c r="C61" s="61"/>
      <c r="D61" s="62" t="s">
        <v>72</v>
      </c>
      <c r="E61" s="48">
        <f t="shared" ref="E61:R61" si="80">IF(E58&lt;&gt;0,(E59+E60)/E58,)</f>
        <v>0</v>
      </c>
      <c r="F61" s="22">
        <f t="shared" si="80"/>
        <v>0</v>
      </c>
      <c r="G61" s="16">
        <f t="shared" si="80"/>
        <v>0</v>
      </c>
      <c r="H61" s="16">
        <f t="shared" si="80"/>
        <v>0</v>
      </c>
      <c r="I61" s="16">
        <f t="shared" si="80"/>
        <v>0</v>
      </c>
      <c r="J61" s="16">
        <f t="shared" si="80"/>
        <v>0</v>
      </c>
      <c r="K61" s="16">
        <f t="shared" si="80"/>
        <v>0</v>
      </c>
      <c r="L61" s="16">
        <f t="shared" si="80"/>
        <v>0</v>
      </c>
      <c r="M61" s="16">
        <f t="shared" si="80"/>
        <v>0</v>
      </c>
      <c r="N61" s="16">
        <f t="shared" si="80"/>
        <v>0</v>
      </c>
      <c r="O61" s="16">
        <f t="shared" si="80"/>
        <v>0</v>
      </c>
      <c r="P61" s="16">
        <f t="shared" si="80"/>
        <v>0</v>
      </c>
      <c r="Q61" s="16">
        <f t="shared" si="80"/>
        <v>0</v>
      </c>
      <c r="R61" s="16">
        <f t="shared" si="80"/>
        <v>0</v>
      </c>
      <c r="Y61" s="48">
        <f t="shared" ref="Y61:AB61" si="81">IF(Y58&lt;&gt;0,(Y59+Y60)/Y58,)</f>
        <v>0</v>
      </c>
      <c r="Z61" s="48">
        <f t="shared" si="81"/>
        <v>0</v>
      </c>
      <c r="AA61" s="48">
        <f t="shared" si="81"/>
        <v>0</v>
      </c>
      <c r="AB61" s="48">
        <f t="shared" si="81"/>
        <v>0</v>
      </c>
    </row>
    <row r="62" s="5" customFormat="1" customHeight="1" spans="1:28">
      <c r="A62" s="60"/>
      <c r="B62" s="60"/>
      <c r="C62" s="61"/>
      <c r="D62" s="62" t="s">
        <v>94</v>
      </c>
      <c r="E62" s="48">
        <f>SUM(G62:R62)</f>
        <v>0</v>
      </c>
      <c r="F62" s="48">
        <f>IF($T$1=0,0,E62/$T$1)</f>
        <v>0</v>
      </c>
      <c r="G62" s="16">
        <f t="shared" si="79"/>
        <v>0</v>
      </c>
      <c r="H62" s="16">
        <f t="shared" si="79"/>
        <v>0</v>
      </c>
      <c r="I62" s="16">
        <f t="shared" si="79"/>
        <v>0</v>
      </c>
      <c r="J62" s="16">
        <f t="shared" si="79"/>
        <v>0</v>
      </c>
      <c r="K62" s="16">
        <f t="shared" si="79"/>
        <v>0</v>
      </c>
      <c r="L62" s="16">
        <f t="shared" si="79"/>
        <v>0</v>
      </c>
      <c r="M62" s="16">
        <f t="shared" si="79"/>
        <v>0</v>
      </c>
      <c r="N62" s="16">
        <f t="shared" si="79"/>
        <v>0</v>
      </c>
      <c r="O62" s="16">
        <f t="shared" si="79"/>
        <v>0</v>
      </c>
      <c r="P62" s="16">
        <f t="shared" si="79"/>
        <v>0</v>
      </c>
      <c r="Q62" s="16">
        <f t="shared" si="79"/>
        <v>0</v>
      </c>
      <c r="R62" s="16">
        <f t="shared" si="79"/>
        <v>0</v>
      </c>
      <c r="Y62" s="48">
        <f>SUM(G62:I62)</f>
        <v>0</v>
      </c>
      <c r="Z62" s="48">
        <f>SUM(J62:L62)</f>
        <v>0</v>
      </c>
      <c r="AA62" s="48">
        <f>SUM(M62:O62)</f>
        <v>0</v>
      </c>
      <c r="AB62" s="48">
        <f>SUM(P62:R62)</f>
        <v>0</v>
      </c>
    </row>
    <row r="63" s="5" customFormat="1" customHeight="1" spans="1:28">
      <c r="A63" s="60"/>
      <c r="B63" s="60"/>
      <c r="C63" s="61"/>
      <c r="D63" s="62" t="s">
        <v>95</v>
      </c>
      <c r="E63" s="48">
        <f>SUM(G63:R63)</f>
        <v>0</v>
      </c>
      <c r="F63" s="48">
        <f>IF($T$1=0,0,E63/$T$1)</f>
        <v>0</v>
      </c>
      <c r="G63" s="16">
        <f>G59+G60+G62</f>
        <v>0</v>
      </c>
      <c r="H63" s="16">
        <f t="shared" ref="H63:R63" si="82">H59+H60+H62</f>
        <v>0</v>
      </c>
      <c r="I63" s="16">
        <f t="shared" si="82"/>
        <v>0</v>
      </c>
      <c r="J63" s="16">
        <f t="shared" si="82"/>
        <v>0</v>
      </c>
      <c r="K63" s="16">
        <f t="shared" si="82"/>
        <v>0</v>
      </c>
      <c r="L63" s="16">
        <f t="shared" si="82"/>
        <v>0</v>
      </c>
      <c r="M63" s="16">
        <f t="shared" si="82"/>
        <v>0</v>
      </c>
      <c r="N63" s="16">
        <f t="shared" si="82"/>
        <v>0</v>
      </c>
      <c r="O63" s="16">
        <f t="shared" si="82"/>
        <v>0</v>
      </c>
      <c r="P63" s="16">
        <f t="shared" si="82"/>
        <v>0</v>
      </c>
      <c r="Q63" s="16">
        <f t="shared" si="82"/>
        <v>0</v>
      </c>
      <c r="R63" s="16">
        <f t="shared" si="82"/>
        <v>0</v>
      </c>
      <c r="Y63" s="48">
        <f>SUM(G63:I63)</f>
        <v>0</v>
      </c>
      <c r="Z63" s="48">
        <f>SUM(J63:L63)</f>
        <v>0</v>
      </c>
      <c r="AA63" s="48">
        <f>SUM(M63:O63)</f>
        <v>0</v>
      </c>
      <c r="AB63" s="48">
        <f>SUM(P63:R63)</f>
        <v>0</v>
      </c>
    </row>
    <row r="64" s="1" customFormat="1" customHeight="1" spans="1:28">
      <c r="A64" s="60"/>
      <c r="B64" s="60"/>
      <c r="C64" s="63" t="s">
        <v>175</v>
      </c>
      <c r="D64" s="64" t="s">
        <v>35</v>
      </c>
      <c r="E64" s="15">
        <f>SUM(G64:R64)</f>
        <v>0</v>
      </c>
      <c r="F64" s="15">
        <f>IF($T$1=0,0,E64/$T$1)</f>
        <v>0</v>
      </c>
      <c r="G64" s="65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Y64" s="15">
        <f>SUM(G64:I64)</f>
        <v>0</v>
      </c>
      <c r="Z64" s="15">
        <f>SUM(J64:L64)</f>
        <v>0</v>
      </c>
      <c r="AA64" s="15">
        <f>SUM(M64:O64)</f>
        <v>0</v>
      </c>
      <c r="AB64" s="15">
        <f>SUM(P64:R64)</f>
        <v>0</v>
      </c>
    </row>
    <row r="65" s="1" customFormat="1" customHeight="1" spans="1:28">
      <c r="A65" s="60"/>
      <c r="B65" s="60"/>
      <c r="C65" s="63"/>
      <c r="D65" s="64" t="s">
        <v>92</v>
      </c>
      <c r="E65" s="15">
        <f>SUM(G65:R65)</f>
        <v>0</v>
      </c>
      <c r="F65" s="15">
        <f>IF($T$1=0,0,E65/$T$1)</f>
        <v>0</v>
      </c>
      <c r="G65" s="65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Y65" s="15">
        <f>SUM(G65:I65)</f>
        <v>0</v>
      </c>
      <c r="Z65" s="15">
        <f>SUM(J65:L65)</f>
        <v>0</v>
      </c>
      <c r="AA65" s="15">
        <f>SUM(M65:O65)</f>
        <v>0</v>
      </c>
      <c r="AB65" s="15">
        <f>SUM(P65:R65)</f>
        <v>0</v>
      </c>
    </row>
    <row r="66" s="1" customFormat="1" customHeight="1" spans="1:28">
      <c r="A66" s="60"/>
      <c r="B66" s="60"/>
      <c r="C66" s="63"/>
      <c r="D66" s="64" t="s">
        <v>93</v>
      </c>
      <c r="E66" s="15">
        <f>SUM(G66:R66)</f>
        <v>0</v>
      </c>
      <c r="F66" s="15">
        <f>IF($T$1=0,0,E66/$T$1)</f>
        <v>0</v>
      </c>
      <c r="G66" s="65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Y66" s="15">
        <f>SUM(G66:I66)</f>
        <v>0</v>
      </c>
      <c r="Z66" s="15">
        <f>SUM(J66:L66)</f>
        <v>0</v>
      </c>
      <c r="AA66" s="15">
        <f>SUM(M66:O66)</f>
        <v>0</v>
      </c>
      <c r="AB66" s="15">
        <f>SUM(P66:R66)</f>
        <v>0</v>
      </c>
    </row>
    <row r="67" s="1" customFormat="1" customHeight="1" spans="1:28">
      <c r="A67" s="60"/>
      <c r="B67" s="60"/>
      <c r="C67" s="63"/>
      <c r="D67" s="64" t="s">
        <v>72</v>
      </c>
      <c r="E67" s="15">
        <f t="shared" ref="E67:R67" si="83">IF(E64&lt;&gt;0,(E65+E66)/E64,)</f>
        <v>0</v>
      </c>
      <c r="F67" s="15">
        <f t="shared" si="83"/>
        <v>0</v>
      </c>
      <c r="G67" s="16">
        <f t="shared" si="83"/>
        <v>0</v>
      </c>
      <c r="H67" s="16">
        <f t="shared" si="83"/>
        <v>0</v>
      </c>
      <c r="I67" s="16">
        <f t="shared" si="83"/>
        <v>0</v>
      </c>
      <c r="J67" s="16">
        <f t="shared" si="83"/>
        <v>0</v>
      </c>
      <c r="K67" s="16">
        <f t="shared" si="83"/>
        <v>0</v>
      </c>
      <c r="L67" s="16">
        <f t="shared" si="83"/>
        <v>0</v>
      </c>
      <c r="M67" s="16">
        <f t="shared" si="83"/>
        <v>0</v>
      </c>
      <c r="N67" s="16">
        <f t="shared" si="83"/>
        <v>0</v>
      </c>
      <c r="O67" s="16">
        <f t="shared" si="83"/>
        <v>0</v>
      </c>
      <c r="P67" s="16">
        <f t="shared" si="83"/>
        <v>0</v>
      </c>
      <c r="Q67" s="16">
        <f t="shared" si="83"/>
        <v>0</v>
      </c>
      <c r="R67" s="16">
        <f t="shared" si="83"/>
        <v>0</v>
      </c>
      <c r="Y67" s="15">
        <f t="shared" ref="Y67:AB67" si="84">IF(Y64&lt;&gt;0,(Y65+Y66)/Y64,)</f>
        <v>0</v>
      </c>
      <c r="Z67" s="15">
        <f t="shared" si="84"/>
        <v>0</v>
      </c>
      <c r="AA67" s="15">
        <f t="shared" si="84"/>
        <v>0</v>
      </c>
      <c r="AB67" s="15">
        <f t="shared" si="84"/>
        <v>0</v>
      </c>
    </row>
    <row r="68" s="1" customFormat="1" customHeight="1" spans="1:28">
      <c r="A68" s="60"/>
      <c r="B68" s="60"/>
      <c r="C68" s="63"/>
      <c r="D68" s="64" t="s">
        <v>94</v>
      </c>
      <c r="E68" s="15">
        <f>SUM(G68:R68)</f>
        <v>0</v>
      </c>
      <c r="F68" s="15">
        <f>IF($T$1=0,0,E68/$T$1)</f>
        <v>0</v>
      </c>
      <c r="G68" s="65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Y68" s="15">
        <f>SUM(G68:I68)</f>
        <v>0</v>
      </c>
      <c r="Z68" s="15">
        <f>SUM(J68:L68)</f>
        <v>0</v>
      </c>
      <c r="AA68" s="15">
        <f>SUM(M68:O68)</f>
        <v>0</v>
      </c>
      <c r="AB68" s="15">
        <f>SUM(P68:R68)</f>
        <v>0</v>
      </c>
    </row>
    <row r="69" s="1" customFormat="1" customHeight="1" spans="1:28">
      <c r="A69" s="60"/>
      <c r="B69" s="60"/>
      <c r="C69" s="63"/>
      <c r="D69" s="64" t="s">
        <v>95</v>
      </c>
      <c r="E69" s="15">
        <f>SUM(G69:R69)</f>
        <v>0</v>
      </c>
      <c r="F69" s="15">
        <f>IF($T$1=0,0,E69/$T$1)</f>
        <v>0</v>
      </c>
      <c r="G69" s="16">
        <f>G65+G66+G68</f>
        <v>0</v>
      </c>
      <c r="H69" s="16">
        <f t="shared" ref="H69:R69" si="85">H65+H66+H68</f>
        <v>0</v>
      </c>
      <c r="I69" s="16">
        <f t="shared" si="85"/>
        <v>0</v>
      </c>
      <c r="J69" s="16">
        <f t="shared" si="85"/>
        <v>0</v>
      </c>
      <c r="K69" s="16">
        <f t="shared" si="85"/>
        <v>0</v>
      </c>
      <c r="L69" s="16">
        <f t="shared" si="85"/>
        <v>0</v>
      </c>
      <c r="M69" s="16">
        <f t="shared" si="85"/>
        <v>0</v>
      </c>
      <c r="N69" s="16">
        <f t="shared" si="85"/>
        <v>0</v>
      </c>
      <c r="O69" s="16">
        <f t="shared" si="85"/>
        <v>0</v>
      </c>
      <c r="P69" s="16">
        <f t="shared" si="85"/>
        <v>0</v>
      </c>
      <c r="Q69" s="16">
        <f t="shared" si="85"/>
        <v>0</v>
      </c>
      <c r="R69" s="16">
        <f t="shared" si="85"/>
        <v>0</v>
      </c>
      <c r="Y69" s="15">
        <f>SUM(G69:I69)</f>
        <v>0</v>
      </c>
      <c r="Z69" s="15">
        <f>SUM(J69:L69)</f>
        <v>0</v>
      </c>
      <c r="AA69" s="15">
        <f>SUM(M69:O69)</f>
        <v>0</v>
      </c>
      <c r="AB69" s="15">
        <f>SUM(P69:R69)</f>
        <v>0</v>
      </c>
    </row>
    <row r="70" s="1" customFormat="1" customHeight="1" spans="1:28">
      <c r="A70" s="60"/>
      <c r="B70" s="60"/>
      <c r="C70" s="61" t="s">
        <v>99</v>
      </c>
      <c r="D70" s="62" t="s">
        <v>35</v>
      </c>
      <c r="E70" s="48">
        <f>SUM(G70:R70)</f>
        <v>0</v>
      </c>
      <c r="F70" s="48">
        <f>IF($T$1=0,0,E70/$T$1)</f>
        <v>0</v>
      </c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Y70" s="48">
        <f>SUM(G70:I70)</f>
        <v>0</v>
      </c>
      <c r="Z70" s="48">
        <f>SUM(J70:L70)</f>
        <v>0</v>
      </c>
      <c r="AA70" s="48">
        <f>SUM(M70:O70)</f>
        <v>0</v>
      </c>
      <c r="AB70" s="48">
        <f>SUM(P70:R70)</f>
        <v>0</v>
      </c>
    </row>
    <row r="71" s="1" customFormat="1" customHeight="1" spans="1:28">
      <c r="A71" s="60"/>
      <c r="B71" s="60"/>
      <c r="C71" s="61"/>
      <c r="D71" s="62" t="s">
        <v>92</v>
      </c>
      <c r="E71" s="48">
        <f>SUM(G71:R71)</f>
        <v>0</v>
      </c>
      <c r="F71" s="48">
        <f>IF($T$1=0,0,E71/$T$1)</f>
        <v>0</v>
      </c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Y71" s="48">
        <f>SUM(G71:I71)</f>
        <v>0</v>
      </c>
      <c r="Z71" s="48">
        <f>SUM(J71:L71)</f>
        <v>0</v>
      </c>
      <c r="AA71" s="48">
        <f>SUM(M71:O71)</f>
        <v>0</v>
      </c>
      <c r="AB71" s="48">
        <f>SUM(P71:R71)</f>
        <v>0</v>
      </c>
    </row>
    <row r="72" s="1" customFormat="1" customHeight="1" spans="1:28">
      <c r="A72" s="60"/>
      <c r="B72" s="60"/>
      <c r="C72" s="61"/>
      <c r="D72" s="62" t="s">
        <v>93</v>
      </c>
      <c r="E72" s="48">
        <f>SUM(G72:R72)</f>
        <v>0</v>
      </c>
      <c r="F72" s="48">
        <f>IF($T$1=0,0,E72/$T$1)</f>
        <v>0</v>
      </c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Y72" s="48">
        <f>SUM(G72:I72)</f>
        <v>0</v>
      </c>
      <c r="Z72" s="48">
        <f>SUM(J72:L72)</f>
        <v>0</v>
      </c>
      <c r="AA72" s="48">
        <f>SUM(M72:O72)</f>
        <v>0</v>
      </c>
      <c r="AB72" s="48">
        <f>SUM(P72:R72)</f>
        <v>0</v>
      </c>
    </row>
    <row r="73" s="1" customFormat="1" customHeight="1" spans="1:28">
      <c r="A73" s="60"/>
      <c r="B73" s="60"/>
      <c r="C73" s="61"/>
      <c r="D73" s="62" t="s">
        <v>72</v>
      </c>
      <c r="E73" s="48">
        <f t="shared" ref="E73:R73" si="86">IF(E70&lt;&gt;0,(E71+E72)/E70,)</f>
        <v>0</v>
      </c>
      <c r="F73" s="22">
        <f t="shared" si="86"/>
        <v>0</v>
      </c>
      <c r="G73" s="16">
        <f t="shared" si="86"/>
        <v>0</v>
      </c>
      <c r="H73" s="16">
        <f t="shared" si="86"/>
        <v>0</v>
      </c>
      <c r="I73" s="16">
        <f t="shared" si="86"/>
        <v>0</v>
      </c>
      <c r="J73" s="16">
        <f t="shared" si="86"/>
        <v>0</v>
      </c>
      <c r="K73" s="16">
        <f t="shared" si="86"/>
        <v>0</v>
      </c>
      <c r="L73" s="16">
        <f t="shared" si="86"/>
        <v>0</v>
      </c>
      <c r="M73" s="16">
        <f t="shared" si="86"/>
        <v>0</v>
      </c>
      <c r="N73" s="16">
        <f t="shared" si="86"/>
        <v>0</v>
      </c>
      <c r="O73" s="16">
        <f t="shared" si="86"/>
        <v>0</v>
      </c>
      <c r="P73" s="16">
        <f t="shared" si="86"/>
        <v>0</v>
      </c>
      <c r="Q73" s="16">
        <f t="shared" si="86"/>
        <v>0</v>
      </c>
      <c r="R73" s="16">
        <f t="shared" si="86"/>
        <v>0</v>
      </c>
      <c r="Y73" s="48">
        <f t="shared" ref="Y73:AB73" si="87">IF(Y70&lt;&gt;0,(Y71+Y72)/Y70,)</f>
        <v>0</v>
      </c>
      <c r="Z73" s="48">
        <f t="shared" si="87"/>
        <v>0</v>
      </c>
      <c r="AA73" s="48">
        <f t="shared" si="87"/>
        <v>0</v>
      </c>
      <c r="AB73" s="48">
        <f t="shared" si="87"/>
        <v>0</v>
      </c>
    </row>
    <row r="74" s="1" customFormat="1" customHeight="1" spans="1:28">
      <c r="A74" s="60"/>
      <c r="B74" s="60"/>
      <c r="C74" s="61"/>
      <c r="D74" s="62" t="s">
        <v>94</v>
      </c>
      <c r="E74" s="48">
        <f>SUM(G74:R74)</f>
        <v>0</v>
      </c>
      <c r="F74" s="48">
        <f>IF($T$1=0,0,E74/$T$1)</f>
        <v>0</v>
      </c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Y74" s="48">
        <f>SUM(G74:I74)</f>
        <v>0</v>
      </c>
      <c r="Z74" s="48">
        <f>SUM(J74:L74)</f>
        <v>0</v>
      </c>
      <c r="AA74" s="48">
        <f>SUM(M74:O74)</f>
        <v>0</v>
      </c>
      <c r="AB74" s="48">
        <f>SUM(P74:R74)</f>
        <v>0</v>
      </c>
    </row>
    <row r="75" s="1" customFormat="1" customHeight="1" spans="1:28">
      <c r="A75" s="60"/>
      <c r="B75" s="60"/>
      <c r="C75" s="61"/>
      <c r="D75" s="62" t="s">
        <v>95</v>
      </c>
      <c r="E75" s="48">
        <f>SUM(G75:R75)</f>
        <v>0</v>
      </c>
      <c r="F75" s="48">
        <f>IF($T$1=0,0,E75/$T$1)</f>
        <v>0</v>
      </c>
      <c r="G75" s="16">
        <f>G71+G72+G74</f>
        <v>0</v>
      </c>
      <c r="H75" s="16">
        <f t="shared" ref="H75:R75" si="88">H71+H72+H74</f>
        <v>0</v>
      </c>
      <c r="I75" s="16">
        <f t="shared" si="88"/>
        <v>0</v>
      </c>
      <c r="J75" s="16">
        <f t="shared" si="88"/>
        <v>0</v>
      </c>
      <c r="K75" s="16">
        <f t="shared" si="88"/>
        <v>0</v>
      </c>
      <c r="L75" s="16">
        <f t="shared" si="88"/>
        <v>0</v>
      </c>
      <c r="M75" s="16">
        <f t="shared" si="88"/>
        <v>0</v>
      </c>
      <c r="N75" s="16">
        <f t="shared" si="88"/>
        <v>0</v>
      </c>
      <c r="O75" s="16">
        <f t="shared" si="88"/>
        <v>0</v>
      </c>
      <c r="P75" s="16">
        <f t="shared" si="88"/>
        <v>0</v>
      </c>
      <c r="Q75" s="16">
        <f t="shared" si="88"/>
        <v>0</v>
      </c>
      <c r="R75" s="16">
        <f t="shared" si="88"/>
        <v>0</v>
      </c>
      <c r="Y75" s="48">
        <f>SUM(G75:I75)</f>
        <v>0</v>
      </c>
      <c r="Z75" s="48">
        <f>SUM(J75:L75)</f>
        <v>0</v>
      </c>
      <c r="AA75" s="48">
        <f>SUM(M75:O75)</f>
        <v>0</v>
      </c>
      <c r="AB75" s="48">
        <f>SUM(P75:R75)</f>
        <v>0</v>
      </c>
    </row>
    <row r="76" s="1" customFormat="1" customHeight="1" spans="1:28">
      <c r="A76" s="60"/>
      <c r="B76" s="60"/>
      <c r="C76" s="63" t="s">
        <v>176</v>
      </c>
      <c r="D76" s="64" t="s">
        <v>35</v>
      </c>
      <c r="E76" s="15">
        <f>SUM(G76:R76)</f>
        <v>0</v>
      </c>
      <c r="F76" s="15">
        <f>IF($T$1=0,0,E76/$T$1)</f>
        <v>0</v>
      </c>
      <c r="G76" s="65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Y76" s="15">
        <f>SUM(G76:I76)</f>
        <v>0</v>
      </c>
      <c r="Z76" s="15">
        <f>SUM(J76:L76)</f>
        <v>0</v>
      </c>
      <c r="AA76" s="15">
        <f>SUM(M76:O76)</f>
        <v>0</v>
      </c>
      <c r="AB76" s="15">
        <f>SUM(P76:R76)</f>
        <v>0</v>
      </c>
    </row>
    <row r="77" s="1" customFormat="1" customHeight="1" spans="1:28">
      <c r="A77" s="60"/>
      <c r="B77" s="60"/>
      <c r="C77" s="63"/>
      <c r="D77" s="64" t="s">
        <v>92</v>
      </c>
      <c r="E77" s="15">
        <f>SUM(G77:R77)</f>
        <v>0</v>
      </c>
      <c r="F77" s="15">
        <f>IF($T$1=0,0,E77/$T$1)</f>
        <v>0</v>
      </c>
      <c r="G77" s="65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Y77" s="15">
        <f>SUM(G77:I77)</f>
        <v>0</v>
      </c>
      <c r="Z77" s="15">
        <f>SUM(J77:L77)</f>
        <v>0</v>
      </c>
      <c r="AA77" s="15">
        <f>SUM(M77:O77)</f>
        <v>0</v>
      </c>
      <c r="AB77" s="15">
        <f>SUM(P77:R77)</f>
        <v>0</v>
      </c>
    </row>
    <row r="78" s="1" customFormat="1" customHeight="1" spans="1:28">
      <c r="A78" s="60"/>
      <c r="B78" s="60"/>
      <c r="C78" s="63"/>
      <c r="D78" s="64" t="s">
        <v>93</v>
      </c>
      <c r="E78" s="15">
        <f>SUM(G78:R78)</f>
        <v>0</v>
      </c>
      <c r="F78" s="15">
        <f>IF($T$1=0,0,E78/$T$1)</f>
        <v>0</v>
      </c>
      <c r="G78" s="65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Y78" s="15">
        <f>SUM(G78:I78)</f>
        <v>0</v>
      </c>
      <c r="Z78" s="15">
        <f>SUM(J78:L78)</f>
        <v>0</v>
      </c>
      <c r="AA78" s="15">
        <f>SUM(M78:O78)</f>
        <v>0</v>
      </c>
      <c r="AB78" s="15">
        <f>SUM(P78:R78)</f>
        <v>0</v>
      </c>
    </row>
    <row r="79" s="1" customFormat="1" customHeight="1" spans="1:28">
      <c r="A79" s="60"/>
      <c r="B79" s="60"/>
      <c r="C79" s="63"/>
      <c r="D79" s="64" t="s">
        <v>72</v>
      </c>
      <c r="E79" s="15">
        <f t="shared" ref="E79:R79" si="89">IF(E76&lt;&gt;0,(E77+E78)/E76,)</f>
        <v>0</v>
      </c>
      <c r="F79" s="15">
        <f t="shared" si="89"/>
        <v>0</v>
      </c>
      <c r="G79" s="16">
        <f t="shared" si="89"/>
        <v>0</v>
      </c>
      <c r="H79" s="16">
        <f t="shared" si="89"/>
        <v>0</v>
      </c>
      <c r="I79" s="16">
        <f t="shared" si="89"/>
        <v>0</v>
      </c>
      <c r="J79" s="16">
        <f t="shared" si="89"/>
        <v>0</v>
      </c>
      <c r="K79" s="16">
        <f t="shared" si="89"/>
        <v>0</v>
      </c>
      <c r="L79" s="16">
        <f t="shared" si="89"/>
        <v>0</v>
      </c>
      <c r="M79" s="16">
        <f t="shared" si="89"/>
        <v>0</v>
      </c>
      <c r="N79" s="16">
        <f t="shared" si="89"/>
        <v>0</v>
      </c>
      <c r="O79" s="16">
        <f t="shared" si="89"/>
        <v>0</v>
      </c>
      <c r="P79" s="16">
        <f t="shared" si="89"/>
        <v>0</v>
      </c>
      <c r="Q79" s="16">
        <f t="shared" si="89"/>
        <v>0</v>
      </c>
      <c r="R79" s="16">
        <f t="shared" si="89"/>
        <v>0</v>
      </c>
      <c r="Y79" s="15">
        <f t="shared" ref="Y79:AB79" si="90">IF(Y76&lt;&gt;0,(Y77+Y78)/Y76,)</f>
        <v>0</v>
      </c>
      <c r="Z79" s="15">
        <f t="shared" si="90"/>
        <v>0</v>
      </c>
      <c r="AA79" s="15">
        <f t="shared" si="90"/>
        <v>0</v>
      </c>
      <c r="AB79" s="15">
        <f t="shared" si="90"/>
        <v>0</v>
      </c>
    </row>
    <row r="80" s="1" customFormat="1" customHeight="1" spans="1:28">
      <c r="A80" s="60"/>
      <c r="B80" s="60"/>
      <c r="C80" s="63"/>
      <c r="D80" s="64" t="s">
        <v>94</v>
      </c>
      <c r="E80" s="15">
        <f>SUM(G80:R80)</f>
        <v>0</v>
      </c>
      <c r="F80" s="15">
        <f t="shared" ref="F80:F97" si="91">IF($T$1=0,0,E80/$T$1)</f>
        <v>0</v>
      </c>
      <c r="G80" s="65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Y80" s="15">
        <f t="shared" ref="Y80:Y97" si="92">SUM(G80:I80)</f>
        <v>0</v>
      </c>
      <c r="Z80" s="15">
        <f t="shared" ref="Z80:Z97" si="93">SUM(J80:L80)</f>
        <v>0</v>
      </c>
      <c r="AA80" s="15">
        <f t="shared" ref="AA80:AA97" si="94">SUM(M80:O80)</f>
        <v>0</v>
      </c>
      <c r="AB80" s="15">
        <f t="shared" ref="AB80:AB97" si="95">SUM(P80:R80)</f>
        <v>0</v>
      </c>
    </row>
    <row r="81" s="1" customFormat="1" customHeight="1" spans="1:28">
      <c r="A81" s="60"/>
      <c r="B81" s="60"/>
      <c r="C81" s="63"/>
      <c r="D81" s="64" t="s">
        <v>95</v>
      </c>
      <c r="E81" s="15">
        <f>SUM(G81:R81)</f>
        <v>0</v>
      </c>
      <c r="F81" s="15">
        <f t="shared" si="91"/>
        <v>0</v>
      </c>
      <c r="G81" s="16">
        <f>G77+G78+G80</f>
        <v>0</v>
      </c>
      <c r="H81" s="16">
        <f t="shared" ref="H81:R81" si="96">H77+H78+H80</f>
        <v>0</v>
      </c>
      <c r="I81" s="16">
        <f t="shared" si="96"/>
        <v>0</v>
      </c>
      <c r="J81" s="16">
        <f t="shared" si="96"/>
        <v>0</v>
      </c>
      <c r="K81" s="16">
        <f t="shared" si="96"/>
        <v>0</v>
      </c>
      <c r="L81" s="16">
        <f t="shared" si="96"/>
        <v>0</v>
      </c>
      <c r="M81" s="16">
        <f t="shared" si="96"/>
        <v>0</v>
      </c>
      <c r="N81" s="16">
        <f t="shared" si="96"/>
        <v>0</v>
      </c>
      <c r="O81" s="16">
        <f t="shared" si="96"/>
        <v>0</v>
      </c>
      <c r="P81" s="16">
        <f t="shared" si="96"/>
        <v>0</v>
      </c>
      <c r="Q81" s="16">
        <f t="shared" si="96"/>
        <v>0</v>
      </c>
      <c r="R81" s="16">
        <f t="shared" si="96"/>
        <v>0</v>
      </c>
      <c r="Y81" s="15">
        <f t="shared" si="92"/>
        <v>0</v>
      </c>
      <c r="Z81" s="15">
        <f t="shared" si="93"/>
        <v>0</v>
      </c>
      <c r="AA81" s="15">
        <f t="shared" si="94"/>
        <v>0</v>
      </c>
      <c r="AB81" s="15">
        <f t="shared" si="95"/>
        <v>0</v>
      </c>
    </row>
    <row r="82" s="1" customFormat="1" customHeight="1" spans="1:28">
      <c r="A82" s="60"/>
      <c r="B82" s="60"/>
      <c r="C82" s="43" t="s">
        <v>102</v>
      </c>
      <c r="D82" s="46" t="s">
        <v>177</v>
      </c>
      <c r="E82" s="48">
        <f>SUM(G82:R82)</f>
        <v>0</v>
      </c>
      <c r="F82" s="45">
        <f t="shared" si="91"/>
        <v>0</v>
      </c>
      <c r="G82" s="65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Y82" s="48">
        <f t="shared" si="92"/>
        <v>0</v>
      </c>
      <c r="Z82" s="48">
        <f t="shared" si="93"/>
        <v>0</v>
      </c>
      <c r="AA82" s="48">
        <f t="shared" si="94"/>
        <v>0</v>
      </c>
      <c r="AB82" s="48">
        <f t="shared" si="95"/>
        <v>0</v>
      </c>
    </row>
    <row r="83" s="1" customFormat="1" customHeight="1" spans="1:28">
      <c r="A83" s="60"/>
      <c r="B83" s="60"/>
      <c r="C83" s="43"/>
      <c r="D83" s="62" t="s">
        <v>119</v>
      </c>
      <c r="E83" s="48">
        <f t="shared" ref="E83:E97" si="97">SUM(G83:R83)</f>
        <v>0</v>
      </c>
      <c r="F83" s="45">
        <f t="shared" si="91"/>
        <v>0</v>
      </c>
      <c r="G83" s="65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Y83" s="48">
        <f t="shared" si="92"/>
        <v>0</v>
      </c>
      <c r="Z83" s="48">
        <f t="shared" si="93"/>
        <v>0</v>
      </c>
      <c r="AA83" s="48">
        <f t="shared" si="94"/>
        <v>0</v>
      </c>
      <c r="AB83" s="48">
        <f t="shared" si="95"/>
        <v>0</v>
      </c>
    </row>
    <row r="84" s="1" customFormat="1" customHeight="1" spans="1:28">
      <c r="A84" s="60"/>
      <c r="B84" s="60"/>
      <c r="C84" s="43"/>
      <c r="D84" s="46" t="s">
        <v>120</v>
      </c>
      <c r="E84" s="48">
        <f t="shared" si="97"/>
        <v>0</v>
      </c>
      <c r="F84" s="45">
        <f t="shared" si="91"/>
        <v>0</v>
      </c>
      <c r="G84" s="65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Y84" s="48">
        <f t="shared" si="92"/>
        <v>0</v>
      </c>
      <c r="Z84" s="48">
        <f t="shared" si="93"/>
        <v>0</v>
      </c>
      <c r="AA84" s="48">
        <f t="shared" si="94"/>
        <v>0</v>
      </c>
      <c r="AB84" s="48">
        <f t="shared" si="95"/>
        <v>0</v>
      </c>
    </row>
    <row r="85" s="1" customFormat="1" customHeight="1" spans="1:28">
      <c r="A85" s="60"/>
      <c r="B85" s="60"/>
      <c r="C85" s="43"/>
      <c r="D85" s="62" t="s">
        <v>117</v>
      </c>
      <c r="E85" s="48">
        <f t="shared" si="97"/>
        <v>0</v>
      </c>
      <c r="F85" s="45">
        <f t="shared" si="91"/>
        <v>0</v>
      </c>
      <c r="G85" s="65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Y85" s="48">
        <f t="shared" si="92"/>
        <v>0</v>
      </c>
      <c r="Z85" s="48">
        <f t="shared" si="93"/>
        <v>0</v>
      </c>
      <c r="AA85" s="48">
        <f t="shared" si="94"/>
        <v>0</v>
      </c>
      <c r="AB85" s="48">
        <f t="shared" si="95"/>
        <v>0</v>
      </c>
    </row>
    <row r="86" s="1" customFormat="1" customHeight="1" spans="1:28">
      <c r="A86" s="60"/>
      <c r="B86" s="60"/>
      <c r="C86" s="43"/>
      <c r="D86" s="46" t="s">
        <v>118</v>
      </c>
      <c r="E86" s="48">
        <f t="shared" si="97"/>
        <v>0</v>
      </c>
      <c r="F86" s="45">
        <f t="shared" si="91"/>
        <v>0</v>
      </c>
      <c r="G86" s="65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Y86" s="48">
        <f t="shared" si="92"/>
        <v>0</v>
      </c>
      <c r="Z86" s="48">
        <f t="shared" si="93"/>
        <v>0</v>
      </c>
      <c r="AA86" s="48">
        <f t="shared" si="94"/>
        <v>0</v>
      </c>
      <c r="AB86" s="48">
        <f t="shared" si="95"/>
        <v>0</v>
      </c>
    </row>
    <row r="87" s="1" customFormat="1" customHeight="1" spans="1:28">
      <c r="A87" s="60"/>
      <c r="B87" s="60"/>
      <c r="C87" s="43"/>
      <c r="D87" s="62" t="s">
        <v>121</v>
      </c>
      <c r="E87" s="45">
        <f t="shared" si="97"/>
        <v>0</v>
      </c>
      <c r="F87" s="45">
        <f t="shared" si="91"/>
        <v>0</v>
      </c>
      <c r="G87" s="65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Y87" s="45">
        <f t="shared" si="92"/>
        <v>0</v>
      </c>
      <c r="Z87" s="45">
        <f t="shared" si="93"/>
        <v>0</v>
      </c>
      <c r="AA87" s="45">
        <f t="shared" si="94"/>
        <v>0</v>
      </c>
      <c r="AB87" s="45">
        <f t="shared" si="95"/>
        <v>0</v>
      </c>
    </row>
    <row r="88" s="1" customFormat="1" customHeight="1" spans="1:28">
      <c r="A88" s="60"/>
      <c r="B88" s="60"/>
      <c r="C88" s="43"/>
      <c r="D88" s="62" t="s">
        <v>122</v>
      </c>
      <c r="E88" s="45">
        <f t="shared" si="97"/>
        <v>0</v>
      </c>
      <c r="F88" s="45">
        <f t="shared" si="91"/>
        <v>0</v>
      </c>
      <c r="G88" s="65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Y88" s="45">
        <f t="shared" si="92"/>
        <v>0</v>
      </c>
      <c r="Z88" s="45">
        <f t="shared" si="93"/>
        <v>0</v>
      </c>
      <c r="AA88" s="45">
        <f t="shared" si="94"/>
        <v>0</v>
      </c>
      <c r="AB88" s="45">
        <f t="shared" si="95"/>
        <v>0</v>
      </c>
    </row>
    <row r="89" s="1" customFormat="1" customHeight="1" spans="1:28">
      <c r="A89" s="60"/>
      <c r="B89" s="60"/>
      <c r="C89" s="43"/>
      <c r="D89" s="62" t="s">
        <v>123</v>
      </c>
      <c r="E89" s="45">
        <f t="shared" si="97"/>
        <v>0</v>
      </c>
      <c r="F89" s="45">
        <f t="shared" si="91"/>
        <v>0</v>
      </c>
      <c r="G89" s="65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Y89" s="45">
        <f t="shared" si="92"/>
        <v>0</v>
      </c>
      <c r="Z89" s="45">
        <f t="shared" si="93"/>
        <v>0</v>
      </c>
      <c r="AA89" s="45">
        <f t="shared" si="94"/>
        <v>0</v>
      </c>
      <c r="AB89" s="45">
        <f t="shared" si="95"/>
        <v>0</v>
      </c>
    </row>
    <row r="90" s="1" customFormat="1" customHeight="1" spans="1:28">
      <c r="A90" s="60"/>
      <c r="B90" s="60"/>
      <c r="C90" s="43"/>
      <c r="D90" s="62" t="s">
        <v>124</v>
      </c>
      <c r="E90" s="45">
        <f t="shared" si="97"/>
        <v>0</v>
      </c>
      <c r="F90" s="45">
        <f t="shared" si="91"/>
        <v>0</v>
      </c>
      <c r="G90" s="65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Y90" s="45">
        <f t="shared" si="92"/>
        <v>0</v>
      </c>
      <c r="Z90" s="45">
        <f t="shared" si="93"/>
        <v>0</v>
      </c>
      <c r="AA90" s="45">
        <f t="shared" si="94"/>
        <v>0</v>
      </c>
      <c r="AB90" s="45">
        <f t="shared" si="95"/>
        <v>0</v>
      </c>
    </row>
    <row r="91" s="1" customFormat="1" customHeight="1" spans="1:28">
      <c r="A91" s="60"/>
      <c r="B91" s="60"/>
      <c r="C91" s="43"/>
      <c r="D91" s="62" t="s">
        <v>125</v>
      </c>
      <c r="E91" s="45">
        <f t="shared" si="97"/>
        <v>0</v>
      </c>
      <c r="F91" s="45">
        <f t="shared" si="91"/>
        <v>0</v>
      </c>
      <c r="G91" s="65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Y91" s="45">
        <f t="shared" si="92"/>
        <v>0</v>
      </c>
      <c r="Z91" s="45">
        <f t="shared" si="93"/>
        <v>0</v>
      </c>
      <c r="AA91" s="45">
        <f t="shared" si="94"/>
        <v>0</v>
      </c>
      <c r="AB91" s="45">
        <f t="shared" si="95"/>
        <v>0</v>
      </c>
    </row>
    <row r="92" s="1" customFormat="1" customHeight="1" spans="1:28">
      <c r="A92" s="60"/>
      <c r="B92" s="60"/>
      <c r="C92" s="43"/>
      <c r="D92" s="62" t="s">
        <v>126</v>
      </c>
      <c r="E92" s="45">
        <f t="shared" si="97"/>
        <v>0</v>
      </c>
      <c r="F92" s="45">
        <f t="shared" si="91"/>
        <v>0</v>
      </c>
      <c r="G92" s="65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Y92" s="45">
        <f t="shared" si="92"/>
        <v>0</v>
      </c>
      <c r="Z92" s="45">
        <f t="shared" si="93"/>
        <v>0</v>
      </c>
      <c r="AA92" s="45">
        <f t="shared" si="94"/>
        <v>0</v>
      </c>
      <c r="AB92" s="45">
        <f t="shared" si="95"/>
        <v>0</v>
      </c>
    </row>
    <row r="93" s="1" customFormat="1" customHeight="1" spans="1:28">
      <c r="A93" s="60"/>
      <c r="B93" s="60"/>
      <c r="C93" s="43"/>
      <c r="D93" s="62" t="s">
        <v>127</v>
      </c>
      <c r="E93" s="45">
        <f t="shared" si="97"/>
        <v>0</v>
      </c>
      <c r="F93" s="45">
        <f t="shared" si="91"/>
        <v>0</v>
      </c>
      <c r="G93" s="65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Y93" s="45">
        <f t="shared" si="92"/>
        <v>0</v>
      </c>
      <c r="Z93" s="45">
        <f t="shared" si="93"/>
        <v>0</v>
      </c>
      <c r="AA93" s="45">
        <f t="shared" si="94"/>
        <v>0</v>
      </c>
      <c r="AB93" s="45">
        <f t="shared" si="95"/>
        <v>0</v>
      </c>
    </row>
    <row r="94" s="1" customFormat="1" customHeight="1" spans="1:28">
      <c r="A94" s="60"/>
      <c r="B94" s="60"/>
      <c r="C94" s="43"/>
      <c r="D94" s="46" t="s">
        <v>128</v>
      </c>
      <c r="E94" s="48">
        <f t="shared" si="97"/>
        <v>0</v>
      </c>
      <c r="F94" s="45">
        <f t="shared" si="91"/>
        <v>0</v>
      </c>
      <c r="G94" s="65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Y94" s="48">
        <f t="shared" si="92"/>
        <v>0</v>
      </c>
      <c r="Z94" s="48">
        <f t="shared" si="93"/>
        <v>0</v>
      </c>
      <c r="AA94" s="48">
        <f t="shared" si="94"/>
        <v>0</v>
      </c>
      <c r="AB94" s="48">
        <f t="shared" si="95"/>
        <v>0</v>
      </c>
    </row>
    <row r="95" s="1" customFormat="1" customHeight="1" spans="1:28">
      <c r="A95" s="60"/>
      <c r="B95" s="60"/>
      <c r="C95" s="43"/>
      <c r="D95" s="46" t="s">
        <v>129</v>
      </c>
      <c r="E95" s="48">
        <f t="shared" si="97"/>
        <v>0</v>
      </c>
      <c r="F95" s="45">
        <f t="shared" si="91"/>
        <v>0</v>
      </c>
      <c r="G95" s="65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Y95" s="48">
        <f t="shared" si="92"/>
        <v>0</v>
      </c>
      <c r="Z95" s="48">
        <f t="shared" si="93"/>
        <v>0</v>
      </c>
      <c r="AA95" s="48">
        <f t="shared" si="94"/>
        <v>0</v>
      </c>
      <c r="AB95" s="48">
        <f t="shared" si="95"/>
        <v>0</v>
      </c>
    </row>
    <row r="96" s="1" customFormat="1" customHeight="1" spans="1:28">
      <c r="A96" s="60"/>
      <c r="B96" s="60"/>
      <c r="C96" s="43"/>
      <c r="D96" s="62" t="s">
        <v>130</v>
      </c>
      <c r="E96" s="48">
        <f t="shared" si="97"/>
        <v>0</v>
      </c>
      <c r="F96" s="45">
        <f t="shared" si="91"/>
        <v>0</v>
      </c>
      <c r="G96" s="65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Y96" s="48">
        <f t="shared" si="92"/>
        <v>0</v>
      </c>
      <c r="Z96" s="48">
        <f t="shared" si="93"/>
        <v>0</v>
      </c>
      <c r="AA96" s="48">
        <f t="shared" si="94"/>
        <v>0</v>
      </c>
      <c r="AB96" s="48">
        <f t="shared" si="95"/>
        <v>0</v>
      </c>
    </row>
    <row r="97" s="1" customFormat="1" customHeight="1" spans="1:28">
      <c r="A97" s="60"/>
      <c r="B97" s="60"/>
      <c r="C97" s="43"/>
      <c r="D97" s="74" t="s">
        <v>131</v>
      </c>
      <c r="E97" s="48">
        <f t="shared" si="97"/>
        <v>0</v>
      </c>
      <c r="F97" s="45">
        <f t="shared" si="91"/>
        <v>0</v>
      </c>
      <c r="G97" s="16">
        <f t="shared" ref="G97:R97" si="98">SUM(G82:G96)</f>
        <v>0</v>
      </c>
      <c r="H97" s="16">
        <f t="shared" si="98"/>
        <v>0</v>
      </c>
      <c r="I97" s="16">
        <f t="shared" si="98"/>
        <v>0</v>
      </c>
      <c r="J97" s="16">
        <f t="shared" si="98"/>
        <v>0</v>
      </c>
      <c r="K97" s="16">
        <f t="shared" si="98"/>
        <v>0</v>
      </c>
      <c r="L97" s="16">
        <f t="shared" si="98"/>
        <v>0</v>
      </c>
      <c r="M97" s="16">
        <f t="shared" si="98"/>
        <v>0</v>
      </c>
      <c r="N97" s="16">
        <f t="shared" si="98"/>
        <v>0</v>
      </c>
      <c r="O97" s="16">
        <f t="shared" si="98"/>
        <v>0</v>
      </c>
      <c r="P97" s="16">
        <f t="shared" si="98"/>
        <v>0</v>
      </c>
      <c r="Q97" s="16">
        <f t="shared" si="98"/>
        <v>0</v>
      </c>
      <c r="R97" s="16">
        <f t="shared" si="98"/>
        <v>0</v>
      </c>
      <c r="Y97" s="48">
        <f t="shared" si="92"/>
        <v>0</v>
      </c>
      <c r="Z97" s="48">
        <f t="shared" si="93"/>
        <v>0</v>
      </c>
      <c r="AA97" s="48">
        <f t="shared" si="94"/>
        <v>0</v>
      </c>
      <c r="AB97" s="48">
        <f t="shared" si="95"/>
        <v>0</v>
      </c>
    </row>
    <row r="98" s="4" customFormat="1" customHeight="1" spans="1:34">
      <c r="A98" s="60"/>
      <c r="B98" s="60"/>
      <c r="C98" s="75" t="s">
        <v>58</v>
      </c>
      <c r="D98" s="76" t="s">
        <v>178</v>
      </c>
      <c r="E98" s="15">
        <f t="shared" ref="E98:R98" si="99">IF(E$24&lt;&gt;0,E66/E$24,)</f>
        <v>0</v>
      </c>
      <c r="F98" s="15">
        <f t="shared" si="99"/>
        <v>0</v>
      </c>
      <c r="G98" s="16">
        <f t="shared" si="99"/>
        <v>0</v>
      </c>
      <c r="H98" s="16">
        <f t="shared" si="99"/>
        <v>0</v>
      </c>
      <c r="I98" s="16">
        <f t="shared" si="99"/>
        <v>0</v>
      </c>
      <c r="J98" s="16">
        <f t="shared" si="99"/>
        <v>0</v>
      </c>
      <c r="K98" s="16">
        <f t="shared" si="99"/>
        <v>0</v>
      </c>
      <c r="L98" s="16">
        <f t="shared" si="99"/>
        <v>0</v>
      </c>
      <c r="M98" s="16">
        <f t="shared" si="99"/>
        <v>0</v>
      </c>
      <c r="N98" s="16">
        <f t="shared" si="99"/>
        <v>0</v>
      </c>
      <c r="O98" s="16">
        <f t="shared" si="99"/>
        <v>0</v>
      </c>
      <c r="P98" s="16">
        <f t="shared" si="99"/>
        <v>0</v>
      </c>
      <c r="Q98" s="16">
        <f t="shared" si="99"/>
        <v>0</v>
      </c>
      <c r="R98" s="16">
        <f t="shared" si="99"/>
        <v>0</v>
      </c>
      <c r="S98" s="1"/>
      <c r="T98" s="1"/>
      <c r="U98" s="1"/>
      <c r="V98" s="1"/>
      <c r="W98" s="1"/>
      <c r="X98" s="1"/>
      <c r="Y98" s="15">
        <f t="shared" ref="Y98:AB98" si="100">IF(Y$24&lt;&gt;0,Y66/Y$24,)</f>
        <v>0</v>
      </c>
      <c r="Z98" s="15">
        <f t="shared" si="100"/>
        <v>0</v>
      </c>
      <c r="AA98" s="15">
        <f t="shared" si="100"/>
        <v>0</v>
      </c>
      <c r="AB98" s="15">
        <f t="shared" si="100"/>
        <v>0</v>
      </c>
      <c r="AC98" s="1"/>
      <c r="AD98" s="1"/>
      <c r="AE98" s="1"/>
      <c r="AF98" s="1"/>
      <c r="AG98" s="1"/>
      <c r="AH98" s="1"/>
    </row>
    <row r="99" s="4" customFormat="1" customHeight="1" spans="1:34">
      <c r="A99" s="60"/>
      <c r="B99" s="60"/>
      <c r="C99" s="75"/>
      <c r="D99" s="77" t="s">
        <v>133</v>
      </c>
      <c r="E99" s="78">
        <f t="shared" ref="E99:R99" si="101">IF(E$25&lt;&gt;0,E66/E$25,)</f>
        <v>0</v>
      </c>
      <c r="F99" s="78">
        <f t="shared" si="101"/>
        <v>0</v>
      </c>
      <c r="G99" s="79">
        <f t="shared" si="101"/>
        <v>0</v>
      </c>
      <c r="H99" s="33">
        <f t="shared" si="101"/>
        <v>0</v>
      </c>
      <c r="I99" s="33">
        <f t="shared" si="101"/>
        <v>0</v>
      </c>
      <c r="J99" s="33">
        <f t="shared" si="101"/>
        <v>0</v>
      </c>
      <c r="K99" s="33">
        <f t="shared" si="101"/>
        <v>0</v>
      </c>
      <c r="L99" s="33">
        <f t="shared" si="101"/>
        <v>0</v>
      </c>
      <c r="M99" s="33">
        <f t="shared" si="101"/>
        <v>0</v>
      </c>
      <c r="N99" s="33">
        <f t="shared" si="101"/>
        <v>0</v>
      </c>
      <c r="O99" s="33">
        <f t="shared" si="101"/>
        <v>0</v>
      </c>
      <c r="P99" s="33">
        <f t="shared" si="101"/>
        <v>0</v>
      </c>
      <c r="Q99" s="33">
        <f t="shared" si="101"/>
        <v>0</v>
      </c>
      <c r="R99" s="33">
        <f t="shared" si="101"/>
        <v>0</v>
      </c>
      <c r="S99" s="1"/>
      <c r="T99" s="1"/>
      <c r="U99" s="1"/>
      <c r="V99" s="1"/>
      <c r="W99" s="1"/>
      <c r="X99" s="1"/>
      <c r="Y99" s="78">
        <f t="shared" ref="Y99:AB99" si="102">IF(Y$25&lt;&gt;0,Y66/Y$25,)</f>
        <v>0</v>
      </c>
      <c r="Z99" s="78">
        <f t="shared" si="102"/>
        <v>0</v>
      </c>
      <c r="AA99" s="78">
        <f t="shared" si="102"/>
        <v>0</v>
      </c>
      <c r="AB99" s="78">
        <f t="shared" si="102"/>
        <v>0</v>
      </c>
      <c r="AC99" s="1"/>
      <c r="AD99" s="1"/>
      <c r="AE99" s="1"/>
      <c r="AF99" s="1"/>
      <c r="AG99" s="1"/>
      <c r="AH99" s="1"/>
    </row>
    <row r="100" s="4" customFormat="1" customHeight="1" spans="1:34">
      <c r="A100" s="60"/>
      <c r="B100" s="60"/>
      <c r="C100" s="75"/>
      <c r="D100" s="77" t="s">
        <v>134</v>
      </c>
      <c r="E100" s="15">
        <f t="shared" ref="E100:R100" si="103">IF(E$24&lt;&gt;0,E78/E$24,)</f>
        <v>0</v>
      </c>
      <c r="F100" s="15">
        <f t="shared" si="103"/>
        <v>0</v>
      </c>
      <c r="G100" s="16">
        <f t="shared" si="103"/>
        <v>0</v>
      </c>
      <c r="H100" s="16">
        <f t="shared" si="103"/>
        <v>0</v>
      </c>
      <c r="I100" s="16">
        <f t="shared" si="103"/>
        <v>0</v>
      </c>
      <c r="J100" s="16">
        <f t="shared" si="103"/>
        <v>0</v>
      </c>
      <c r="K100" s="16">
        <f t="shared" si="103"/>
        <v>0</v>
      </c>
      <c r="L100" s="16">
        <f t="shared" si="103"/>
        <v>0</v>
      </c>
      <c r="M100" s="16">
        <f t="shared" si="103"/>
        <v>0</v>
      </c>
      <c r="N100" s="16">
        <f t="shared" si="103"/>
        <v>0</v>
      </c>
      <c r="O100" s="16">
        <f t="shared" si="103"/>
        <v>0</v>
      </c>
      <c r="P100" s="16">
        <f t="shared" si="103"/>
        <v>0</v>
      </c>
      <c r="Q100" s="16">
        <f t="shared" si="103"/>
        <v>0</v>
      </c>
      <c r="R100" s="16">
        <f t="shared" si="103"/>
        <v>0</v>
      </c>
      <c r="S100" s="1"/>
      <c r="T100" s="1"/>
      <c r="U100" s="1"/>
      <c r="V100" s="1"/>
      <c r="W100" s="1"/>
      <c r="X100" s="1"/>
      <c r="Y100" s="15">
        <f t="shared" ref="Y100:AB100" si="104">IF(Y$24&lt;&gt;0,Y78/Y$24,)</f>
        <v>0</v>
      </c>
      <c r="Z100" s="15">
        <f t="shared" si="104"/>
        <v>0</v>
      </c>
      <c r="AA100" s="15">
        <f t="shared" si="104"/>
        <v>0</v>
      </c>
      <c r="AB100" s="15">
        <f t="shared" si="104"/>
        <v>0</v>
      </c>
      <c r="AC100" s="1"/>
      <c r="AD100" s="1"/>
      <c r="AE100" s="1"/>
      <c r="AF100" s="1"/>
      <c r="AG100" s="1"/>
      <c r="AH100" s="1"/>
    </row>
    <row r="101" s="4" customFormat="1" customHeight="1" spans="1:34">
      <c r="A101" s="60"/>
      <c r="B101" s="60"/>
      <c r="C101" s="75"/>
      <c r="D101" s="77" t="s">
        <v>133</v>
      </c>
      <c r="E101" s="80">
        <f t="shared" ref="E101:R101" si="105">IF(E$25&lt;&gt;0,E78/E$25,)</f>
        <v>0</v>
      </c>
      <c r="F101" s="80">
        <f t="shared" si="105"/>
        <v>0</v>
      </c>
      <c r="G101" s="33">
        <f t="shared" si="105"/>
        <v>0</v>
      </c>
      <c r="H101" s="33">
        <f t="shared" si="105"/>
        <v>0</v>
      </c>
      <c r="I101" s="33">
        <f t="shared" si="105"/>
        <v>0</v>
      </c>
      <c r="J101" s="33">
        <f t="shared" si="105"/>
        <v>0</v>
      </c>
      <c r="K101" s="33">
        <f t="shared" si="105"/>
        <v>0</v>
      </c>
      <c r="L101" s="33">
        <f t="shared" si="105"/>
        <v>0</v>
      </c>
      <c r="M101" s="33">
        <f t="shared" si="105"/>
        <v>0</v>
      </c>
      <c r="N101" s="33">
        <f t="shared" si="105"/>
        <v>0</v>
      </c>
      <c r="O101" s="33">
        <f t="shared" si="105"/>
        <v>0</v>
      </c>
      <c r="P101" s="33">
        <f t="shared" si="105"/>
        <v>0</v>
      </c>
      <c r="Q101" s="33">
        <f t="shared" si="105"/>
        <v>0</v>
      </c>
      <c r="R101" s="33">
        <f t="shared" si="105"/>
        <v>0</v>
      </c>
      <c r="S101" s="1"/>
      <c r="T101" s="1"/>
      <c r="U101" s="1"/>
      <c r="V101" s="1"/>
      <c r="W101" s="1"/>
      <c r="X101" s="1"/>
      <c r="Y101" s="80">
        <f t="shared" ref="Y101:AB101" si="106">IF(Y$25&lt;&gt;0,Y78/Y$25,)</f>
        <v>0</v>
      </c>
      <c r="Z101" s="80">
        <f t="shared" si="106"/>
        <v>0</v>
      </c>
      <c r="AA101" s="80">
        <f t="shared" si="106"/>
        <v>0</v>
      </c>
      <c r="AB101" s="80">
        <f t="shared" si="106"/>
        <v>0</v>
      </c>
      <c r="AC101" s="1"/>
      <c r="AD101" s="1"/>
      <c r="AE101" s="1"/>
      <c r="AF101" s="1"/>
      <c r="AG101" s="1"/>
      <c r="AH101" s="1"/>
    </row>
    <row r="102" s="1" customFormat="1" customHeight="1" spans="1:28">
      <c r="A102" s="60"/>
      <c r="B102" s="60"/>
      <c r="C102" s="81" t="s">
        <v>3</v>
      </c>
      <c r="D102" s="82"/>
      <c r="E102" s="83">
        <f>SUM(G102:R102)</f>
        <v>0</v>
      </c>
      <c r="F102" s="84">
        <f>IF($T$1=0,0,E102/$T$1)</f>
        <v>0</v>
      </c>
      <c r="G102" s="16">
        <f>G69+G81+G97+G75</f>
        <v>0</v>
      </c>
      <c r="H102" s="16">
        <f t="shared" ref="H102:R102" si="107">H69+H81+H97+H75</f>
        <v>0</v>
      </c>
      <c r="I102" s="16">
        <f t="shared" si="107"/>
        <v>0</v>
      </c>
      <c r="J102" s="16">
        <f t="shared" si="107"/>
        <v>0</v>
      </c>
      <c r="K102" s="16">
        <f t="shared" si="107"/>
        <v>0</v>
      </c>
      <c r="L102" s="16">
        <f t="shared" si="107"/>
        <v>0</v>
      </c>
      <c r="M102" s="16">
        <f t="shared" si="107"/>
        <v>0</v>
      </c>
      <c r="N102" s="16">
        <f t="shared" si="107"/>
        <v>0</v>
      </c>
      <c r="O102" s="16">
        <f t="shared" si="107"/>
        <v>0</v>
      </c>
      <c r="P102" s="16">
        <f t="shared" si="107"/>
        <v>0</v>
      </c>
      <c r="Q102" s="16">
        <f t="shared" si="107"/>
        <v>0</v>
      </c>
      <c r="R102" s="16">
        <f t="shared" si="107"/>
        <v>0</v>
      </c>
      <c r="Y102" s="83">
        <f>SUM(G102:I102)</f>
        <v>0</v>
      </c>
      <c r="Z102" s="83">
        <f>SUM(J102:L102)</f>
        <v>0</v>
      </c>
      <c r="AA102" s="83">
        <f>SUM(M102:O102)</f>
        <v>0</v>
      </c>
      <c r="AB102" s="83">
        <f>SUM(P102:R102)</f>
        <v>0</v>
      </c>
    </row>
    <row r="103" s="1" customFormat="1" customHeight="1" spans="1:28">
      <c r="A103" s="85" t="s">
        <v>28</v>
      </c>
      <c r="B103" s="86"/>
      <c r="C103" s="87" t="s">
        <v>135</v>
      </c>
      <c r="D103" s="64" t="s">
        <v>35</v>
      </c>
      <c r="E103" s="15">
        <f>SUM(G103:R103)</f>
        <v>0</v>
      </c>
      <c r="F103" s="88">
        <f>IF($T$1=0,0,E103/$T$1)</f>
        <v>0</v>
      </c>
      <c r="G103" s="16">
        <f t="shared" ref="G103:R103" si="108">G109+G118+G126</f>
        <v>0</v>
      </c>
      <c r="H103" s="16">
        <f t="shared" si="108"/>
        <v>0</v>
      </c>
      <c r="I103" s="16">
        <f t="shared" si="108"/>
        <v>0</v>
      </c>
      <c r="J103" s="16">
        <f t="shared" si="108"/>
        <v>0</v>
      </c>
      <c r="K103" s="16">
        <f t="shared" si="108"/>
        <v>0</v>
      </c>
      <c r="L103" s="16">
        <f t="shared" si="108"/>
        <v>0</v>
      </c>
      <c r="M103" s="16">
        <f t="shared" si="108"/>
        <v>0</v>
      </c>
      <c r="N103" s="16">
        <f t="shared" si="108"/>
        <v>0</v>
      </c>
      <c r="O103" s="16">
        <f t="shared" si="108"/>
        <v>0</v>
      </c>
      <c r="P103" s="16">
        <f t="shared" si="108"/>
        <v>0</v>
      </c>
      <c r="Q103" s="16">
        <f t="shared" si="108"/>
        <v>0</v>
      </c>
      <c r="R103" s="99">
        <f t="shared" si="108"/>
        <v>0</v>
      </c>
      <c r="Y103" s="15">
        <f>SUM(G103:I103)</f>
        <v>0</v>
      </c>
      <c r="Z103" s="15">
        <f>SUM(J103:L103)</f>
        <v>0</v>
      </c>
      <c r="AA103" s="15">
        <f>SUM(M103:O103)</f>
        <v>0</v>
      </c>
      <c r="AB103" s="15">
        <f>SUM(P103:R103)</f>
        <v>0</v>
      </c>
    </row>
    <row r="104" s="1" customFormat="1" customHeight="1" spans="1:28">
      <c r="A104" s="89"/>
      <c r="B104" s="90"/>
      <c r="C104" s="87"/>
      <c r="D104" s="64" t="s">
        <v>92</v>
      </c>
      <c r="E104" s="15">
        <f>SUM(G104:R104)</f>
        <v>0</v>
      </c>
      <c r="F104" s="88">
        <f>IF($T$1=0,0,E104/$T$1)</f>
        <v>0</v>
      </c>
      <c r="G104" s="16">
        <f t="shared" ref="G104:R105" si="109">G112+G121+G127</f>
        <v>0</v>
      </c>
      <c r="H104" s="16">
        <f t="shared" si="109"/>
        <v>0</v>
      </c>
      <c r="I104" s="16">
        <f t="shared" si="109"/>
        <v>0</v>
      </c>
      <c r="J104" s="16">
        <f t="shared" si="109"/>
        <v>0</v>
      </c>
      <c r="K104" s="16">
        <f t="shared" si="109"/>
        <v>0</v>
      </c>
      <c r="L104" s="16">
        <f t="shared" si="109"/>
        <v>0</v>
      </c>
      <c r="M104" s="16">
        <f t="shared" si="109"/>
        <v>0</v>
      </c>
      <c r="N104" s="16">
        <f t="shared" si="109"/>
        <v>0</v>
      </c>
      <c r="O104" s="16">
        <f t="shared" si="109"/>
        <v>0</v>
      </c>
      <c r="P104" s="16">
        <f t="shared" si="109"/>
        <v>0</v>
      </c>
      <c r="Q104" s="16">
        <f t="shared" si="109"/>
        <v>0</v>
      </c>
      <c r="R104" s="99">
        <f t="shared" si="109"/>
        <v>0</v>
      </c>
      <c r="Y104" s="15">
        <f>SUM(G104:I104)</f>
        <v>0</v>
      </c>
      <c r="Z104" s="15">
        <f>SUM(J104:L104)</f>
        <v>0</v>
      </c>
      <c r="AA104" s="15">
        <f>SUM(M104:O104)</f>
        <v>0</v>
      </c>
      <c r="AB104" s="15">
        <f>SUM(P104:R104)</f>
        <v>0</v>
      </c>
    </row>
    <row r="105" s="1" customFormat="1" customHeight="1" spans="1:28">
      <c r="A105" s="89"/>
      <c r="B105" s="90"/>
      <c r="C105" s="87"/>
      <c r="D105" s="64" t="s">
        <v>93</v>
      </c>
      <c r="E105" s="15">
        <f>SUM(G105:R105)</f>
        <v>0</v>
      </c>
      <c r="F105" s="88">
        <f>IF($T$1=0,0,E105/$T$1)</f>
        <v>0</v>
      </c>
      <c r="G105" s="16">
        <f t="shared" si="109"/>
        <v>0</v>
      </c>
      <c r="H105" s="16">
        <f t="shared" si="109"/>
        <v>0</v>
      </c>
      <c r="I105" s="16">
        <f t="shared" si="109"/>
        <v>0</v>
      </c>
      <c r="J105" s="16">
        <f t="shared" si="109"/>
        <v>0</v>
      </c>
      <c r="K105" s="16">
        <f t="shared" si="109"/>
        <v>0</v>
      </c>
      <c r="L105" s="16">
        <f t="shared" si="109"/>
        <v>0</v>
      </c>
      <c r="M105" s="16">
        <f t="shared" si="109"/>
        <v>0</v>
      </c>
      <c r="N105" s="16">
        <f t="shared" si="109"/>
        <v>0</v>
      </c>
      <c r="O105" s="16">
        <f t="shared" si="109"/>
        <v>0</v>
      </c>
      <c r="P105" s="16">
        <f t="shared" si="109"/>
        <v>0</v>
      </c>
      <c r="Q105" s="16">
        <f t="shared" si="109"/>
        <v>0</v>
      </c>
      <c r="R105" s="99">
        <f t="shared" si="109"/>
        <v>0</v>
      </c>
      <c r="Y105" s="15">
        <f>SUM(G105:I105)</f>
        <v>0</v>
      </c>
      <c r="Z105" s="15">
        <f>SUM(J105:L105)</f>
        <v>0</v>
      </c>
      <c r="AA105" s="15">
        <f>SUM(M105:O105)</f>
        <v>0</v>
      </c>
      <c r="AB105" s="15">
        <f>SUM(P105:R105)</f>
        <v>0</v>
      </c>
    </row>
    <row r="106" s="1" customFormat="1" customHeight="1" spans="1:28">
      <c r="A106" s="89"/>
      <c r="B106" s="90"/>
      <c r="C106" s="87"/>
      <c r="D106" s="64" t="s">
        <v>72</v>
      </c>
      <c r="E106" s="15">
        <f t="shared" ref="E106:R106" si="110">IF(E103&lt;&gt;0,(E104+E105)/E103,)</f>
        <v>0</v>
      </c>
      <c r="F106" s="91">
        <f t="shared" si="110"/>
        <v>0</v>
      </c>
      <c r="G106" s="16">
        <f t="shared" si="110"/>
        <v>0</v>
      </c>
      <c r="H106" s="16">
        <f t="shared" si="110"/>
        <v>0</v>
      </c>
      <c r="I106" s="16">
        <f t="shared" si="110"/>
        <v>0</v>
      </c>
      <c r="J106" s="16">
        <f t="shared" si="110"/>
        <v>0</v>
      </c>
      <c r="K106" s="16">
        <f t="shared" si="110"/>
        <v>0</v>
      </c>
      <c r="L106" s="16">
        <f t="shared" si="110"/>
        <v>0</v>
      </c>
      <c r="M106" s="16">
        <f t="shared" si="110"/>
        <v>0</v>
      </c>
      <c r="N106" s="16">
        <f t="shared" si="110"/>
        <v>0</v>
      </c>
      <c r="O106" s="16">
        <f t="shared" si="110"/>
        <v>0</v>
      </c>
      <c r="P106" s="16">
        <f t="shared" si="110"/>
        <v>0</v>
      </c>
      <c r="Q106" s="16">
        <f t="shared" si="110"/>
        <v>0</v>
      </c>
      <c r="R106" s="99">
        <f t="shared" si="110"/>
        <v>0</v>
      </c>
      <c r="Y106" s="15">
        <f t="shared" ref="Y106:AB106" si="111">IF(Y103&lt;&gt;0,(Y104+Y105)/Y103,)</f>
        <v>0</v>
      </c>
      <c r="Z106" s="15">
        <f t="shared" si="111"/>
        <v>0</v>
      </c>
      <c r="AA106" s="15">
        <f t="shared" si="111"/>
        <v>0</v>
      </c>
      <c r="AB106" s="15">
        <f t="shared" si="111"/>
        <v>0</v>
      </c>
    </row>
    <row r="107" s="1" customFormat="1" customHeight="1" spans="1:28">
      <c r="A107" s="89"/>
      <c r="B107" s="90"/>
      <c r="C107" s="87"/>
      <c r="D107" s="64" t="s">
        <v>94</v>
      </c>
      <c r="E107" s="15">
        <f>SUM(G107:R107)</f>
        <v>0</v>
      </c>
      <c r="F107" s="88">
        <f>IF($T$1=0,0,E107/$T$1)</f>
        <v>0</v>
      </c>
      <c r="G107" s="16">
        <f t="shared" ref="G107:R107" si="112">G115+G124+G130</f>
        <v>0</v>
      </c>
      <c r="H107" s="16">
        <f t="shared" si="112"/>
        <v>0</v>
      </c>
      <c r="I107" s="16">
        <f t="shared" si="112"/>
        <v>0</v>
      </c>
      <c r="J107" s="16">
        <f t="shared" si="112"/>
        <v>0</v>
      </c>
      <c r="K107" s="16">
        <f t="shared" si="112"/>
        <v>0</v>
      </c>
      <c r="L107" s="16">
        <f t="shared" si="112"/>
        <v>0</v>
      </c>
      <c r="M107" s="16">
        <f t="shared" si="112"/>
        <v>0</v>
      </c>
      <c r="N107" s="16">
        <f t="shared" si="112"/>
        <v>0</v>
      </c>
      <c r="O107" s="16">
        <f t="shared" si="112"/>
        <v>0</v>
      </c>
      <c r="P107" s="16">
        <f t="shared" si="112"/>
        <v>0</v>
      </c>
      <c r="Q107" s="16">
        <f t="shared" si="112"/>
        <v>0</v>
      </c>
      <c r="R107" s="99">
        <f t="shared" si="112"/>
        <v>0</v>
      </c>
      <c r="Y107" s="15">
        <f t="shared" ref="Y107:Y113" si="113">SUM(G107:I107)</f>
        <v>0</v>
      </c>
      <c r="Z107" s="15">
        <f t="shared" ref="Z107:Z113" si="114">SUM(J107:L107)</f>
        <v>0</v>
      </c>
      <c r="AA107" s="15">
        <f t="shared" ref="AA107:AA113" si="115">SUM(M107:O107)</f>
        <v>0</v>
      </c>
      <c r="AB107" s="15">
        <f t="shared" ref="AB107:AB113" si="116">SUM(P107:R107)</f>
        <v>0</v>
      </c>
    </row>
    <row r="108" s="1" customFormat="1" customHeight="1" spans="1:28">
      <c r="A108" s="89"/>
      <c r="B108" s="90"/>
      <c r="C108" s="87"/>
      <c r="D108" s="64" t="s">
        <v>95</v>
      </c>
      <c r="E108" s="15">
        <f>SUM(G108:R108)</f>
        <v>0</v>
      </c>
      <c r="F108" s="88">
        <f>IF($T$1=0,0,E108/$T$1)</f>
        <v>0</v>
      </c>
      <c r="G108" s="16">
        <f>G104+G105+G107+G116</f>
        <v>0</v>
      </c>
      <c r="H108" s="16">
        <f t="shared" ref="H108:R108" si="117">H104+H105+H107+H116</f>
        <v>0</v>
      </c>
      <c r="I108" s="16">
        <f t="shared" si="117"/>
        <v>0</v>
      </c>
      <c r="J108" s="16">
        <f t="shared" si="117"/>
        <v>0</v>
      </c>
      <c r="K108" s="16">
        <f t="shared" si="117"/>
        <v>0</v>
      </c>
      <c r="L108" s="16">
        <f t="shared" si="117"/>
        <v>0</v>
      </c>
      <c r="M108" s="16">
        <f t="shared" si="117"/>
        <v>0</v>
      </c>
      <c r="N108" s="16">
        <f t="shared" si="117"/>
        <v>0</v>
      </c>
      <c r="O108" s="16">
        <f t="shared" si="117"/>
        <v>0</v>
      </c>
      <c r="P108" s="16">
        <f t="shared" si="117"/>
        <v>0</v>
      </c>
      <c r="Q108" s="16">
        <f t="shared" si="117"/>
        <v>0</v>
      </c>
      <c r="R108" s="99">
        <f t="shared" si="117"/>
        <v>0</v>
      </c>
      <c r="Y108" s="15">
        <f t="shared" si="113"/>
        <v>0</v>
      </c>
      <c r="Z108" s="15">
        <f t="shared" si="114"/>
        <v>0</v>
      </c>
      <c r="AA108" s="15">
        <f t="shared" si="115"/>
        <v>0</v>
      </c>
      <c r="AB108" s="15">
        <f t="shared" si="116"/>
        <v>0</v>
      </c>
    </row>
    <row r="109" s="1" customFormat="1" customHeight="1" spans="1:28">
      <c r="A109" s="89"/>
      <c r="B109" s="90"/>
      <c r="C109" s="92" t="s">
        <v>136</v>
      </c>
      <c r="D109" s="93" t="s">
        <v>35</v>
      </c>
      <c r="E109" s="94">
        <f>SUM(G109:R109)</f>
        <v>0</v>
      </c>
      <c r="F109" s="95">
        <f>IF($T$1=0,0,E109/$T$1)</f>
        <v>0</v>
      </c>
      <c r="G109" s="65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Y109" s="94">
        <f t="shared" si="113"/>
        <v>0</v>
      </c>
      <c r="Z109" s="94">
        <f t="shared" si="114"/>
        <v>0</v>
      </c>
      <c r="AA109" s="94">
        <f t="shared" si="115"/>
        <v>0</v>
      </c>
      <c r="AB109" s="94">
        <f t="shared" si="116"/>
        <v>0</v>
      </c>
    </row>
    <row r="110" s="1" customFormat="1" customHeight="1" spans="1:28">
      <c r="A110" s="89"/>
      <c r="B110" s="90"/>
      <c r="C110" s="92"/>
      <c r="D110" s="93" t="s">
        <v>179</v>
      </c>
      <c r="E110" s="94">
        <f t="shared" ref="E110:E113" si="118">SUM(G110:R110)</f>
        <v>0</v>
      </c>
      <c r="F110" s="95">
        <f t="shared" ref="F110:F111" si="119">IF($T$1=0,0,E110/$T$1)</f>
        <v>0</v>
      </c>
      <c r="G110" s="65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Y110" s="94">
        <f t="shared" si="113"/>
        <v>0</v>
      </c>
      <c r="Z110" s="94">
        <f t="shared" si="114"/>
        <v>0</v>
      </c>
      <c r="AA110" s="94">
        <f t="shared" si="115"/>
        <v>0</v>
      </c>
      <c r="AB110" s="94">
        <f t="shared" si="116"/>
        <v>0</v>
      </c>
    </row>
    <row r="111" s="1" customFormat="1" customHeight="1" spans="1:28">
      <c r="A111" s="89"/>
      <c r="B111" s="90"/>
      <c r="C111" s="92"/>
      <c r="D111" s="93" t="s">
        <v>180</v>
      </c>
      <c r="E111" s="94">
        <f t="shared" si="118"/>
        <v>0</v>
      </c>
      <c r="F111" s="95">
        <f t="shared" si="119"/>
        <v>0</v>
      </c>
      <c r="G111" s="65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Y111" s="94">
        <f t="shared" si="113"/>
        <v>0</v>
      </c>
      <c r="Z111" s="94">
        <f t="shared" si="114"/>
        <v>0</v>
      </c>
      <c r="AA111" s="94">
        <f t="shared" si="115"/>
        <v>0</v>
      </c>
      <c r="AB111" s="94">
        <f t="shared" si="116"/>
        <v>0</v>
      </c>
    </row>
    <row r="112" s="1" customFormat="1" customHeight="1" spans="1:28">
      <c r="A112" s="89"/>
      <c r="B112" s="90"/>
      <c r="C112" s="92"/>
      <c r="D112" s="93" t="s">
        <v>92</v>
      </c>
      <c r="E112" s="94">
        <f t="shared" si="118"/>
        <v>0</v>
      </c>
      <c r="F112" s="95">
        <f>IF($T$1=0,0,E112/$T$1)</f>
        <v>0</v>
      </c>
      <c r="G112" s="65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Y112" s="94">
        <f t="shared" si="113"/>
        <v>0</v>
      </c>
      <c r="Z112" s="94">
        <f t="shared" si="114"/>
        <v>0</v>
      </c>
      <c r="AA112" s="94">
        <f t="shared" si="115"/>
        <v>0</v>
      </c>
      <c r="AB112" s="94">
        <f t="shared" si="116"/>
        <v>0</v>
      </c>
    </row>
    <row r="113" s="1" customFormat="1" customHeight="1" spans="1:28">
      <c r="A113" s="89"/>
      <c r="B113" s="90"/>
      <c r="C113" s="92"/>
      <c r="D113" s="93" t="s">
        <v>93</v>
      </c>
      <c r="E113" s="94">
        <f t="shared" si="118"/>
        <v>0</v>
      </c>
      <c r="F113" s="95">
        <f>IF($T$1=0,0,E113/$T$1)</f>
        <v>0</v>
      </c>
      <c r="G113" s="65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Y113" s="94">
        <f t="shared" si="113"/>
        <v>0</v>
      </c>
      <c r="Z113" s="94">
        <f t="shared" si="114"/>
        <v>0</v>
      </c>
      <c r="AA113" s="94">
        <f t="shared" si="115"/>
        <v>0</v>
      </c>
      <c r="AB113" s="94">
        <f t="shared" si="116"/>
        <v>0</v>
      </c>
    </row>
    <row r="114" s="1" customFormat="1" customHeight="1" spans="1:28">
      <c r="A114" s="89"/>
      <c r="B114" s="90"/>
      <c r="C114" s="92"/>
      <c r="D114" s="93" t="s">
        <v>72</v>
      </c>
      <c r="E114" s="94">
        <f t="shared" ref="E114:R114" si="120">IF(E109&lt;&gt;0,(E112+E113)/E109,)</f>
        <v>0</v>
      </c>
      <c r="F114" s="96">
        <f t="shared" si="120"/>
        <v>0</v>
      </c>
      <c r="G114" s="16">
        <f t="shared" si="120"/>
        <v>0</v>
      </c>
      <c r="H114" s="16">
        <f t="shared" si="120"/>
        <v>0</v>
      </c>
      <c r="I114" s="16">
        <f t="shared" si="120"/>
        <v>0</v>
      </c>
      <c r="J114" s="16">
        <f t="shared" si="120"/>
        <v>0</v>
      </c>
      <c r="K114" s="16">
        <f t="shared" si="120"/>
        <v>0</v>
      </c>
      <c r="L114" s="16">
        <f t="shared" si="120"/>
        <v>0</v>
      </c>
      <c r="M114" s="16">
        <f t="shared" si="120"/>
        <v>0</v>
      </c>
      <c r="N114" s="16">
        <f t="shared" si="120"/>
        <v>0</v>
      </c>
      <c r="O114" s="16">
        <f t="shared" si="120"/>
        <v>0</v>
      </c>
      <c r="P114" s="16">
        <f t="shared" si="120"/>
        <v>0</v>
      </c>
      <c r="Q114" s="16">
        <f t="shared" si="120"/>
        <v>0</v>
      </c>
      <c r="R114" s="99">
        <f t="shared" si="120"/>
        <v>0</v>
      </c>
      <c r="Y114" s="94">
        <f t="shared" ref="Y114:AB114" si="121">IF(Y109&lt;&gt;0,(Y112+Y113)/Y109,)</f>
        <v>0</v>
      </c>
      <c r="Z114" s="94">
        <f t="shared" si="121"/>
        <v>0</v>
      </c>
      <c r="AA114" s="94">
        <f t="shared" si="121"/>
        <v>0</v>
      </c>
      <c r="AB114" s="94">
        <f t="shared" si="121"/>
        <v>0</v>
      </c>
    </row>
    <row r="115" s="1" customFormat="1" customHeight="1" spans="1:28">
      <c r="A115" s="89"/>
      <c r="B115" s="90"/>
      <c r="C115" s="92"/>
      <c r="D115" s="93" t="s">
        <v>94</v>
      </c>
      <c r="E115" s="94">
        <f t="shared" ref="E115:E122" si="122">SUM(G115:R115)</f>
        <v>0</v>
      </c>
      <c r="F115" s="95">
        <f>IF($T$1=0,0,E115/$T$1)</f>
        <v>0</v>
      </c>
      <c r="G115" s="65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Y115" s="94">
        <f t="shared" ref="Y115:Y122" si="123">SUM(G115:I115)</f>
        <v>0</v>
      </c>
      <c r="Z115" s="94">
        <f t="shared" ref="Z115:Z122" si="124">SUM(J115:L115)</f>
        <v>0</v>
      </c>
      <c r="AA115" s="94">
        <f t="shared" ref="AA115:AA122" si="125">SUM(M115:O115)</f>
        <v>0</v>
      </c>
      <c r="AB115" s="94">
        <f t="shared" ref="AB115:AB122" si="126">SUM(P115:R115)</f>
        <v>0</v>
      </c>
    </row>
    <row r="116" s="1" customFormat="1" customHeight="1" spans="1:28">
      <c r="A116" s="89"/>
      <c r="B116" s="90"/>
      <c r="C116" s="92"/>
      <c r="D116" s="93" t="s">
        <v>137</v>
      </c>
      <c r="E116" s="94">
        <f t="shared" ref="E116" si="127">SUM(G116:R116)</f>
        <v>0</v>
      </c>
      <c r="F116" s="95">
        <f>IF($T$1=0,0,E116/$T$1)</f>
        <v>0</v>
      </c>
      <c r="G116" s="65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Y116" s="94">
        <f t="shared" si="123"/>
        <v>0</v>
      </c>
      <c r="Z116" s="94">
        <f t="shared" si="124"/>
        <v>0</v>
      </c>
      <c r="AA116" s="94">
        <f t="shared" si="125"/>
        <v>0</v>
      </c>
      <c r="AB116" s="94">
        <f t="shared" si="126"/>
        <v>0</v>
      </c>
    </row>
    <row r="117" s="1" customFormat="1" customHeight="1" spans="1:28">
      <c r="A117" s="89"/>
      <c r="B117" s="90"/>
      <c r="C117" s="92"/>
      <c r="D117" s="93" t="s">
        <v>95</v>
      </c>
      <c r="E117" s="94">
        <f t="shared" si="122"/>
        <v>0</v>
      </c>
      <c r="F117" s="95">
        <f>IF($T$1=0,0,E117/$T$1)</f>
        <v>0</v>
      </c>
      <c r="G117" s="16">
        <f t="shared" ref="G117:R117" si="128">G112+G113+G115+G116</f>
        <v>0</v>
      </c>
      <c r="H117" s="16">
        <f t="shared" si="128"/>
        <v>0</v>
      </c>
      <c r="I117" s="16">
        <f t="shared" si="128"/>
        <v>0</v>
      </c>
      <c r="J117" s="16">
        <f t="shared" si="128"/>
        <v>0</v>
      </c>
      <c r="K117" s="16">
        <f t="shared" si="128"/>
        <v>0</v>
      </c>
      <c r="L117" s="16">
        <f t="shared" si="128"/>
        <v>0</v>
      </c>
      <c r="M117" s="16">
        <f t="shared" si="128"/>
        <v>0</v>
      </c>
      <c r="N117" s="16">
        <f t="shared" si="128"/>
        <v>0</v>
      </c>
      <c r="O117" s="16">
        <f t="shared" si="128"/>
        <v>0</v>
      </c>
      <c r="P117" s="16">
        <f t="shared" si="128"/>
        <v>0</v>
      </c>
      <c r="Q117" s="16">
        <f t="shared" si="128"/>
        <v>0</v>
      </c>
      <c r="R117" s="16">
        <f t="shared" si="128"/>
        <v>0</v>
      </c>
      <c r="Y117" s="94">
        <f t="shared" si="123"/>
        <v>0</v>
      </c>
      <c r="Z117" s="94">
        <f t="shared" si="124"/>
        <v>0</v>
      </c>
      <c r="AA117" s="94">
        <f t="shared" si="125"/>
        <v>0</v>
      </c>
      <c r="AB117" s="94">
        <f t="shared" si="126"/>
        <v>0</v>
      </c>
    </row>
    <row r="118" s="1" customFormat="1" customHeight="1" spans="1:28">
      <c r="A118" s="89"/>
      <c r="B118" s="90"/>
      <c r="C118" s="63" t="s">
        <v>138</v>
      </c>
      <c r="D118" s="64" t="s">
        <v>35</v>
      </c>
      <c r="E118" s="15">
        <f t="shared" si="122"/>
        <v>0</v>
      </c>
      <c r="F118" s="15">
        <f>IF($T$1=0,0,E118/$T$1)</f>
        <v>0</v>
      </c>
      <c r="G118" s="65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Y118" s="15">
        <f t="shared" si="123"/>
        <v>0</v>
      </c>
      <c r="Z118" s="15">
        <f t="shared" si="124"/>
        <v>0</v>
      </c>
      <c r="AA118" s="15">
        <f t="shared" si="125"/>
        <v>0</v>
      </c>
      <c r="AB118" s="15">
        <f t="shared" si="126"/>
        <v>0</v>
      </c>
    </row>
    <row r="119" s="1" customFormat="1" customHeight="1" spans="1:28">
      <c r="A119" s="89"/>
      <c r="B119" s="90"/>
      <c r="C119" s="63"/>
      <c r="D119" s="64" t="s">
        <v>181</v>
      </c>
      <c r="E119" s="15">
        <f t="shared" ref="E119:E120" si="129">SUM(G119:R119)</f>
        <v>0</v>
      </c>
      <c r="F119" s="15">
        <f t="shared" ref="F119:F120" si="130">IF($T$1=0,0,E119/$T$1)</f>
        <v>0</v>
      </c>
      <c r="G119" s="65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Y119" s="15">
        <f t="shared" si="123"/>
        <v>0</v>
      </c>
      <c r="Z119" s="15">
        <f t="shared" si="124"/>
        <v>0</v>
      </c>
      <c r="AA119" s="15">
        <f t="shared" si="125"/>
        <v>0</v>
      </c>
      <c r="AB119" s="15">
        <f t="shared" si="126"/>
        <v>0</v>
      </c>
    </row>
    <row r="120" s="1" customFormat="1" customHeight="1" spans="1:28">
      <c r="A120" s="89"/>
      <c r="B120" s="90"/>
      <c r="C120" s="63"/>
      <c r="D120" s="64" t="s">
        <v>182</v>
      </c>
      <c r="E120" s="15">
        <f t="shared" si="129"/>
        <v>0</v>
      </c>
      <c r="F120" s="15">
        <f t="shared" si="130"/>
        <v>0</v>
      </c>
      <c r="G120" s="65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Y120" s="15">
        <f t="shared" si="123"/>
        <v>0</v>
      </c>
      <c r="Z120" s="15">
        <f t="shared" si="124"/>
        <v>0</v>
      </c>
      <c r="AA120" s="15">
        <f t="shared" si="125"/>
        <v>0</v>
      </c>
      <c r="AB120" s="15">
        <f t="shared" si="126"/>
        <v>0</v>
      </c>
    </row>
    <row r="121" s="1" customFormat="1" customHeight="1" spans="1:28">
      <c r="A121" s="89"/>
      <c r="B121" s="90"/>
      <c r="C121" s="63"/>
      <c r="D121" s="64" t="s">
        <v>92</v>
      </c>
      <c r="E121" s="15">
        <f t="shared" si="122"/>
        <v>0</v>
      </c>
      <c r="F121" s="15">
        <f>IF($T$1=0,0,E121/$T$1)</f>
        <v>0</v>
      </c>
      <c r="G121" s="65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Y121" s="15">
        <f t="shared" si="123"/>
        <v>0</v>
      </c>
      <c r="Z121" s="15">
        <f t="shared" si="124"/>
        <v>0</v>
      </c>
      <c r="AA121" s="15">
        <f t="shared" si="125"/>
        <v>0</v>
      </c>
      <c r="AB121" s="15">
        <f t="shared" si="126"/>
        <v>0</v>
      </c>
    </row>
    <row r="122" s="1" customFormat="1" customHeight="1" spans="1:28">
      <c r="A122" s="89"/>
      <c r="B122" s="90"/>
      <c r="C122" s="63"/>
      <c r="D122" s="64" t="s">
        <v>93</v>
      </c>
      <c r="E122" s="15">
        <f t="shared" si="122"/>
        <v>0</v>
      </c>
      <c r="F122" s="15">
        <f>IF($T$1=0,0,E122/$T$1)</f>
        <v>0</v>
      </c>
      <c r="G122" s="65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Y122" s="15">
        <f t="shared" si="123"/>
        <v>0</v>
      </c>
      <c r="Z122" s="15">
        <f t="shared" si="124"/>
        <v>0</v>
      </c>
      <c r="AA122" s="15">
        <f t="shared" si="125"/>
        <v>0</v>
      </c>
      <c r="AB122" s="15">
        <f t="shared" si="126"/>
        <v>0</v>
      </c>
    </row>
    <row r="123" s="1" customFormat="1" customHeight="1" spans="1:28">
      <c r="A123" s="89"/>
      <c r="B123" s="90"/>
      <c r="C123" s="63"/>
      <c r="D123" s="64" t="s">
        <v>72</v>
      </c>
      <c r="E123" s="15">
        <f t="shared" ref="E123:R123" si="131">IF(E118&lt;&gt;0,(E121+E122)/E118,)</f>
        <v>0</v>
      </c>
      <c r="F123" s="15">
        <f t="shared" si="131"/>
        <v>0</v>
      </c>
      <c r="G123" s="16">
        <f t="shared" si="131"/>
        <v>0</v>
      </c>
      <c r="H123" s="16">
        <f t="shared" si="131"/>
        <v>0</v>
      </c>
      <c r="I123" s="16">
        <f t="shared" si="131"/>
        <v>0</v>
      </c>
      <c r="J123" s="16">
        <f t="shared" si="131"/>
        <v>0</v>
      </c>
      <c r="K123" s="16">
        <f t="shared" si="131"/>
        <v>0</v>
      </c>
      <c r="L123" s="16">
        <f t="shared" si="131"/>
        <v>0</v>
      </c>
      <c r="M123" s="16">
        <f t="shared" si="131"/>
        <v>0</v>
      </c>
      <c r="N123" s="16">
        <f t="shared" si="131"/>
        <v>0</v>
      </c>
      <c r="O123" s="16">
        <f t="shared" si="131"/>
        <v>0</v>
      </c>
      <c r="P123" s="16">
        <f t="shared" si="131"/>
        <v>0</v>
      </c>
      <c r="Q123" s="16">
        <f t="shared" si="131"/>
        <v>0</v>
      </c>
      <c r="R123" s="99">
        <f t="shared" si="131"/>
        <v>0</v>
      </c>
      <c r="Y123" s="15">
        <f t="shared" ref="Y123:AB123" si="132">IF(Y118&lt;&gt;0,(Y121+Y122)/Y118,)</f>
        <v>0</v>
      </c>
      <c r="Z123" s="15">
        <f t="shared" si="132"/>
        <v>0</v>
      </c>
      <c r="AA123" s="15">
        <f t="shared" si="132"/>
        <v>0</v>
      </c>
      <c r="AB123" s="15">
        <f t="shared" si="132"/>
        <v>0</v>
      </c>
    </row>
    <row r="124" s="1" customFormat="1" customHeight="1" spans="1:28">
      <c r="A124" s="89"/>
      <c r="B124" s="90"/>
      <c r="C124" s="63"/>
      <c r="D124" s="64" t="s">
        <v>94</v>
      </c>
      <c r="E124" s="15">
        <f>SUM(G124:R124)</f>
        <v>0</v>
      </c>
      <c r="F124" s="15">
        <f>IF($T$1=0,0,E124/$T$1)</f>
        <v>0</v>
      </c>
      <c r="G124" s="65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Y124" s="15">
        <f>SUM(G124:I124)</f>
        <v>0</v>
      </c>
      <c r="Z124" s="15">
        <f>SUM(J124:L124)</f>
        <v>0</v>
      </c>
      <c r="AA124" s="15">
        <f>SUM(M124:O124)</f>
        <v>0</v>
      </c>
      <c r="AB124" s="15">
        <f>SUM(P124:R124)</f>
        <v>0</v>
      </c>
    </row>
    <row r="125" s="1" customFormat="1" customHeight="1" spans="1:28">
      <c r="A125" s="89"/>
      <c r="B125" s="90"/>
      <c r="C125" s="63"/>
      <c r="D125" s="64" t="s">
        <v>95</v>
      </c>
      <c r="E125" s="15">
        <f>SUM(G125:R125)</f>
        <v>0</v>
      </c>
      <c r="F125" s="15">
        <f>IF($T$1=0,0,E125/$T$1)</f>
        <v>0</v>
      </c>
      <c r="G125" s="16">
        <f t="shared" ref="G125:R125" si="133">G121+G122+G124</f>
        <v>0</v>
      </c>
      <c r="H125" s="16">
        <f t="shared" si="133"/>
        <v>0</v>
      </c>
      <c r="I125" s="16">
        <f t="shared" si="133"/>
        <v>0</v>
      </c>
      <c r="J125" s="16">
        <f t="shared" si="133"/>
        <v>0</v>
      </c>
      <c r="K125" s="16">
        <f t="shared" si="133"/>
        <v>0</v>
      </c>
      <c r="L125" s="16">
        <f t="shared" si="133"/>
        <v>0</v>
      </c>
      <c r="M125" s="16">
        <f t="shared" si="133"/>
        <v>0</v>
      </c>
      <c r="N125" s="16">
        <f t="shared" si="133"/>
        <v>0</v>
      </c>
      <c r="O125" s="16">
        <f t="shared" si="133"/>
        <v>0</v>
      </c>
      <c r="P125" s="16">
        <f t="shared" si="133"/>
        <v>0</v>
      </c>
      <c r="Q125" s="16">
        <f t="shared" si="133"/>
        <v>0</v>
      </c>
      <c r="R125" s="99">
        <f t="shared" si="133"/>
        <v>0</v>
      </c>
      <c r="Y125" s="15">
        <f>SUM(G125:I125)</f>
        <v>0</v>
      </c>
      <c r="Z125" s="15">
        <f>SUM(J125:L125)</f>
        <v>0</v>
      </c>
      <c r="AA125" s="15">
        <f>SUM(M125:O125)</f>
        <v>0</v>
      </c>
      <c r="AB125" s="15">
        <f>SUM(P125:R125)</f>
        <v>0</v>
      </c>
    </row>
    <row r="126" s="1" customFormat="1" customHeight="1" spans="1:28">
      <c r="A126" s="89"/>
      <c r="B126" s="90"/>
      <c r="C126" s="97" t="s">
        <v>139</v>
      </c>
      <c r="D126" s="98" t="s">
        <v>35</v>
      </c>
      <c r="E126" s="83">
        <f>SUM(G126:R126)</f>
        <v>0</v>
      </c>
      <c r="F126" s="84">
        <f>IF($T$1=0,0,E126/$T$1)</f>
        <v>0</v>
      </c>
      <c r="G126" s="65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Y126" s="83">
        <f>SUM(G126:I126)</f>
        <v>0</v>
      </c>
      <c r="Z126" s="83">
        <f>SUM(J126:L126)</f>
        <v>0</v>
      </c>
      <c r="AA126" s="83">
        <f>SUM(M126:O126)</f>
        <v>0</v>
      </c>
      <c r="AB126" s="83">
        <f>SUM(P126:R126)</f>
        <v>0</v>
      </c>
    </row>
    <row r="127" s="1" customFormat="1" customHeight="1" spans="1:28">
      <c r="A127" s="89"/>
      <c r="B127" s="90"/>
      <c r="C127" s="97"/>
      <c r="D127" s="98" t="s">
        <v>92</v>
      </c>
      <c r="E127" s="83">
        <f>SUM(G127:R127)</f>
        <v>0</v>
      </c>
      <c r="F127" s="84">
        <f>IF($T$1=0,0,E127/$T$1)</f>
        <v>0</v>
      </c>
      <c r="G127" s="65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Y127" s="83">
        <f>SUM(G127:I127)</f>
        <v>0</v>
      </c>
      <c r="Z127" s="83">
        <f>SUM(J127:L127)</f>
        <v>0</v>
      </c>
      <c r="AA127" s="83">
        <f>SUM(M127:O127)</f>
        <v>0</v>
      </c>
      <c r="AB127" s="83">
        <f>SUM(P127:R127)</f>
        <v>0</v>
      </c>
    </row>
    <row r="128" s="1" customFormat="1" customHeight="1" spans="1:28">
      <c r="A128" s="89"/>
      <c r="B128" s="90"/>
      <c r="C128" s="97"/>
      <c r="D128" s="98" t="s">
        <v>93</v>
      </c>
      <c r="E128" s="83">
        <f>SUM(G128:R128)</f>
        <v>0</v>
      </c>
      <c r="F128" s="84">
        <f>IF($T$1=0,0,E128/$T$1)</f>
        <v>0</v>
      </c>
      <c r="G128" s="65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Y128" s="83">
        <f>SUM(G128:I128)</f>
        <v>0</v>
      </c>
      <c r="Z128" s="83">
        <f>SUM(J128:L128)</f>
        <v>0</v>
      </c>
      <c r="AA128" s="83">
        <f>SUM(M128:O128)</f>
        <v>0</v>
      </c>
      <c r="AB128" s="83">
        <f>SUM(P128:R128)</f>
        <v>0</v>
      </c>
    </row>
    <row r="129" s="1" customFormat="1" customHeight="1" spans="1:28">
      <c r="A129" s="89"/>
      <c r="B129" s="90"/>
      <c r="C129" s="97"/>
      <c r="D129" s="98" t="s">
        <v>72</v>
      </c>
      <c r="E129" s="83">
        <f t="shared" ref="E129:R129" si="134">IF(E126&lt;&gt;0,(E127+E128)/E126,)</f>
        <v>0</v>
      </c>
      <c r="F129" s="100">
        <f t="shared" si="134"/>
        <v>0</v>
      </c>
      <c r="G129" s="16">
        <f t="shared" si="134"/>
        <v>0</v>
      </c>
      <c r="H129" s="16">
        <f t="shared" si="134"/>
        <v>0</v>
      </c>
      <c r="I129" s="16">
        <f t="shared" si="134"/>
        <v>0</v>
      </c>
      <c r="J129" s="16">
        <f t="shared" si="134"/>
        <v>0</v>
      </c>
      <c r="K129" s="16">
        <f t="shared" si="134"/>
        <v>0</v>
      </c>
      <c r="L129" s="16">
        <f t="shared" si="134"/>
        <v>0</v>
      </c>
      <c r="M129" s="16">
        <f t="shared" si="134"/>
        <v>0</v>
      </c>
      <c r="N129" s="16">
        <f t="shared" si="134"/>
        <v>0</v>
      </c>
      <c r="O129" s="16">
        <f t="shared" si="134"/>
        <v>0</v>
      </c>
      <c r="P129" s="16">
        <f t="shared" si="134"/>
        <v>0</v>
      </c>
      <c r="Q129" s="16">
        <f t="shared" si="134"/>
        <v>0</v>
      </c>
      <c r="R129" s="99">
        <f t="shared" si="134"/>
        <v>0</v>
      </c>
      <c r="Y129" s="83">
        <f t="shared" ref="Y129:AB129" si="135">IF(Y126&lt;&gt;0,(Y127+Y128)/Y126,)</f>
        <v>0</v>
      </c>
      <c r="Z129" s="83">
        <f t="shared" si="135"/>
        <v>0</v>
      </c>
      <c r="AA129" s="83">
        <f t="shared" si="135"/>
        <v>0</v>
      </c>
      <c r="AB129" s="83">
        <f t="shared" si="135"/>
        <v>0</v>
      </c>
    </row>
    <row r="130" s="1" customFormat="1" customHeight="1" spans="1:28">
      <c r="A130" s="89"/>
      <c r="B130" s="90"/>
      <c r="C130" s="97"/>
      <c r="D130" s="98" t="s">
        <v>94</v>
      </c>
      <c r="E130" s="83">
        <f t="shared" ref="E130:E135" si="136">SUM(G130:R130)</f>
        <v>0</v>
      </c>
      <c r="F130" s="84">
        <f t="shared" ref="F130:F135" si="137">IF($T$1=0,0,E130/$T$1)</f>
        <v>0</v>
      </c>
      <c r="G130" s="65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Y130" s="83">
        <f t="shared" ref="Y130:Y135" si="138">SUM(G130:I130)</f>
        <v>0</v>
      </c>
      <c r="Z130" s="83">
        <f t="shared" ref="Z130:Z135" si="139">SUM(J130:L130)</f>
        <v>0</v>
      </c>
      <c r="AA130" s="83">
        <f t="shared" ref="AA130:AA135" si="140">SUM(M130:O130)</f>
        <v>0</v>
      </c>
      <c r="AB130" s="83">
        <f t="shared" ref="AB130:AB135" si="141">SUM(P130:R130)</f>
        <v>0</v>
      </c>
    </row>
    <row r="131" s="1" customFormat="1" ht="12.75" customHeight="1" spans="1:28">
      <c r="A131" s="89"/>
      <c r="B131" s="90"/>
      <c r="C131" s="97"/>
      <c r="D131" s="98" t="s">
        <v>95</v>
      </c>
      <c r="E131" s="83">
        <f t="shared" si="136"/>
        <v>0</v>
      </c>
      <c r="F131" s="84">
        <f t="shared" si="137"/>
        <v>0</v>
      </c>
      <c r="G131" s="16">
        <f t="shared" ref="G131:R131" si="142">G127+G128+G130</f>
        <v>0</v>
      </c>
      <c r="H131" s="16">
        <f t="shared" si="142"/>
        <v>0</v>
      </c>
      <c r="I131" s="16">
        <f t="shared" si="142"/>
        <v>0</v>
      </c>
      <c r="J131" s="16">
        <f t="shared" si="142"/>
        <v>0</v>
      </c>
      <c r="K131" s="16">
        <f t="shared" si="142"/>
        <v>0</v>
      </c>
      <c r="L131" s="16">
        <f t="shared" si="142"/>
        <v>0</v>
      </c>
      <c r="M131" s="16">
        <f t="shared" si="142"/>
        <v>0</v>
      </c>
      <c r="N131" s="16">
        <f t="shared" si="142"/>
        <v>0</v>
      </c>
      <c r="O131" s="16">
        <f t="shared" si="142"/>
        <v>0</v>
      </c>
      <c r="P131" s="16">
        <f t="shared" si="142"/>
        <v>0</v>
      </c>
      <c r="Q131" s="16">
        <f t="shared" si="142"/>
        <v>0</v>
      </c>
      <c r="R131" s="99">
        <f t="shared" si="142"/>
        <v>0</v>
      </c>
      <c r="Y131" s="83">
        <f t="shared" si="138"/>
        <v>0</v>
      </c>
      <c r="Z131" s="83">
        <f t="shared" si="139"/>
        <v>0</v>
      </c>
      <c r="AA131" s="83">
        <f t="shared" si="140"/>
        <v>0</v>
      </c>
      <c r="AB131" s="83">
        <f t="shared" si="141"/>
        <v>0</v>
      </c>
    </row>
    <row r="132" s="1" customFormat="1" ht="13.2" spans="1:28">
      <c r="A132" s="89"/>
      <c r="B132" s="90"/>
      <c r="C132" s="38" t="s">
        <v>140</v>
      </c>
      <c r="D132" s="51" t="s">
        <v>141</v>
      </c>
      <c r="E132" s="15">
        <f t="shared" si="136"/>
        <v>0</v>
      </c>
      <c r="F132" s="15">
        <f t="shared" si="137"/>
        <v>0</v>
      </c>
      <c r="G132" s="65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Y132" s="15">
        <f t="shared" si="138"/>
        <v>0</v>
      </c>
      <c r="Z132" s="15">
        <f t="shared" si="139"/>
        <v>0</v>
      </c>
      <c r="AA132" s="15">
        <f t="shared" si="140"/>
        <v>0</v>
      </c>
      <c r="AB132" s="15">
        <f t="shared" si="141"/>
        <v>0</v>
      </c>
    </row>
    <row r="133" s="1" customFormat="1" ht="13.2" spans="1:28">
      <c r="A133" s="89"/>
      <c r="B133" s="90"/>
      <c r="C133" s="38"/>
      <c r="D133" s="51" t="s">
        <v>142</v>
      </c>
      <c r="E133" s="15">
        <f t="shared" si="136"/>
        <v>0</v>
      </c>
      <c r="F133" s="15">
        <f t="shared" si="137"/>
        <v>0</v>
      </c>
      <c r="G133" s="65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Y133" s="15">
        <f t="shared" si="138"/>
        <v>0</v>
      </c>
      <c r="Z133" s="15">
        <f t="shared" si="139"/>
        <v>0</v>
      </c>
      <c r="AA133" s="15">
        <f t="shared" si="140"/>
        <v>0</v>
      </c>
      <c r="AB133" s="15">
        <f t="shared" si="141"/>
        <v>0</v>
      </c>
    </row>
    <row r="134" s="1" customFormat="1" ht="13.2" spans="1:28">
      <c r="A134" s="89"/>
      <c r="B134" s="90"/>
      <c r="C134" s="38"/>
      <c r="D134" s="51" t="s">
        <v>143</v>
      </c>
      <c r="E134" s="15">
        <f t="shared" si="136"/>
        <v>0</v>
      </c>
      <c r="F134" s="15">
        <f t="shared" si="137"/>
        <v>0</v>
      </c>
      <c r="G134" s="65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Y134" s="15">
        <f t="shared" si="138"/>
        <v>0</v>
      </c>
      <c r="Z134" s="15">
        <f t="shared" si="139"/>
        <v>0</v>
      </c>
      <c r="AA134" s="15">
        <f t="shared" si="140"/>
        <v>0</v>
      </c>
      <c r="AB134" s="15">
        <f t="shared" si="141"/>
        <v>0</v>
      </c>
    </row>
    <row r="135" s="1" customFormat="1" ht="13.2" spans="1:28">
      <c r="A135" s="89"/>
      <c r="B135" s="90"/>
      <c r="C135" s="38"/>
      <c r="D135" s="51" t="s">
        <v>144</v>
      </c>
      <c r="E135" s="15">
        <f t="shared" si="136"/>
        <v>0</v>
      </c>
      <c r="F135" s="15">
        <f t="shared" si="137"/>
        <v>0</v>
      </c>
      <c r="G135" s="65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Y135" s="15">
        <f t="shared" si="138"/>
        <v>0</v>
      </c>
      <c r="Z135" s="15">
        <f t="shared" si="139"/>
        <v>0</v>
      </c>
      <c r="AA135" s="15">
        <f t="shared" si="140"/>
        <v>0</v>
      </c>
      <c r="AB135" s="15">
        <f t="shared" si="141"/>
        <v>0</v>
      </c>
    </row>
    <row r="136" s="1" customFormat="1" ht="13.2" spans="1:28">
      <c r="A136" s="89"/>
      <c r="B136" s="90"/>
      <c r="C136" s="38"/>
      <c r="D136" s="51" t="s">
        <v>145</v>
      </c>
      <c r="E136" s="41">
        <f>IF(SUM(G16:R16)&lt;&gt;0,E132/SUM(G16:R16)/30,)</f>
        <v>0</v>
      </c>
      <c r="F136" s="41">
        <f t="shared" ref="F136:R136" si="143">IF(F16&lt;&gt;0,F132/F16/30,)</f>
        <v>0</v>
      </c>
      <c r="G136" s="42">
        <f t="shared" si="143"/>
        <v>0</v>
      </c>
      <c r="H136" s="42">
        <f t="shared" si="143"/>
        <v>0</v>
      </c>
      <c r="I136" s="42">
        <f t="shared" si="143"/>
        <v>0</v>
      </c>
      <c r="J136" s="42">
        <f t="shared" si="143"/>
        <v>0</v>
      </c>
      <c r="K136" s="42">
        <f t="shared" si="143"/>
        <v>0</v>
      </c>
      <c r="L136" s="42">
        <f t="shared" si="143"/>
        <v>0</v>
      </c>
      <c r="M136" s="42">
        <f t="shared" si="143"/>
        <v>0</v>
      </c>
      <c r="N136" s="42">
        <f t="shared" si="143"/>
        <v>0</v>
      </c>
      <c r="O136" s="42">
        <f t="shared" si="143"/>
        <v>0</v>
      </c>
      <c r="P136" s="42">
        <f t="shared" si="143"/>
        <v>0</v>
      </c>
      <c r="Q136" s="42">
        <f t="shared" si="143"/>
        <v>0</v>
      </c>
      <c r="R136" s="42">
        <f t="shared" si="143"/>
        <v>0</v>
      </c>
      <c r="Y136" s="41">
        <f>IF(SUM(G16:I16)&lt;&gt;0,Y132/SUM(G16:I16)/30,)</f>
        <v>0</v>
      </c>
      <c r="Z136" s="41">
        <f>IF(SUM(J16:L16)&lt;&gt;0,Z132/SUM(J16:L16)/30,)</f>
        <v>0</v>
      </c>
      <c r="AA136" s="41">
        <f>IF(SUM(M16:O16)&lt;&gt;0,AA132/SUM(M16:O16)/30,)</f>
        <v>0</v>
      </c>
      <c r="AB136" s="41">
        <f>IF(SUM(P16:R16)&lt;&gt;0,AB132/SUM(P16:R16)/30,)</f>
        <v>0</v>
      </c>
    </row>
    <row r="137" s="1" customFormat="1" ht="13.2" spans="1:28">
      <c r="A137" s="89"/>
      <c r="B137" s="90"/>
      <c r="C137" s="38"/>
      <c r="D137" s="51" t="s">
        <v>146</v>
      </c>
      <c r="E137" s="15">
        <f>IF(SUM(G17:R17)&lt;&gt;0,E134/SUM(G17:R17),)</f>
        <v>0</v>
      </c>
      <c r="F137" s="15">
        <f t="shared" ref="F137:R137" si="144">IF(F17&lt;&gt;0,F134/F17,)</f>
        <v>0</v>
      </c>
      <c r="G137" s="16">
        <f t="shared" si="144"/>
        <v>0</v>
      </c>
      <c r="H137" s="16">
        <f t="shared" si="144"/>
        <v>0</v>
      </c>
      <c r="I137" s="16">
        <f t="shared" si="144"/>
        <v>0</v>
      </c>
      <c r="J137" s="16">
        <f t="shared" si="144"/>
        <v>0</v>
      </c>
      <c r="K137" s="16">
        <f t="shared" si="144"/>
        <v>0</v>
      </c>
      <c r="L137" s="16">
        <f t="shared" si="144"/>
        <v>0</v>
      </c>
      <c r="M137" s="16">
        <f t="shared" si="144"/>
        <v>0</v>
      </c>
      <c r="N137" s="16">
        <f t="shared" si="144"/>
        <v>0</v>
      </c>
      <c r="O137" s="16">
        <f t="shared" si="144"/>
        <v>0</v>
      </c>
      <c r="P137" s="16">
        <f t="shared" si="144"/>
        <v>0</v>
      </c>
      <c r="Q137" s="16">
        <f t="shared" si="144"/>
        <v>0</v>
      </c>
      <c r="R137" s="16">
        <f t="shared" si="144"/>
        <v>0</v>
      </c>
      <c r="Y137" s="15">
        <f>IF(SUM(G17:I17)&lt;&gt;0,Y134/SUM(G17:I17),)</f>
        <v>0</v>
      </c>
      <c r="Z137" s="15">
        <f>IF(SUM(J17:L17)&lt;&gt;0,Z134/SUM(J17:L17),)</f>
        <v>0</v>
      </c>
      <c r="AA137" s="15">
        <f>IF(SUM(M17:O17)&lt;&gt;0,AA134/SUM(M17:O17),)</f>
        <v>0</v>
      </c>
      <c r="AB137" s="15">
        <f>IF(SUM(P17:R17)&lt;&gt;0,AB134/SUM(P17:R17),)</f>
        <v>0</v>
      </c>
    </row>
    <row r="138" s="1" customFormat="1" ht="13.2" spans="1:28">
      <c r="A138" s="89"/>
      <c r="B138" s="90"/>
      <c r="C138" s="38"/>
      <c r="D138" s="64" t="s">
        <v>147</v>
      </c>
      <c r="E138" s="15">
        <f>SUM(G138:R138)</f>
        <v>0</v>
      </c>
      <c r="F138" s="15">
        <f t="shared" ref="F138:F156" si="145">IF($T$1=0,0,E138/$T$1)</f>
        <v>0</v>
      </c>
      <c r="G138" s="65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Y138" s="15">
        <f t="shared" ref="Y138:Y156" si="146">SUM(G138:I138)</f>
        <v>0</v>
      </c>
      <c r="Z138" s="15">
        <f t="shared" ref="Z138:Z156" si="147">SUM(J138:L138)</f>
        <v>0</v>
      </c>
      <c r="AA138" s="15">
        <f t="shared" ref="AA138:AA156" si="148">SUM(M138:O138)</f>
        <v>0</v>
      </c>
      <c r="AB138" s="15">
        <f t="shared" ref="AB138:AB156" si="149">SUM(P138:R138)</f>
        <v>0</v>
      </c>
    </row>
    <row r="139" s="1" customFormat="1" ht="13.2" spans="1:28">
      <c r="A139" s="89"/>
      <c r="B139" s="90"/>
      <c r="C139" s="38"/>
      <c r="D139" s="64" t="s">
        <v>148</v>
      </c>
      <c r="E139" s="15">
        <f t="shared" ref="E139:E156" si="150">SUM(G139:R139)</f>
        <v>0</v>
      </c>
      <c r="F139" s="15">
        <f t="shared" si="145"/>
        <v>0</v>
      </c>
      <c r="G139" s="65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Y139" s="15">
        <f t="shared" si="146"/>
        <v>0</v>
      </c>
      <c r="Z139" s="15">
        <f t="shared" si="147"/>
        <v>0</v>
      </c>
      <c r="AA139" s="15">
        <f t="shared" si="148"/>
        <v>0</v>
      </c>
      <c r="AB139" s="15">
        <f t="shared" si="149"/>
        <v>0</v>
      </c>
    </row>
    <row r="140" s="1" customFormat="1" ht="13.2" spans="1:28">
      <c r="A140" s="89"/>
      <c r="B140" s="90"/>
      <c r="C140" s="38"/>
      <c r="D140" s="64" t="s">
        <v>149</v>
      </c>
      <c r="E140" s="15">
        <f t="shared" si="150"/>
        <v>0</v>
      </c>
      <c r="F140" s="15">
        <f t="shared" si="145"/>
        <v>0</v>
      </c>
      <c r="G140" s="65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Y140" s="15">
        <f t="shared" si="146"/>
        <v>0</v>
      </c>
      <c r="Z140" s="15">
        <f t="shared" si="147"/>
        <v>0</v>
      </c>
      <c r="AA140" s="15">
        <f t="shared" si="148"/>
        <v>0</v>
      </c>
      <c r="AB140" s="15">
        <f t="shared" si="149"/>
        <v>0</v>
      </c>
    </row>
    <row r="141" s="1" customFormat="1" ht="13.2" spans="1:28">
      <c r="A141" s="89"/>
      <c r="B141" s="90"/>
      <c r="C141" s="38"/>
      <c r="D141" s="64" t="s">
        <v>150</v>
      </c>
      <c r="E141" s="15">
        <f t="shared" si="150"/>
        <v>0</v>
      </c>
      <c r="F141" s="15">
        <f t="shared" si="145"/>
        <v>0</v>
      </c>
      <c r="G141" s="65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Y141" s="15">
        <f t="shared" si="146"/>
        <v>0</v>
      </c>
      <c r="Z141" s="15">
        <f t="shared" si="147"/>
        <v>0</v>
      </c>
      <c r="AA141" s="15">
        <f t="shared" si="148"/>
        <v>0</v>
      </c>
      <c r="AB141" s="15">
        <f t="shared" si="149"/>
        <v>0</v>
      </c>
    </row>
    <row r="142" s="1" customFormat="1" ht="13.2" spans="1:28">
      <c r="A142" s="89"/>
      <c r="B142" s="90"/>
      <c r="C142" s="38"/>
      <c r="D142" s="64" t="s">
        <v>151</v>
      </c>
      <c r="E142" s="15">
        <f t="shared" si="150"/>
        <v>0</v>
      </c>
      <c r="F142" s="15">
        <f t="shared" si="145"/>
        <v>0</v>
      </c>
      <c r="G142" s="65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Y142" s="15">
        <f t="shared" si="146"/>
        <v>0</v>
      </c>
      <c r="Z142" s="15">
        <f t="shared" si="147"/>
        <v>0</v>
      </c>
      <c r="AA142" s="15">
        <f t="shared" si="148"/>
        <v>0</v>
      </c>
      <c r="AB142" s="15">
        <f t="shared" si="149"/>
        <v>0</v>
      </c>
    </row>
    <row r="143" s="1" customFormat="1" ht="13.2" spans="1:28">
      <c r="A143" s="89"/>
      <c r="B143" s="90"/>
      <c r="C143" s="38"/>
      <c r="D143" s="64" t="s">
        <v>119</v>
      </c>
      <c r="E143" s="15">
        <f t="shared" si="150"/>
        <v>0</v>
      </c>
      <c r="F143" s="15">
        <f t="shared" si="145"/>
        <v>0</v>
      </c>
      <c r="G143" s="65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Y143" s="15">
        <f t="shared" si="146"/>
        <v>0</v>
      </c>
      <c r="Z143" s="15">
        <f t="shared" si="147"/>
        <v>0</v>
      </c>
      <c r="AA143" s="15">
        <f t="shared" si="148"/>
        <v>0</v>
      </c>
      <c r="AB143" s="15">
        <f t="shared" si="149"/>
        <v>0</v>
      </c>
    </row>
    <row r="144" s="1" customFormat="1" ht="13.2" spans="1:28">
      <c r="A144" s="89"/>
      <c r="B144" s="90"/>
      <c r="C144" s="38"/>
      <c r="D144" s="64" t="s">
        <v>152</v>
      </c>
      <c r="E144" s="15">
        <f t="shared" si="150"/>
        <v>0</v>
      </c>
      <c r="F144" s="15">
        <f t="shared" si="145"/>
        <v>0</v>
      </c>
      <c r="G144" s="65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Y144" s="15">
        <f t="shared" si="146"/>
        <v>0</v>
      </c>
      <c r="Z144" s="15">
        <f t="shared" si="147"/>
        <v>0</v>
      </c>
      <c r="AA144" s="15">
        <f t="shared" si="148"/>
        <v>0</v>
      </c>
      <c r="AB144" s="15">
        <f t="shared" si="149"/>
        <v>0</v>
      </c>
    </row>
    <row r="145" s="1" customFormat="1" ht="13.2" spans="1:28">
      <c r="A145" s="89"/>
      <c r="B145" s="90"/>
      <c r="C145" s="38"/>
      <c r="D145" s="64" t="s">
        <v>153</v>
      </c>
      <c r="E145" s="15">
        <f t="shared" si="150"/>
        <v>0</v>
      </c>
      <c r="F145" s="15">
        <f t="shared" si="145"/>
        <v>0</v>
      </c>
      <c r="G145" s="65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Y145" s="15">
        <f t="shared" si="146"/>
        <v>0</v>
      </c>
      <c r="Z145" s="15">
        <f t="shared" si="147"/>
        <v>0</v>
      </c>
      <c r="AA145" s="15">
        <f t="shared" si="148"/>
        <v>0</v>
      </c>
      <c r="AB145" s="15">
        <f t="shared" si="149"/>
        <v>0</v>
      </c>
    </row>
    <row r="146" s="1" customFormat="1" ht="13.2" spans="1:28">
      <c r="A146" s="89"/>
      <c r="B146" s="90"/>
      <c r="C146" s="38"/>
      <c r="D146" s="64" t="s">
        <v>154</v>
      </c>
      <c r="E146" s="15">
        <f t="shared" si="150"/>
        <v>0</v>
      </c>
      <c r="F146" s="15">
        <f t="shared" si="145"/>
        <v>0</v>
      </c>
      <c r="G146" s="65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Y146" s="15">
        <f t="shared" si="146"/>
        <v>0</v>
      </c>
      <c r="Z146" s="15">
        <f t="shared" si="147"/>
        <v>0</v>
      </c>
      <c r="AA146" s="15">
        <f t="shared" si="148"/>
        <v>0</v>
      </c>
      <c r="AB146" s="15">
        <f t="shared" si="149"/>
        <v>0</v>
      </c>
    </row>
    <row r="147" s="1" customFormat="1" ht="13.2" spans="1:28">
      <c r="A147" s="89"/>
      <c r="B147" s="90"/>
      <c r="C147" s="38"/>
      <c r="D147" s="64" t="s">
        <v>121</v>
      </c>
      <c r="E147" s="15">
        <f t="shared" si="150"/>
        <v>0</v>
      </c>
      <c r="F147" s="15">
        <f t="shared" si="145"/>
        <v>0</v>
      </c>
      <c r="G147" s="65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Y147" s="15">
        <f t="shared" si="146"/>
        <v>0</v>
      </c>
      <c r="Z147" s="15">
        <f t="shared" si="147"/>
        <v>0</v>
      </c>
      <c r="AA147" s="15">
        <f t="shared" si="148"/>
        <v>0</v>
      </c>
      <c r="AB147" s="15">
        <f t="shared" si="149"/>
        <v>0</v>
      </c>
    </row>
    <row r="148" s="1" customFormat="1" ht="13.2" spans="1:28">
      <c r="A148" s="89"/>
      <c r="B148" s="90"/>
      <c r="C148" s="38"/>
      <c r="D148" s="64" t="s">
        <v>122</v>
      </c>
      <c r="E148" s="15">
        <f t="shared" si="150"/>
        <v>0</v>
      </c>
      <c r="F148" s="15">
        <f t="shared" si="145"/>
        <v>0</v>
      </c>
      <c r="G148" s="65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Y148" s="15">
        <f t="shared" si="146"/>
        <v>0</v>
      </c>
      <c r="Z148" s="15">
        <f t="shared" si="147"/>
        <v>0</v>
      </c>
      <c r="AA148" s="15">
        <f t="shared" si="148"/>
        <v>0</v>
      </c>
      <c r="AB148" s="15">
        <f t="shared" si="149"/>
        <v>0</v>
      </c>
    </row>
    <row r="149" s="1" customFormat="1" ht="13.2" spans="1:28">
      <c r="A149" s="89"/>
      <c r="B149" s="90"/>
      <c r="C149" s="38"/>
      <c r="D149" s="64" t="s">
        <v>123</v>
      </c>
      <c r="E149" s="15">
        <f t="shared" si="150"/>
        <v>0</v>
      </c>
      <c r="F149" s="15">
        <f t="shared" si="145"/>
        <v>0</v>
      </c>
      <c r="G149" s="65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Y149" s="15">
        <f t="shared" si="146"/>
        <v>0</v>
      </c>
      <c r="Z149" s="15">
        <f t="shared" si="147"/>
        <v>0</v>
      </c>
      <c r="AA149" s="15">
        <f t="shared" si="148"/>
        <v>0</v>
      </c>
      <c r="AB149" s="15">
        <f t="shared" si="149"/>
        <v>0</v>
      </c>
    </row>
    <row r="150" s="1" customFormat="1" ht="13.2" spans="1:28">
      <c r="A150" s="89"/>
      <c r="B150" s="90"/>
      <c r="C150" s="38"/>
      <c r="D150" s="64" t="s">
        <v>124</v>
      </c>
      <c r="E150" s="15">
        <f t="shared" si="150"/>
        <v>0</v>
      </c>
      <c r="F150" s="15">
        <f t="shared" si="145"/>
        <v>0</v>
      </c>
      <c r="G150" s="65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Y150" s="15">
        <f t="shared" si="146"/>
        <v>0</v>
      </c>
      <c r="Z150" s="15">
        <f t="shared" si="147"/>
        <v>0</v>
      </c>
      <c r="AA150" s="15">
        <f t="shared" si="148"/>
        <v>0</v>
      </c>
      <c r="AB150" s="15">
        <f t="shared" si="149"/>
        <v>0</v>
      </c>
    </row>
    <row r="151" s="1" customFormat="1" ht="13.2" spans="1:28">
      <c r="A151" s="89"/>
      <c r="B151" s="90"/>
      <c r="C151" s="38"/>
      <c r="D151" s="64" t="s">
        <v>125</v>
      </c>
      <c r="E151" s="15">
        <f t="shared" si="150"/>
        <v>0</v>
      </c>
      <c r="F151" s="15">
        <f t="shared" si="145"/>
        <v>0</v>
      </c>
      <c r="G151" s="65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Y151" s="15">
        <f t="shared" si="146"/>
        <v>0</v>
      </c>
      <c r="Z151" s="15">
        <f t="shared" si="147"/>
        <v>0</v>
      </c>
      <c r="AA151" s="15">
        <f t="shared" si="148"/>
        <v>0</v>
      </c>
      <c r="AB151" s="15">
        <f t="shared" si="149"/>
        <v>0</v>
      </c>
    </row>
    <row r="152" s="1" customFormat="1" ht="13.2" spans="1:28">
      <c r="A152" s="89"/>
      <c r="B152" s="90"/>
      <c r="C152" s="38"/>
      <c r="D152" s="64" t="s">
        <v>183</v>
      </c>
      <c r="E152" s="15">
        <f t="shared" si="150"/>
        <v>0</v>
      </c>
      <c r="F152" s="15">
        <f t="shared" si="145"/>
        <v>0</v>
      </c>
      <c r="G152" s="65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Y152" s="15">
        <f t="shared" si="146"/>
        <v>0</v>
      </c>
      <c r="Z152" s="15">
        <f t="shared" si="147"/>
        <v>0</v>
      </c>
      <c r="AA152" s="15">
        <f t="shared" si="148"/>
        <v>0</v>
      </c>
      <c r="AB152" s="15">
        <f t="shared" si="149"/>
        <v>0</v>
      </c>
    </row>
    <row r="153" s="1" customFormat="1" ht="13.2" spans="1:28">
      <c r="A153" s="89"/>
      <c r="B153" s="90"/>
      <c r="C153" s="38"/>
      <c r="D153" s="64" t="s">
        <v>128</v>
      </c>
      <c r="E153" s="15">
        <f t="shared" si="150"/>
        <v>0</v>
      </c>
      <c r="F153" s="15">
        <f t="shared" si="145"/>
        <v>0</v>
      </c>
      <c r="G153" s="65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Y153" s="15">
        <f t="shared" si="146"/>
        <v>0</v>
      </c>
      <c r="Z153" s="15">
        <f t="shared" si="147"/>
        <v>0</v>
      </c>
      <c r="AA153" s="15">
        <f t="shared" si="148"/>
        <v>0</v>
      </c>
      <c r="AB153" s="15">
        <f t="shared" si="149"/>
        <v>0</v>
      </c>
    </row>
    <row r="154" s="1" customFormat="1" ht="13.2" spans="1:28">
      <c r="A154" s="89"/>
      <c r="B154" s="90"/>
      <c r="C154" s="38"/>
      <c r="D154" s="64" t="s">
        <v>129</v>
      </c>
      <c r="E154" s="15">
        <f t="shared" si="150"/>
        <v>0</v>
      </c>
      <c r="F154" s="15">
        <f t="shared" si="145"/>
        <v>0</v>
      </c>
      <c r="G154" s="65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Y154" s="15">
        <f t="shared" si="146"/>
        <v>0</v>
      </c>
      <c r="Z154" s="15">
        <f t="shared" si="147"/>
        <v>0</v>
      </c>
      <c r="AA154" s="15">
        <f t="shared" si="148"/>
        <v>0</v>
      </c>
      <c r="AB154" s="15">
        <f t="shared" si="149"/>
        <v>0</v>
      </c>
    </row>
    <row r="155" s="1" customFormat="1" ht="13.2" spans="1:28">
      <c r="A155" s="89"/>
      <c r="B155" s="90"/>
      <c r="C155" s="38"/>
      <c r="D155" s="64" t="s">
        <v>130</v>
      </c>
      <c r="E155" s="15">
        <f t="shared" si="150"/>
        <v>0</v>
      </c>
      <c r="F155" s="15">
        <f t="shared" si="145"/>
        <v>0</v>
      </c>
      <c r="G155" s="65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Y155" s="15">
        <f t="shared" si="146"/>
        <v>0</v>
      </c>
      <c r="Z155" s="15">
        <f t="shared" si="147"/>
        <v>0</v>
      </c>
      <c r="AA155" s="15">
        <f t="shared" si="148"/>
        <v>0</v>
      </c>
      <c r="AB155" s="15">
        <f t="shared" si="149"/>
        <v>0</v>
      </c>
    </row>
    <row r="156" s="1" customFormat="1" ht="13.2" spans="1:28">
      <c r="A156" s="89"/>
      <c r="B156" s="90"/>
      <c r="C156" s="38"/>
      <c r="D156" s="64" t="s">
        <v>95</v>
      </c>
      <c r="E156" s="15">
        <f t="shared" si="150"/>
        <v>0</v>
      </c>
      <c r="F156" s="15">
        <f t="shared" si="145"/>
        <v>0</v>
      </c>
      <c r="G156" s="16">
        <f t="shared" ref="G156:R156" si="151">SUM(G132:G135)+SUM(G138:G155)</f>
        <v>0</v>
      </c>
      <c r="H156" s="16">
        <f t="shared" si="151"/>
        <v>0</v>
      </c>
      <c r="I156" s="16">
        <f t="shared" si="151"/>
        <v>0</v>
      </c>
      <c r="J156" s="16">
        <f t="shared" si="151"/>
        <v>0</v>
      </c>
      <c r="K156" s="16">
        <f t="shared" si="151"/>
        <v>0</v>
      </c>
      <c r="L156" s="16">
        <f t="shared" si="151"/>
        <v>0</v>
      </c>
      <c r="M156" s="16">
        <f t="shared" si="151"/>
        <v>0</v>
      </c>
      <c r="N156" s="16">
        <f t="shared" si="151"/>
        <v>0</v>
      </c>
      <c r="O156" s="16">
        <f t="shared" si="151"/>
        <v>0</v>
      </c>
      <c r="P156" s="16">
        <f t="shared" si="151"/>
        <v>0</v>
      </c>
      <c r="Q156" s="16">
        <f t="shared" si="151"/>
        <v>0</v>
      </c>
      <c r="R156" s="99">
        <f t="shared" si="151"/>
        <v>0</v>
      </c>
      <c r="Y156" s="15">
        <f t="shared" si="146"/>
        <v>0</v>
      </c>
      <c r="Z156" s="15">
        <f t="shared" si="147"/>
        <v>0</v>
      </c>
      <c r="AA156" s="15">
        <f t="shared" si="148"/>
        <v>0</v>
      </c>
      <c r="AB156" s="15">
        <f t="shared" si="149"/>
        <v>0</v>
      </c>
    </row>
    <row r="157" s="1" customFormat="1" customHeight="1" spans="1:28">
      <c r="A157" s="89"/>
      <c r="B157" s="90"/>
      <c r="C157" s="101" t="s">
        <v>155</v>
      </c>
      <c r="D157" s="98" t="s">
        <v>156</v>
      </c>
      <c r="E157" s="83"/>
      <c r="F157" s="84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15"/>
      <c r="Y157" s="83"/>
      <c r="Z157" s="83"/>
      <c r="AA157" s="83"/>
      <c r="AB157" s="83"/>
    </row>
    <row r="158" s="1" customFormat="1" ht="13.2" spans="1:28">
      <c r="A158" s="89"/>
      <c r="B158" s="90"/>
      <c r="C158" s="103"/>
      <c r="D158" s="98" t="s">
        <v>157</v>
      </c>
      <c r="E158" s="83"/>
      <c r="F158" s="84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15"/>
      <c r="Y158" s="83"/>
      <c r="Z158" s="83"/>
      <c r="AA158" s="83"/>
      <c r="AB158" s="83"/>
    </row>
    <row r="159" s="1" customFormat="1" ht="13.2" spans="1:28">
      <c r="A159" s="89"/>
      <c r="B159" s="90"/>
      <c r="C159" s="104"/>
      <c r="D159" s="105" t="s">
        <v>95</v>
      </c>
      <c r="E159" s="83">
        <f>SUM(G159:R159)</f>
        <v>0</v>
      </c>
      <c r="F159" s="84">
        <f>IF($T$1=0,0,E159/$T$1)</f>
        <v>0</v>
      </c>
      <c r="G159" s="16">
        <f t="shared" ref="G159:R159" si="152">G157-G158</f>
        <v>0</v>
      </c>
      <c r="H159" s="16">
        <f t="shared" si="152"/>
        <v>0</v>
      </c>
      <c r="I159" s="16">
        <f t="shared" si="152"/>
        <v>0</v>
      </c>
      <c r="J159" s="16">
        <f t="shared" si="152"/>
        <v>0</v>
      </c>
      <c r="K159" s="16">
        <f t="shared" si="152"/>
        <v>0</v>
      </c>
      <c r="L159" s="16">
        <f t="shared" si="152"/>
        <v>0</v>
      </c>
      <c r="M159" s="16">
        <f t="shared" si="152"/>
        <v>0</v>
      </c>
      <c r="N159" s="16">
        <f t="shared" si="152"/>
        <v>0</v>
      </c>
      <c r="O159" s="16">
        <f t="shared" si="152"/>
        <v>0</v>
      </c>
      <c r="P159" s="16">
        <f t="shared" si="152"/>
        <v>0</v>
      </c>
      <c r="Q159" s="16">
        <f t="shared" si="152"/>
        <v>0</v>
      </c>
      <c r="R159" s="99">
        <f t="shared" si="152"/>
        <v>0</v>
      </c>
      <c r="Y159" s="83">
        <f>SUM(G159:I159)</f>
        <v>0</v>
      </c>
      <c r="Z159" s="83">
        <f>SUM(J159:L159)</f>
        <v>0</v>
      </c>
      <c r="AA159" s="83">
        <f>SUM(M159:O159)</f>
        <v>0</v>
      </c>
      <c r="AB159" s="83">
        <f>SUM(P159:R159)</f>
        <v>0</v>
      </c>
    </row>
    <row r="160" s="4" customFormat="1" customHeight="1" spans="1:34">
      <c r="A160" s="89"/>
      <c r="B160" s="90"/>
      <c r="C160" s="75" t="s">
        <v>58</v>
      </c>
      <c r="D160" s="40" t="s">
        <v>158</v>
      </c>
      <c r="E160" s="15">
        <f t="shared" ref="E160:R160" si="153">IF(E$24&lt;&gt;0,E113/E$24,)</f>
        <v>0</v>
      </c>
      <c r="F160" s="91">
        <f t="shared" si="153"/>
        <v>0</v>
      </c>
      <c r="G160" s="16">
        <f t="shared" si="153"/>
        <v>0</v>
      </c>
      <c r="H160" s="16">
        <f t="shared" si="153"/>
        <v>0</v>
      </c>
      <c r="I160" s="16">
        <f t="shared" si="153"/>
        <v>0</v>
      </c>
      <c r="J160" s="16">
        <f t="shared" si="153"/>
        <v>0</v>
      </c>
      <c r="K160" s="16">
        <f t="shared" si="153"/>
        <v>0</v>
      </c>
      <c r="L160" s="16">
        <f t="shared" si="153"/>
        <v>0</v>
      </c>
      <c r="M160" s="16">
        <f t="shared" si="153"/>
        <v>0</v>
      </c>
      <c r="N160" s="16">
        <f t="shared" si="153"/>
        <v>0</v>
      </c>
      <c r="O160" s="16">
        <f t="shared" si="153"/>
        <v>0</v>
      </c>
      <c r="P160" s="16">
        <f t="shared" si="153"/>
        <v>0</v>
      </c>
      <c r="Q160" s="16">
        <f t="shared" si="153"/>
        <v>0</v>
      </c>
      <c r="R160" s="99">
        <f t="shared" si="153"/>
        <v>0</v>
      </c>
      <c r="S160" s="1"/>
      <c r="T160" s="1"/>
      <c r="U160" s="1"/>
      <c r="V160" s="1"/>
      <c r="W160" s="1"/>
      <c r="X160" s="1"/>
      <c r="Y160" s="15">
        <f t="shared" ref="Y160:AB160" si="154">IF(Y$24&lt;&gt;0,Y113/Y$24,)</f>
        <v>0</v>
      </c>
      <c r="Z160" s="15">
        <f t="shared" si="154"/>
        <v>0</v>
      </c>
      <c r="AA160" s="15">
        <f t="shared" si="154"/>
        <v>0</v>
      </c>
      <c r="AB160" s="15">
        <f t="shared" si="154"/>
        <v>0</v>
      </c>
      <c r="AC160" s="1"/>
      <c r="AD160" s="1"/>
      <c r="AE160" s="1"/>
      <c r="AF160" s="1"/>
      <c r="AG160" s="1"/>
      <c r="AH160" s="1"/>
    </row>
    <row r="161" s="4" customFormat="1" customHeight="1" spans="1:34">
      <c r="A161" s="89"/>
      <c r="B161" s="90"/>
      <c r="C161" s="75"/>
      <c r="D161" s="77" t="s">
        <v>133</v>
      </c>
      <c r="E161" s="106">
        <f t="shared" ref="E161:R161" si="155">IF(E25&lt;&gt;0,E113/E25,)</f>
        <v>0</v>
      </c>
      <c r="F161" s="106">
        <f t="shared" si="155"/>
        <v>0</v>
      </c>
      <c r="G161" s="33">
        <f t="shared" si="155"/>
        <v>0</v>
      </c>
      <c r="H161" s="33">
        <f t="shared" si="155"/>
        <v>0</v>
      </c>
      <c r="I161" s="33">
        <f t="shared" si="155"/>
        <v>0</v>
      </c>
      <c r="J161" s="33">
        <f t="shared" si="155"/>
        <v>0</v>
      </c>
      <c r="K161" s="33">
        <f t="shared" si="155"/>
        <v>0</v>
      </c>
      <c r="L161" s="33">
        <f t="shared" si="155"/>
        <v>0</v>
      </c>
      <c r="M161" s="33">
        <f t="shared" si="155"/>
        <v>0</v>
      </c>
      <c r="N161" s="33">
        <f t="shared" si="155"/>
        <v>0</v>
      </c>
      <c r="O161" s="33">
        <f t="shared" si="155"/>
        <v>0</v>
      </c>
      <c r="P161" s="33">
        <f t="shared" si="155"/>
        <v>0</v>
      </c>
      <c r="Q161" s="33">
        <f t="shared" si="155"/>
        <v>0</v>
      </c>
      <c r="R161" s="116">
        <f t="shared" si="155"/>
        <v>0</v>
      </c>
      <c r="S161" s="1"/>
      <c r="T161" s="1"/>
      <c r="U161" s="1"/>
      <c r="V161" s="1"/>
      <c r="W161" s="1"/>
      <c r="X161" s="1"/>
      <c r="Y161" s="106">
        <f t="shared" ref="Y161:AB161" si="156">IF(Y25&lt;&gt;0,Y113/Y25,)</f>
        <v>0</v>
      </c>
      <c r="Z161" s="106">
        <f t="shared" si="156"/>
        <v>0</v>
      </c>
      <c r="AA161" s="106">
        <f t="shared" si="156"/>
        <v>0</v>
      </c>
      <c r="AB161" s="106">
        <f t="shared" si="156"/>
        <v>0</v>
      </c>
      <c r="AC161" s="1"/>
      <c r="AD161" s="1"/>
      <c r="AE161" s="1"/>
      <c r="AF161" s="1"/>
      <c r="AG161" s="1"/>
      <c r="AH161" s="1"/>
    </row>
    <row r="162" s="4" customFormat="1" customHeight="1" spans="1:34">
      <c r="A162" s="89"/>
      <c r="B162" s="90"/>
      <c r="C162" s="75"/>
      <c r="D162" s="40" t="s">
        <v>159</v>
      </c>
      <c r="E162" s="91">
        <f t="shared" ref="E162:R162" si="157">IF(E$24&lt;&gt;0,(E122+E128)/E$24,)</f>
        <v>0</v>
      </c>
      <c r="F162" s="91">
        <f t="shared" si="157"/>
        <v>0</v>
      </c>
      <c r="G162" s="16">
        <f t="shared" si="157"/>
        <v>0</v>
      </c>
      <c r="H162" s="16">
        <f t="shared" si="157"/>
        <v>0</v>
      </c>
      <c r="I162" s="16">
        <f t="shared" si="157"/>
        <v>0</v>
      </c>
      <c r="J162" s="16">
        <f t="shared" si="157"/>
        <v>0</v>
      </c>
      <c r="K162" s="16">
        <f t="shared" si="157"/>
        <v>0</v>
      </c>
      <c r="L162" s="16">
        <f t="shared" si="157"/>
        <v>0</v>
      </c>
      <c r="M162" s="16">
        <f t="shared" si="157"/>
        <v>0</v>
      </c>
      <c r="N162" s="16">
        <f t="shared" si="157"/>
        <v>0</v>
      </c>
      <c r="O162" s="16">
        <f t="shared" si="157"/>
        <v>0</v>
      </c>
      <c r="P162" s="16">
        <f t="shared" si="157"/>
        <v>0</v>
      </c>
      <c r="Q162" s="16">
        <f t="shared" si="157"/>
        <v>0</v>
      </c>
      <c r="R162" s="99">
        <f t="shared" si="157"/>
        <v>0</v>
      </c>
      <c r="S162" s="1"/>
      <c r="T162" s="1"/>
      <c r="U162" s="1"/>
      <c r="V162" s="1"/>
      <c r="W162" s="1"/>
      <c r="X162" s="1"/>
      <c r="Y162" s="91">
        <f t="shared" ref="Y162:AB162" si="158">IF(Y$24&lt;&gt;0,(Y122+Y128)/Y$24,)</f>
        <v>0</v>
      </c>
      <c r="Z162" s="91">
        <f t="shared" si="158"/>
        <v>0</v>
      </c>
      <c r="AA162" s="91">
        <f t="shared" si="158"/>
        <v>0</v>
      </c>
      <c r="AB162" s="91">
        <f t="shared" si="158"/>
        <v>0</v>
      </c>
      <c r="AC162" s="1"/>
      <c r="AD162" s="1"/>
      <c r="AE162" s="1"/>
      <c r="AF162" s="1"/>
      <c r="AG162" s="1"/>
      <c r="AH162" s="1"/>
    </row>
    <row r="163" s="4" customFormat="1" customHeight="1" spans="1:34">
      <c r="A163" s="89"/>
      <c r="B163" s="90"/>
      <c r="C163" s="75"/>
      <c r="D163" s="77" t="s">
        <v>133</v>
      </c>
      <c r="E163" s="106">
        <f t="shared" ref="E163:R163" si="159">IF(E25&lt;&gt;0,(E122+E128)/E25,)</f>
        <v>0</v>
      </c>
      <c r="F163" s="106">
        <f t="shared" si="159"/>
        <v>0</v>
      </c>
      <c r="G163" s="33">
        <f t="shared" si="159"/>
        <v>0</v>
      </c>
      <c r="H163" s="33">
        <f t="shared" si="159"/>
        <v>0</v>
      </c>
      <c r="I163" s="33">
        <f t="shared" si="159"/>
        <v>0</v>
      </c>
      <c r="J163" s="33">
        <f t="shared" si="159"/>
        <v>0</v>
      </c>
      <c r="K163" s="33">
        <f t="shared" si="159"/>
        <v>0</v>
      </c>
      <c r="L163" s="33">
        <f t="shared" si="159"/>
        <v>0</v>
      </c>
      <c r="M163" s="33">
        <f t="shared" si="159"/>
        <v>0</v>
      </c>
      <c r="N163" s="33">
        <f t="shared" si="159"/>
        <v>0</v>
      </c>
      <c r="O163" s="33">
        <f t="shared" si="159"/>
        <v>0</v>
      </c>
      <c r="P163" s="33">
        <f t="shared" si="159"/>
        <v>0</v>
      </c>
      <c r="Q163" s="33">
        <f t="shared" si="159"/>
        <v>0</v>
      </c>
      <c r="R163" s="116">
        <f t="shared" si="159"/>
        <v>0</v>
      </c>
      <c r="S163" s="1"/>
      <c r="T163" s="1"/>
      <c r="U163" s="1"/>
      <c r="V163" s="1"/>
      <c r="W163" s="1"/>
      <c r="X163" s="1"/>
      <c r="Y163" s="106">
        <f t="shared" ref="Y163:AB163" si="160">IF(Y25&lt;&gt;0,(Y122+Y128)/Y25,)</f>
        <v>0</v>
      </c>
      <c r="Z163" s="106">
        <f t="shared" si="160"/>
        <v>0</v>
      </c>
      <c r="AA163" s="106">
        <f t="shared" si="160"/>
        <v>0</v>
      </c>
      <c r="AB163" s="106">
        <f t="shared" si="160"/>
        <v>0</v>
      </c>
      <c r="AC163" s="1"/>
      <c r="AD163" s="1"/>
      <c r="AE163" s="1"/>
      <c r="AF163" s="1"/>
      <c r="AG163" s="1"/>
      <c r="AH163" s="1"/>
    </row>
    <row r="164" s="1" customFormat="1" customHeight="1" spans="1:28">
      <c r="A164" s="107"/>
      <c r="B164" s="108"/>
      <c r="C164" s="81" t="s">
        <v>3</v>
      </c>
      <c r="D164" s="98"/>
      <c r="E164" s="83">
        <f>SUM(G164:R164)</f>
        <v>0</v>
      </c>
      <c r="F164" s="83">
        <f>IF($T$1=0,0,E164/$T$1)</f>
        <v>0</v>
      </c>
      <c r="G164" s="16">
        <f t="shared" ref="G164:R164" si="161">G117+G125+G131+G156+G159</f>
        <v>0</v>
      </c>
      <c r="H164" s="16">
        <f t="shared" si="161"/>
        <v>0</v>
      </c>
      <c r="I164" s="16">
        <f t="shared" si="161"/>
        <v>0</v>
      </c>
      <c r="J164" s="16">
        <f t="shared" si="161"/>
        <v>0</v>
      </c>
      <c r="K164" s="16">
        <f t="shared" si="161"/>
        <v>0</v>
      </c>
      <c r="L164" s="16">
        <f t="shared" si="161"/>
        <v>0</v>
      </c>
      <c r="M164" s="16">
        <f t="shared" si="161"/>
        <v>0</v>
      </c>
      <c r="N164" s="16">
        <f t="shared" si="161"/>
        <v>0</v>
      </c>
      <c r="O164" s="16">
        <f t="shared" si="161"/>
        <v>0</v>
      </c>
      <c r="P164" s="16">
        <f t="shared" si="161"/>
        <v>0</v>
      </c>
      <c r="Q164" s="16">
        <f t="shared" si="161"/>
        <v>0</v>
      </c>
      <c r="R164" s="99">
        <f t="shared" si="161"/>
        <v>0</v>
      </c>
      <c r="Y164" s="83">
        <f>SUM(G164:I164)</f>
        <v>0</v>
      </c>
      <c r="Z164" s="83">
        <f>SUM(J164:L164)</f>
        <v>0</v>
      </c>
      <c r="AA164" s="83">
        <f>SUM(M164:O164)</f>
        <v>0</v>
      </c>
      <c r="AB164" s="83">
        <f>SUM(P164:R164)</f>
        <v>0</v>
      </c>
    </row>
    <row r="165" s="1" customFormat="1" customHeight="1" spans="1:28">
      <c r="A165" s="109" t="s">
        <v>29</v>
      </c>
      <c r="B165" s="110"/>
      <c r="C165" s="87" t="s">
        <v>160</v>
      </c>
      <c r="D165" s="64" t="s">
        <v>35</v>
      </c>
      <c r="E165" s="15">
        <f>SUM(G165:R165)</f>
        <v>0</v>
      </c>
      <c r="F165" s="88">
        <f>IF($T$1=0,0,E165/$T$1)</f>
        <v>0</v>
      </c>
      <c r="G165" s="16">
        <f>G171+G177</f>
        <v>0</v>
      </c>
      <c r="H165" s="16">
        <f t="shared" ref="H165:R165" si="162">H171+H177</f>
        <v>0</v>
      </c>
      <c r="I165" s="16">
        <f t="shared" si="162"/>
        <v>0</v>
      </c>
      <c r="J165" s="16">
        <f t="shared" si="162"/>
        <v>0</v>
      </c>
      <c r="K165" s="16">
        <f t="shared" si="162"/>
        <v>0</v>
      </c>
      <c r="L165" s="16">
        <f t="shared" si="162"/>
        <v>0</v>
      </c>
      <c r="M165" s="16">
        <f t="shared" si="162"/>
        <v>0</v>
      </c>
      <c r="N165" s="16">
        <f t="shared" si="162"/>
        <v>0</v>
      </c>
      <c r="O165" s="16">
        <f t="shared" si="162"/>
        <v>0</v>
      </c>
      <c r="P165" s="16">
        <f t="shared" si="162"/>
        <v>0</v>
      </c>
      <c r="Q165" s="16">
        <f t="shared" si="162"/>
        <v>0</v>
      </c>
      <c r="R165" s="99">
        <f t="shared" si="162"/>
        <v>0</v>
      </c>
      <c r="Y165" s="15">
        <f>SUM(G165:I165)</f>
        <v>0</v>
      </c>
      <c r="Z165" s="15">
        <f>SUM(J165:L165)</f>
        <v>0</v>
      </c>
      <c r="AA165" s="15">
        <f>SUM(M165:O165)</f>
        <v>0</v>
      </c>
      <c r="AB165" s="15">
        <f>SUM(P165:R165)</f>
        <v>0</v>
      </c>
    </row>
    <row r="166" s="1" customFormat="1" customHeight="1" spans="1:28">
      <c r="A166" s="111"/>
      <c r="B166" s="112"/>
      <c r="C166" s="87"/>
      <c r="D166" s="64" t="s">
        <v>92</v>
      </c>
      <c r="E166" s="15">
        <f>SUM(G166:R166)</f>
        <v>0</v>
      </c>
      <c r="F166" s="88">
        <f>IF($T$1=0,0,E166/$T$1)</f>
        <v>0</v>
      </c>
      <c r="G166" s="16">
        <f t="shared" ref="G166:R169" si="163">G172+G178</f>
        <v>0</v>
      </c>
      <c r="H166" s="16">
        <f t="shared" si="163"/>
        <v>0</v>
      </c>
      <c r="I166" s="16">
        <f t="shared" si="163"/>
        <v>0</v>
      </c>
      <c r="J166" s="16">
        <f t="shared" si="163"/>
        <v>0</v>
      </c>
      <c r="K166" s="16">
        <f t="shared" si="163"/>
        <v>0</v>
      </c>
      <c r="L166" s="16">
        <f t="shared" si="163"/>
        <v>0</v>
      </c>
      <c r="M166" s="16">
        <f t="shared" si="163"/>
        <v>0</v>
      </c>
      <c r="N166" s="16">
        <f t="shared" si="163"/>
        <v>0</v>
      </c>
      <c r="O166" s="16">
        <f t="shared" si="163"/>
        <v>0</v>
      </c>
      <c r="P166" s="16">
        <f t="shared" si="163"/>
        <v>0</v>
      </c>
      <c r="Q166" s="16">
        <f t="shared" si="163"/>
        <v>0</v>
      </c>
      <c r="R166" s="99">
        <f t="shared" si="163"/>
        <v>0</v>
      </c>
      <c r="Y166" s="15">
        <f>SUM(G166:I166)</f>
        <v>0</v>
      </c>
      <c r="Z166" s="15">
        <f>SUM(J166:L166)</f>
        <v>0</v>
      </c>
      <c r="AA166" s="15">
        <f>SUM(M166:O166)</f>
        <v>0</v>
      </c>
      <c r="AB166" s="15">
        <f>SUM(P166:R166)</f>
        <v>0</v>
      </c>
    </row>
    <row r="167" s="1" customFormat="1" customHeight="1" spans="1:28">
      <c r="A167" s="111"/>
      <c r="B167" s="112"/>
      <c r="C167" s="87"/>
      <c r="D167" s="64" t="s">
        <v>93</v>
      </c>
      <c r="E167" s="15">
        <f>SUM(G167:R167)</f>
        <v>0</v>
      </c>
      <c r="F167" s="88">
        <f>IF($T$1=0,0,E167/$T$1)</f>
        <v>0</v>
      </c>
      <c r="G167" s="16">
        <f t="shared" si="163"/>
        <v>0</v>
      </c>
      <c r="H167" s="16">
        <f t="shared" si="163"/>
        <v>0</v>
      </c>
      <c r="I167" s="16">
        <f t="shared" si="163"/>
        <v>0</v>
      </c>
      <c r="J167" s="16">
        <f t="shared" si="163"/>
        <v>0</v>
      </c>
      <c r="K167" s="16">
        <f t="shared" si="163"/>
        <v>0</v>
      </c>
      <c r="L167" s="16">
        <f t="shared" si="163"/>
        <v>0</v>
      </c>
      <c r="M167" s="16">
        <f t="shared" si="163"/>
        <v>0</v>
      </c>
      <c r="N167" s="16">
        <f t="shared" si="163"/>
        <v>0</v>
      </c>
      <c r="O167" s="16">
        <f t="shared" si="163"/>
        <v>0</v>
      </c>
      <c r="P167" s="16">
        <f t="shared" si="163"/>
        <v>0</v>
      </c>
      <c r="Q167" s="16">
        <f t="shared" si="163"/>
        <v>0</v>
      </c>
      <c r="R167" s="99">
        <f t="shared" si="163"/>
        <v>0</v>
      </c>
      <c r="Y167" s="15">
        <f>SUM(G167:I167)</f>
        <v>0</v>
      </c>
      <c r="Z167" s="15">
        <f>SUM(J167:L167)</f>
        <v>0</v>
      </c>
      <c r="AA167" s="15">
        <f>SUM(M167:O167)</f>
        <v>0</v>
      </c>
      <c r="AB167" s="15">
        <f>SUM(P167:R167)</f>
        <v>0</v>
      </c>
    </row>
    <row r="168" s="1" customFormat="1" customHeight="1" spans="1:28">
      <c r="A168" s="111"/>
      <c r="B168" s="112"/>
      <c r="C168" s="87"/>
      <c r="D168" s="64" t="s">
        <v>72</v>
      </c>
      <c r="E168" s="15">
        <f t="shared" ref="E168:R168" si="164">IF(E165&lt;&gt;0,(E166+E167)/E165,)</f>
        <v>0</v>
      </c>
      <c r="F168" s="91">
        <f t="shared" si="164"/>
        <v>0</v>
      </c>
      <c r="G168" s="16">
        <f t="shared" si="164"/>
        <v>0</v>
      </c>
      <c r="H168" s="16">
        <f t="shared" si="164"/>
        <v>0</v>
      </c>
      <c r="I168" s="16">
        <f t="shared" si="164"/>
        <v>0</v>
      </c>
      <c r="J168" s="16">
        <f t="shared" si="164"/>
        <v>0</v>
      </c>
      <c r="K168" s="16">
        <f t="shared" si="164"/>
        <v>0</v>
      </c>
      <c r="L168" s="16">
        <f t="shared" si="164"/>
        <v>0</v>
      </c>
      <c r="M168" s="16">
        <f t="shared" si="164"/>
        <v>0</v>
      </c>
      <c r="N168" s="16">
        <f t="shared" si="164"/>
        <v>0</v>
      </c>
      <c r="O168" s="16">
        <f t="shared" si="164"/>
        <v>0</v>
      </c>
      <c r="P168" s="16">
        <f t="shared" si="164"/>
        <v>0</v>
      </c>
      <c r="Q168" s="16">
        <f t="shared" si="164"/>
        <v>0</v>
      </c>
      <c r="R168" s="99">
        <f t="shared" si="164"/>
        <v>0</v>
      </c>
      <c r="Y168" s="15">
        <f t="shared" ref="Y168:AB168" si="165">IF(Y165&lt;&gt;0,(Y166+Y167)/Y165,)</f>
        <v>0</v>
      </c>
      <c r="Z168" s="15">
        <f t="shared" si="165"/>
        <v>0</v>
      </c>
      <c r="AA168" s="15">
        <f t="shared" si="165"/>
        <v>0</v>
      </c>
      <c r="AB168" s="15">
        <f t="shared" si="165"/>
        <v>0</v>
      </c>
    </row>
    <row r="169" s="1" customFormat="1" customHeight="1" spans="1:28">
      <c r="A169" s="111"/>
      <c r="B169" s="112"/>
      <c r="C169" s="87"/>
      <c r="D169" s="64" t="s">
        <v>94</v>
      </c>
      <c r="E169" s="15">
        <f>SUM(G169:R169)</f>
        <v>0</v>
      </c>
      <c r="F169" s="88">
        <f>IF($T$1=0,0,E169/$T$1)</f>
        <v>0</v>
      </c>
      <c r="G169" s="16">
        <f t="shared" si="163"/>
        <v>0</v>
      </c>
      <c r="H169" s="16">
        <f t="shared" si="163"/>
        <v>0</v>
      </c>
      <c r="I169" s="16">
        <f t="shared" si="163"/>
        <v>0</v>
      </c>
      <c r="J169" s="16">
        <f t="shared" si="163"/>
        <v>0</v>
      </c>
      <c r="K169" s="16">
        <f t="shared" si="163"/>
        <v>0</v>
      </c>
      <c r="L169" s="16">
        <f t="shared" si="163"/>
        <v>0</v>
      </c>
      <c r="M169" s="16">
        <f t="shared" si="163"/>
        <v>0</v>
      </c>
      <c r="N169" s="16">
        <f t="shared" si="163"/>
        <v>0</v>
      </c>
      <c r="O169" s="16">
        <f t="shared" si="163"/>
        <v>0</v>
      </c>
      <c r="P169" s="16">
        <f t="shared" si="163"/>
        <v>0</v>
      </c>
      <c r="Q169" s="16">
        <f t="shared" si="163"/>
        <v>0</v>
      </c>
      <c r="R169" s="99">
        <f t="shared" si="163"/>
        <v>0</v>
      </c>
      <c r="Y169" s="15">
        <f>SUM(G169:I169)</f>
        <v>0</v>
      </c>
      <c r="Z169" s="15">
        <f>SUM(J169:L169)</f>
        <v>0</v>
      </c>
      <c r="AA169" s="15">
        <f>SUM(M169:O169)</f>
        <v>0</v>
      </c>
      <c r="AB169" s="15">
        <f>SUM(P169:R169)</f>
        <v>0</v>
      </c>
    </row>
    <row r="170" s="1" customFormat="1" customHeight="1" spans="1:28">
      <c r="A170" s="111"/>
      <c r="B170" s="112"/>
      <c r="C170" s="87"/>
      <c r="D170" s="64" t="s">
        <v>95</v>
      </c>
      <c r="E170" s="15">
        <f>SUM(G170:R170)</f>
        <v>0</v>
      </c>
      <c r="F170" s="88">
        <f>IF($T$1=0,0,E170/$T$1)</f>
        <v>0</v>
      </c>
      <c r="G170" s="16">
        <f>G166+G167+G169</f>
        <v>0</v>
      </c>
      <c r="H170" s="16">
        <f t="shared" ref="H170:R170" si="166">H166+H167+H169</f>
        <v>0</v>
      </c>
      <c r="I170" s="16">
        <f t="shared" si="166"/>
        <v>0</v>
      </c>
      <c r="J170" s="16">
        <f t="shared" si="166"/>
        <v>0</v>
      </c>
      <c r="K170" s="16">
        <f t="shared" si="166"/>
        <v>0</v>
      </c>
      <c r="L170" s="16">
        <f t="shared" si="166"/>
        <v>0</v>
      </c>
      <c r="M170" s="16">
        <f t="shared" si="166"/>
        <v>0</v>
      </c>
      <c r="N170" s="16">
        <f t="shared" si="166"/>
        <v>0</v>
      </c>
      <c r="O170" s="16">
        <f t="shared" si="166"/>
        <v>0</v>
      </c>
      <c r="P170" s="16">
        <f t="shared" si="166"/>
        <v>0</v>
      </c>
      <c r="Q170" s="16">
        <f t="shared" si="166"/>
        <v>0</v>
      </c>
      <c r="R170" s="99">
        <f t="shared" si="166"/>
        <v>0</v>
      </c>
      <c r="Y170" s="15">
        <f>SUM(G170:I170)</f>
        <v>0</v>
      </c>
      <c r="Z170" s="15">
        <f>SUM(J170:L170)</f>
        <v>0</v>
      </c>
      <c r="AA170" s="15">
        <f>SUM(M170:O170)</f>
        <v>0</v>
      </c>
      <c r="AB170" s="15">
        <f>SUM(P170:R170)</f>
        <v>0</v>
      </c>
    </row>
    <row r="171" s="1" customFormat="1" customHeight="1" spans="1:28">
      <c r="A171" s="111"/>
      <c r="B171" s="112"/>
      <c r="C171" s="113" t="s">
        <v>161</v>
      </c>
      <c r="D171" s="98" t="s">
        <v>35</v>
      </c>
      <c r="E171" s="83">
        <f>SUM(G171:R171)</f>
        <v>0</v>
      </c>
      <c r="F171" s="84">
        <f>IF($T$1=0,0,E171/$T$1)</f>
        <v>0</v>
      </c>
      <c r="G171" s="65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Y171" s="83">
        <f>SUM(G171:I171)</f>
        <v>0</v>
      </c>
      <c r="Z171" s="83">
        <f>SUM(J171:L171)</f>
        <v>0</v>
      </c>
      <c r="AA171" s="83">
        <f>SUM(M171:O171)</f>
        <v>0</v>
      </c>
      <c r="AB171" s="83">
        <f>SUM(P171:R171)</f>
        <v>0</v>
      </c>
    </row>
    <row r="172" s="1" customFormat="1" customHeight="1" spans="1:28">
      <c r="A172" s="111"/>
      <c r="B172" s="112"/>
      <c r="C172" s="113"/>
      <c r="D172" s="98" t="s">
        <v>92</v>
      </c>
      <c r="E172" s="83">
        <f>SUM(G172:R172)</f>
        <v>0</v>
      </c>
      <c r="F172" s="83">
        <f>IF($T$1=0,0,E172/$T$1)</f>
        <v>0</v>
      </c>
      <c r="G172" s="65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Y172" s="83">
        <f>SUM(G172:I172)</f>
        <v>0</v>
      </c>
      <c r="Z172" s="83">
        <f>SUM(J172:L172)</f>
        <v>0</v>
      </c>
      <c r="AA172" s="83">
        <f>SUM(M172:O172)</f>
        <v>0</v>
      </c>
      <c r="AB172" s="83">
        <f>SUM(P172:R172)</f>
        <v>0</v>
      </c>
    </row>
    <row r="173" s="1" customFormat="1" customHeight="1" spans="1:28">
      <c r="A173" s="111"/>
      <c r="B173" s="112"/>
      <c r="C173" s="113"/>
      <c r="D173" s="98" t="s">
        <v>93</v>
      </c>
      <c r="E173" s="83">
        <f>SUM(G173:R173)</f>
        <v>0</v>
      </c>
      <c r="F173" s="83">
        <f>IF($T$1=0,0,E173/$T$1)</f>
        <v>0</v>
      </c>
      <c r="G173" s="65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Y173" s="83">
        <f>SUM(G173:I173)</f>
        <v>0</v>
      </c>
      <c r="Z173" s="83">
        <f>SUM(J173:L173)</f>
        <v>0</v>
      </c>
      <c r="AA173" s="83">
        <f>SUM(M173:O173)</f>
        <v>0</v>
      </c>
      <c r="AB173" s="83">
        <f>SUM(P173:R173)</f>
        <v>0</v>
      </c>
    </row>
    <row r="174" s="1" customFormat="1" customHeight="1" spans="1:28">
      <c r="A174" s="111"/>
      <c r="B174" s="112"/>
      <c r="C174" s="113"/>
      <c r="D174" s="98" t="s">
        <v>72</v>
      </c>
      <c r="E174" s="83">
        <f t="shared" ref="E174:R174" si="167">IF(E171&lt;&gt;0,(E172+E173)/E171,)</f>
        <v>0</v>
      </c>
      <c r="F174" s="83">
        <f t="shared" si="167"/>
        <v>0</v>
      </c>
      <c r="G174" s="16">
        <f t="shared" si="167"/>
        <v>0</v>
      </c>
      <c r="H174" s="16">
        <f t="shared" si="167"/>
        <v>0</v>
      </c>
      <c r="I174" s="16">
        <f t="shared" si="167"/>
        <v>0</v>
      </c>
      <c r="J174" s="16">
        <f t="shared" si="167"/>
        <v>0</v>
      </c>
      <c r="K174" s="16">
        <f t="shared" si="167"/>
        <v>0</v>
      </c>
      <c r="L174" s="16">
        <f t="shared" si="167"/>
        <v>0</v>
      </c>
      <c r="M174" s="16">
        <f t="shared" si="167"/>
        <v>0</v>
      </c>
      <c r="N174" s="16">
        <f t="shared" si="167"/>
        <v>0</v>
      </c>
      <c r="O174" s="16">
        <f t="shared" si="167"/>
        <v>0</v>
      </c>
      <c r="P174" s="16">
        <f t="shared" si="167"/>
        <v>0</v>
      </c>
      <c r="Q174" s="16">
        <f t="shared" si="167"/>
        <v>0</v>
      </c>
      <c r="R174" s="99">
        <f t="shared" si="167"/>
        <v>0</v>
      </c>
      <c r="Y174" s="83">
        <f t="shared" ref="Y174:AB174" si="168">IF(Y171&lt;&gt;0,(Y172+Y173)/Y171,)</f>
        <v>0</v>
      </c>
      <c r="Z174" s="83">
        <f t="shared" si="168"/>
        <v>0</v>
      </c>
      <c r="AA174" s="83">
        <f t="shared" si="168"/>
        <v>0</v>
      </c>
      <c r="AB174" s="83">
        <f t="shared" si="168"/>
        <v>0</v>
      </c>
    </row>
    <row r="175" s="1" customFormat="1" customHeight="1" spans="1:28">
      <c r="A175" s="111"/>
      <c r="B175" s="112"/>
      <c r="C175" s="113"/>
      <c r="D175" s="98" t="s">
        <v>94</v>
      </c>
      <c r="E175" s="83">
        <f>SUM(G175:R175)</f>
        <v>0</v>
      </c>
      <c r="F175" s="83">
        <f>IF($T$1=0,0,E175/$T$1)</f>
        <v>0</v>
      </c>
      <c r="G175" s="65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Y175" s="83">
        <f>SUM(G175:I175)</f>
        <v>0</v>
      </c>
      <c r="Z175" s="83">
        <f>SUM(J175:L175)</f>
        <v>0</v>
      </c>
      <c r="AA175" s="83">
        <f>SUM(M175:O175)</f>
        <v>0</v>
      </c>
      <c r="AB175" s="83">
        <f>SUM(P175:R175)</f>
        <v>0</v>
      </c>
    </row>
    <row r="176" s="1" customFormat="1" customHeight="1" spans="1:28">
      <c r="A176" s="111"/>
      <c r="B176" s="112"/>
      <c r="C176" s="113"/>
      <c r="D176" s="98" t="s">
        <v>95</v>
      </c>
      <c r="E176" s="83">
        <f>SUM(G176:R176)</f>
        <v>0</v>
      </c>
      <c r="F176" s="83">
        <f>IF($T$1=0,0,E176/$T$1)</f>
        <v>0</v>
      </c>
      <c r="G176" s="16">
        <f t="shared" ref="G176:R176" si="169">G172+G173+G175</f>
        <v>0</v>
      </c>
      <c r="H176" s="16">
        <f t="shared" si="169"/>
        <v>0</v>
      </c>
      <c r="I176" s="16">
        <f t="shared" si="169"/>
        <v>0</v>
      </c>
      <c r="J176" s="16">
        <f t="shared" si="169"/>
        <v>0</v>
      </c>
      <c r="K176" s="16">
        <f t="shared" si="169"/>
        <v>0</v>
      </c>
      <c r="L176" s="16">
        <f t="shared" si="169"/>
        <v>0</v>
      </c>
      <c r="M176" s="16">
        <f t="shared" si="169"/>
        <v>0</v>
      </c>
      <c r="N176" s="16">
        <f t="shared" si="169"/>
        <v>0</v>
      </c>
      <c r="O176" s="16">
        <f t="shared" si="169"/>
        <v>0</v>
      </c>
      <c r="P176" s="16">
        <f t="shared" si="169"/>
        <v>0</v>
      </c>
      <c r="Q176" s="16">
        <f t="shared" si="169"/>
        <v>0</v>
      </c>
      <c r="R176" s="99">
        <f t="shared" si="169"/>
        <v>0</v>
      </c>
      <c r="Y176" s="83">
        <f>SUM(G176:I176)</f>
        <v>0</v>
      </c>
      <c r="Z176" s="83">
        <f>SUM(J176:L176)</f>
        <v>0</v>
      </c>
      <c r="AA176" s="83">
        <f>SUM(M176:O176)</f>
        <v>0</v>
      </c>
      <c r="AB176" s="83">
        <f>SUM(P176:R176)</f>
        <v>0</v>
      </c>
    </row>
    <row r="177" s="1" customFormat="1" customHeight="1" spans="1:28">
      <c r="A177" s="111"/>
      <c r="B177" s="112"/>
      <c r="C177" s="114" t="s">
        <v>162</v>
      </c>
      <c r="D177" s="64" t="s">
        <v>35</v>
      </c>
      <c r="E177" s="15">
        <f>SUM(G177:R177)</f>
        <v>0</v>
      </c>
      <c r="F177" s="88">
        <f>IF($T$1=0,0,E177/$T$1)</f>
        <v>0</v>
      </c>
      <c r="G177" s="65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Y177" s="15">
        <f>SUM(G177:I177)</f>
        <v>0</v>
      </c>
      <c r="Z177" s="15">
        <f>SUM(J177:L177)</f>
        <v>0</v>
      </c>
      <c r="AA177" s="15">
        <f>SUM(M177:O177)</f>
        <v>0</v>
      </c>
      <c r="AB177" s="15">
        <f>SUM(P177:R177)</f>
        <v>0</v>
      </c>
    </row>
    <row r="178" s="1" customFormat="1" customHeight="1" spans="1:28">
      <c r="A178" s="111"/>
      <c r="B178" s="112"/>
      <c r="C178" s="114"/>
      <c r="D178" s="64" t="s">
        <v>92</v>
      </c>
      <c r="E178" s="15">
        <f>SUM(G178:R178)</f>
        <v>0</v>
      </c>
      <c r="F178" s="88">
        <f>IF($T$1=0,0,E178/$T$1)</f>
        <v>0</v>
      </c>
      <c r="G178" s="65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Y178" s="15">
        <f>SUM(G178:I178)</f>
        <v>0</v>
      </c>
      <c r="Z178" s="15">
        <f>SUM(J178:L178)</f>
        <v>0</v>
      </c>
      <c r="AA178" s="15">
        <f>SUM(M178:O178)</f>
        <v>0</v>
      </c>
      <c r="AB178" s="15">
        <f>SUM(P178:R178)</f>
        <v>0</v>
      </c>
    </row>
    <row r="179" s="1" customFormat="1" customHeight="1" spans="1:28">
      <c r="A179" s="111"/>
      <c r="B179" s="112"/>
      <c r="C179" s="114"/>
      <c r="D179" s="64" t="s">
        <v>93</v>
      </c>
      <c r="E179" s="15">
        <f>SUM(G179:R179)</f>
        <v>0</v>
      </c>
      <c r="F179" s="88">
        <f>IF($T$1=0,0,E179/$T$1)</f>
        <v>0</v>
      </c>
      <c r="G179" s="65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Y179" s="15">
        <f>SUM(G179:I179)</f>
        <v>0</v>
      </c>
      <c r="Z179" s="15">
        <f>SUM(J179:L179)</f>
        <v>0</v>
      </c>
      <c r="AA179" s="15">
        <f>SUM(M179:O179)</f>
        <v>0</v>
      </c>
      <c r="AB179" s="15">
        <f>SUM(P179:R179)</f>
        <v>0</v>
      </c>
    </row>
    <row r="180" s="1" customFormat="1" customHeight="1" spans="1:28">
      <c r="A180" s="111"/>
      <c r="B180" s="112"/>
      <c r="C180" s="114"/>
      <c r="D180" s="64" t="s">
        <v>72</v>
      </c>
      <c r="E180" s="15">
        <f t="shared" ref="E180:R180" si="170">IF(E177&lt;&gt;0,(E178+E179)/E177,)</f>
        <v>0</v>
      </c>
      <c r="F180" s="91">
        <f t="shared" si="170"/>
        <v>0</v>
      </c>
      <c r="G180" s="16">
        <f t="shared" si="170"/>
        <v>0</v>
      </c>
      <c r="H180" s="16">
        <f t="shared" si="170"/>
        <v>0</v>
      </c>
      <c r="I180" s="16">
        <f t="shared" si="170"/>
        <v>0</v>
      </c>
      <c r="J180" s="16">
        <f t="shared" si="170"/>
        <v>0</v>
      </c>
      <c r="K180" s="16">
        <f t="shared" si="170"/>
        <v>0</v>
      </c>
      <c r="L180" s="16">
        <f t="shared" si="170"/>
        <v>0</v>
      </c>
      <c r="M180" s="16">
        <f t="shared" si="170"/>
        <v>0</v>
      </c>
      <c r="N180" s="16">
        <f t="shared" si="170"/>
        <v>0</v>
      </c>
      <c r="O180" s="16">
        <f t="shared" si="170"/>
        <v>0</v>
      </c>
      <c r="P180" s="16">
        <f t="shared" si="170"/>
        <v>0</v>
      </c>
      <c r="Q180" s="16">
        <f t="shared" si="170"/>
        <v>0</v>
      </c>
      <c r="R180" s="99">
        <f t="shared" si="170"/>
        <v>0</v>
      </c>
      <c r="Y180" s="15">
        <f t="shared" ref="Y180:AB180" si="171">IF(Y177&lt;&gt;0,(Y178+Y179)/Y177,)</f>
        <v>0</v>
      </c>
      <c r="Z180" s="15">
        <f t="shared" si="171"/>
        <v>0</v>
      </c>
      <c r="AA180" s="15">
        <f t="shared" si="171"/>
        <v>0</v>
      </c>
      <c r="AB180" s="15">
        <f t="shared" si="171"/>
        <v>0</v>
      </c>
    </row>
    <row r="181" s="1" customFormat="1" customHeight="1" spans="1:28">
      <c r="A181" s="111"/>
      <c r="B181" s="112"/>
      <c r="C181" s="114"/>
      <c r="D181" s="64" t="s">
        <v>94</v>
      </c>
      <c r="E181" s="15">
        <f t="shared" ref="E181:E187" si="172">SUM(G181:R181)</f>
        <v>0</v>
      </c>
      <c r="F181" s="88">
        <f t="shared" ref="F181:F197" si="173">IF($T$1=0,0,E181/$T$1)</f>
        <v>0</v>
      </c>
      <c r="G181" s="65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Y181" s="15">
        <f t="shared" ref="Y181:Y197" si="174">SUM(G181:I181)</f>
        <v>0</v>
      </c>
      <c r="Z181" s="15">
        <f t="shared" ref="Z181:Z197" si="175">SUM(J181:L181)</f>
        <v>0</v>
      </c>
      <c r="AA181" s="15">
        <f t="shared" ref="AA181:AA197" si="176">SUM(M181:O181)</f>
        <v>0</v>
      </c>
      <c r="AB181" s="15">
        <f t="shared" ref="AB181:AB197" si="177">SUM(P181:R181)</f>
        <v>0</v>
      </c>
    </row>
    <row r="182" s="1" customFormat="1" customHeight="1" spans="1:28">
      <c r="A182" s="111"/>
      <c r="B182" s="112"/>
      <c r="C182" s="114"/>
      <c r="D182" s="64" t="s">
        <v>95</v>
      </c>
      <c r="E182" s="15">
        <f t="shared" si="172"/>
        <v>0</v>
      </c>
      <c r="F182" s="88">
        <f t="shared" si="173"/>
        <v>0</v>
      </c>
      <c r="G182" s="16">
        <f>G178+G179+G181</f>
        <v>0</v>
      </c>
      <c r="H182" s="16">
        <f t="shared" ref="H182:R182" si="178">H178+H179+H181</f>
        <v>0</v>
      </c>
      <c r="I182" s="16">
        <f t="shared" si="178"/>
        <v>0</v>
      </c>
      <c r="J182" s="16">
        <f t="shared" si="178"/>
        <v>0</v>
      </c>
      <c r="K182" s="16">
        <f t="shared" si="178"/>
        <v>0</v>
      </c>
      <c r="L182" s="16">
        <f t="shared" si="178"/>
        <v>0</v>
      </c>
      <c r="M182" s="16">
        <f t="shared" si="178"/>
        <v>0</v>
      </c>
      <c r="N182" s="16">
        <f t="shared" si="178"/>
        <v>0</v>
      </c>
      <c r="O182" s="16">
        <f t="shared" si="178"/>
        <v>0</v>
      </c>
      <c r="P182" s="16">
        <f t="shared" si="178"/>
        <v>0</v>
      </c>
      <c r="Q182" s="16">
        <f t="shared" si="178"/>
        <v>0</v>
      </c>
      <c r="R182" s="99">
        <f t="shared" si="178"/>
        <v>0</v>
      </c>
      <c r="Y182" s="15">
        <f t="shared" si="174"/>
        <v>0</v>
      </c>
      <c r="Z182" s="15">
        <f t="shared" si="175"/>
        <v>0</v>
      </c>
      <c r="AA182" s="15">
        <f t="shared" si="176"/>
        <v>0</v>
      </c>
      <c r="AB182" s="15">
        <f t="shared" si="177"/>
        <v>0</v>
      </c>
    </row>
    <row r="183" s="1" customFormat="1" customHeight="1" spans="1:28">
      <c r="A183" s="111"/>
      <c r="B183" s="112"/>
      <c r="C183" s="113" t="s">
        <v>163</v>
      </c>
      <c r="D183" s="98" t="s">
        <v>119</v>
      </c>
      <c r="E183" s="83">
        <f t="shared" si="172"/>
        <v>0</v>
      </c>
      <c r="F183" s="84">
        <f t="shared" si="173"/>
        <v>0</v>
      </c>
      <c r="G183" s="65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Y183" s="83">
        <f t="shared" si="174"/>
        <v>0</v>
      </c>
      <c r="Z183" s="83">
        <f t="shared" si="175"/>
        <v>0</v>
      </c>
      <c r="AA183" s="83">
        <f t="shared" si="176"/>
        <v>0</v>
      </c>
      <c r="AB183" s="83">
        <f t="shared" si="177"/>
        <v>0</v>
      </c>
    </row>
    <row r="184" s="1" customFormat="1" customHeight="1" spans="1:28">
      <c r="A184" s="111"/>
      <c r="B184" s="112"/>
      <c r="C184" s="113"/>
      <c r="D184" s="98" t="s">
        <v>164</v>
      </c>
      <c r="E184" s="83">
        <f t="shared" si="172"/>
        <v>0</v>
      </c>
      <c r="F184" s="84">
        <f t="shared" si="173"/>
        <v>0</v>
      </c>
      <c r="G184" s="65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Y184" s="83">
        <f t="shared" si="174"/>
        <v>0</v>
      </c>
      <c r="Z184" s="83">
        <f t="shared" si="175"/>
        <v>0</v>
      </c>
      <c r="AA184" s="83">
        <f t="shared" si="176"/>
        <v>0</v>
      </c>
      <c r="AB184" s="83">
        <f t="shared" si="177"/>
        <v>0</v>
      </c>
    </row>
    <row r="185" s="1" customFormat="1" customHeight="1" spans="1:28">
      <c r="A185" s="111"/>
      <c r="B185" s="112"/>
      <c r="C185" s="113"/>
      <c r="D185" s="98" t="s">
        <v>165</v>
      </c>
      <c r="E185" s="83">
        <f t="shared" si="172"/>
        <v>0</v>
      </c>
      <c r="F185" s="84">
        <f t="shared" si="173"/>
        <v>0</v>
      </c>
      <c r="G185" s="65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Y185" s="83">
        <f t="shared" si="174"/>
        <v>0</v>
      </c>
      <c r="Z185" s="83">
        <f t="shared" si="175"/>
        <v>0</v>
      </c>
      <c r="AA185" s="83">
        <f t="shared" si="176"/>
        <v>0</v>
      </c>
      <c r="AB185" s="83">
        <f t="shared" si="177"/>
        <v>0</v>
      </c>
    </row>
    <row r="186" s="1" customFormat="1" customHeight="1" spans="1:28">
      <c r="A186" s="111"/>
      <c r="B186" s="112"/>
      <c r="C186" s="113"/>
      <c r="D186" s="98" t="s">
        <v>149</v>
      </c>
      <c r="E186" s="83">
        <f t="shared" si="172"/>
        <v>0</v>
      </c>
      <c r="F186" s="84">
        <f t="shared" si="173"/>
        <v>0</v>
      </c>
      <c r="G186" s="65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Y186" s="83">
        <f t="shared" si="174"/>
        <v>0</v>
      </c>
      <c r="Z186" s="83">
        <f t="shared" si="175"/>
        <v>0</v>
      </c>
      <c r="AA186" s="83">
        <f t="shared" si="176"/>
        <v>0</v>
      </c>
      <c r="AB186" s="83">
        <f t="shared" si="177"/>
        <v>0</v>
      </c>
    </row>
    <row r="187" s="1" customFormat="1" customHeight="1" spans="1:28">
      <c r="A187" s="111"/>
      <c r="B187" s="112"/>
      <c r="C187" s="113"/>
      <c r="D187" s="98" t="s">
        <v>166</v>
      </c>
      <c r="E187" s="83">
        <f t="shared" si="172"/>
        <v>0</v>
      </c>
      <c r="F187" s="84">
        <f t="shared" si="173"/>
        <v>0</v>
      </c>
      <c r="G187" s="65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Y187" s="83">
        <f t="shared" si="174"/>
        <v>0</v>
      </c>
      <c r="Z187" s="83">
        <f t="shared" si="175"/>
        <v>0</v>
      </c>
      <c r="AA187" s="83">
        <f t="shared" si="176"/>
        <v>0</v>
      </c>
      <c r="AB187" s="83">
        <f t="shared" si="177"/>
        <v>0</v>
      </c>
    </row>
    <row r="188" s="1" customFormat="1" customHeight="1" spans="1:28">
      <c r="A188" s="111"/>
      <c r="B188" s="112"/>
      <c r="C188" s="113"/>
      <c r="D188" s="98" t="s">
        <v>121</v>
      </c>
      <c r="E188" s="83">
        <f t="shared" ref="E188:E197" si="179">SUM(G188:R188)</f>
        <v>0</v>
      </c>
      <c r="F188" s="84">
        <f t="shared" si="173"/>
        <v>0</v>
      </c>
      <c r="G188" s="65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Y188" s="83">
        <f t="shared" si="174"/>
        <v>0</v>
      </c>
      <c r="Z188" s="83">
        <f t="shared" si="175"/>
        <v>0</v>
      </c>
      <c r="AA188" s="83">
        <f t="shared" si="176"/>
        <v>0</v>
      </c>
      <c r="AB188" s="83">
        <f t="shared" si="177"/>
        <v>0</v>
      </c>
    </row>
    <row r="189" s="1" customFormat="1" customHeight="1" spans="1:28">
      <c r="A189" s="111"/>
      <c r="B189" s="112"/>
      <c r="C189" s="113"/>
      <c r="D189" s="98" t="s">
        <v>122</v>
      </c>
      <c r="E189" s="83">
        <f t="shared" si="179"/>
        <v>0</v>
      </c>
      <c r="F189" s="84">
        <f t="shared" si="173"/>
        <v>0</v>
      </c>
      <c r="G189" s="65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Y189" s="83">
        <f t="shared" si="174"/>
        <v>0</v>
      </c>
      <c r="Z189" s="83">
        <f t="shared" si="175"/>
        <v>0</v>
      </c>
      <c r="AA189" s="83">
        <f t="shared" si="176"/>
        <v>0</v>
      </c>
      <c r="AB189" s="83">
        <f t="shared" si="177"/>
        <v>0</v>
      </c>
    </row>
    <row r="190" s="1" customFormat="1" customHeight="1" spans="1:28">
      <c r="A190" s="111"/>
      <c r="B190" s="112"/>
      <c r="C190" s="113"/>
      <c r="D190" s="98" t="s">
        <v>123</v>
      </c>
      <c r="E190" s="83">
        <f t="shared" si="179"/>
        <v>0</v>
      </c>
      <c r="F190" s="84">
        <f t="shared" si="173"/>
        <v>0</v>
      </c>
      <c r="G190" s="65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Y190" s="83">
        <f t="shared" si="174"/>
        <v>0</v>
      </c>
      <c r="Z190" s="83">
        <f t="shared" si="175"/>
        <v>0</v>
      </c>
      <c r="AA190" s="83">
        <f t="shared" si="176"/>
        <v>0</v>
      </c>
      <c r="AB190" s="83">
        <f t="shared" si="177"/>
        <v>0</v>
      </c>
    </row>
    <row r="191" s="1" customFormat="1" customHeight="1" spans="1:28">
      <c r="A191" s="111"/>
      <c r="B191" s="112"/>
      <c r="C191" s="113"/>
      <c r="D191" s="98" t="s">
        <v>124</v>
      </c>
      <c r="E191" s="83">
        <f t="shared" si="179"/>
        <v>0</v>
      </c>
      <c r="F191" s="84">
        <f t="shared" si="173"/>
        <v>0</v>
      </c>
      <c r="G191" s="65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Y191" s="83">
        <f t="shared" si="174"/>
        <v>0</v>
      </c>
      <c r="Z191" s="83">
        <f t="shared" si="175"/>
        <v>0</v>
      </c>
      <c r="AA191" s="83">
        <f t="shared" si="176"/>
        <v>0</v>
      </c>
      <c r="AB191" s="83">
        <f t="shared" si="177"/>
        <v>0</v>
      </c>
    </row>
    <row r="192" s="1" customFormat="1" customHeight="1" spans="1:28">
      <c r="A192" s="111"/>
      <c r="B192" s="112"/>
      <c r="C192" s="113"/>
      <c r="D192" s="98" t="s">
        <v>125</v>
      </c>
      <c r="E192" s="83">
        <f t="shared" si="179"/>
        <v>0</v>
      </c>
      <c r="F192" s="84">
        <f t="shared" si="173"/>
        <v>0</v>
      </c>
      <c r="G192" s="65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Y192" s="83">
        <f t="shared" si="174"/>
        <v>0</v>
      </c>
      <c r="Z192" s="83">
        <f t="shared" si="175"/>
        <v>0</v>
      </c>
      <c r="AA192" s="83">
        <f t="shared" si="176"/>
        <v>0</v>
      </c>
      <c r="AB192" s="83">
        <f t="shared" si="177"/>
        <v>0</v>
      </c>
    </row>
    <row r="193" s="1" customFormat="1" customHeight="1" spans="1:28">
      <c r="A193" s="111"/>
      <c r="B193" s="112"/>
      <c r="C193" s="113"/>
      <c r="D193" s="98" t="s">
        <v>128</v>
      </c>
      <c r="E193" s="83">
        <f t="shared" si="179"/>
        <v>0</v>
      </c>
      <c r="F193" s="84">
        <f t="shared" si="173"/>
        <v>0</v>
      </c>
      <c r="G193" s="65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Y193" s="83">
        <f t="shared" si="174"/>
        <v>0</v>
      </c>
      <c r="Z193" s="83">
        <f t="shared" si="175"/>
        <v>0</v>
      </c>
      <c r="AA193" s="83">
        <f t="shared" si="176"/>
        <v>0</v>
      </c>
      <c r="AB193" s="83">
        <f t="shared" si="177"/>
        <v>0</v>
      </c>
    </row>
    <row r="194" s="1" customFormat="1" customHeight="1" spans="1:28">
      <c r="A194" s="111"/>
      <c r="B194" s="112"/>
      <c r="C194" s="113"/>
      <c r="D194" s="98" t="s">
        <v>129</v>
      </c>
      <c r="E194" s="83">
        <f t="shared" si="179"/>
        <v>0</v>
      </c>
      <c r="F194" s="84">
        <f t="shared" si="173"/>
        <v>0</v>
      </c>
      <c r="G194" s="65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Y194" s="83">
        <f t="shared" si="174"/>
        <v>0</v>
      </c>
      <c r="Z194" s="83">
        <f t="shared" si="175"/>
        <v>0</v>
      </c>
      <c r="AA194" s="83">
        <f t="shared" si="176"/>
        <v>0</v>
      </c>
      <c r="AB194" s="83">
        <f t="shared" si="177"/>
        <v>0</v>
      </c>
    </row>
    <row r="195" s="1" customFormat="1" customHeight="1" spans="1:28">
      <c r="A195" s="111"/>
      <c r="B195" s="112"/>
      <c r="C195" s="113"/>
      <c r="D195" s="98" t="s">
        <v>130</v>
      </c>
      <c r="E195" s="83">
        <f t="shared" si="179"/>
        <v>0</v>
      </c>
      <c r="F195" s="84">
        <f t="shared" si="173"/>
        <v>0</v>
      </c>
      <c r="G195" s="65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Y195" s="83">
        <f t="shared" si="174"/>
        <v>0</v>
      </c>
      <c r="Z195" s="83">
        <f t="shared" si="175"/>
        <v>0</v>
      </c>
      <c r="AA195" s="83">
        <f t="shared" si="176"/>
        <v>0</v>
      </c>
      <c r="AB195" s="83">
        <f t="shared" si="177"/>
        <v>0</v>
      </c>
    </row>
    <row r="196" s="1" customFormat="1" customHeight="1" spans="1:28">
      <c r="A196" s="111"/>
      <c r="B196" s="112"/>
      <c r="C196" s="113"/>
      <c r="D196" s="98" t="s">
        <v>95</v>
      </c>
      <c r="E196" s="83">
        <f t="shared" si="179"/>
        <v>0</v>
      </c>
      <c r="F196" s="84">
        <f t="shared" si="173"/>
        <v>0</v>
      </c>
      <c r="G196" s="16">
        <f t="shared" ref="G196:R196" si="180">SUM(G183:G195)</f>
        <v>0</v>
      </c>
      <c r="H196" s="16">
        <f t="shared" si="180"/>
        <v>0</v>
      </c>
      <c r="I196" s="16">
        <f t="shared" si="180"/>
        <v>0</v>
      </c>
      <c r="J196" s="16">
        <f t="shared" si="180"/>
        <v>0</v>
      </c>
      <c r="K196" s="16">
        <f t="shared" si="180"/>
        <v>0</v>
      </c>
      <c r="L196" s="16">
        <f t="shared" si="180"/>
        <v>0</v>
      </c>
      <c r="M196" s="16">
        <f t="shared" si="180"/>
        <v>0</v>
      </c>
      <c r="N196" s="16">
        <f t="shared" si="180"/>
        <v>0</v>
      </c>
      <c r="O196" s="16">
        <f t="shared" si="180"/>
        <v>0</v>
      </c>
      <c r="P196" s="16">
        <f t="shared" si="180"/>
        <v>0</v>
      </c>
      <c r="Q196" s="16">
        <f t="shared" si="180"/>
        <v>0</v>
      </c>
      <c r="R196" s="99">
        <f t="shared" si="180"/>
        <v>0</v>
      </c>
      <c r="Y196" s="83">
        <f t="shared" si="174"/>
        <v>0</v>
      </c>
      <c r="Z196" s="83">
        <f t="shared" si="175"/>
        <v>0</v>
      </c>
      <c r="AA196" s="83">
        <f t="shared" si="176"/>
        <v>0</v>
      </c>
      <c r="AB196" s="83">
        <f t="shared" si="177"/>
        <v>0</v>
      </c>
    </row>
    <row r="197" s="1" customFormat="1" customHeight="1" spans="1:28">
      <c r="A197" s="117"/>
      <c r="B197" s="118"/>
      <c r="C197" s="119" t="s">
        <v>3</v>
      </c>
      <c r="D197" s="64"/>
      <c r="E197" s="15">
        <f t="shared" si="179"/>
        <v>0</v>
      </c>
      <c r="F197" s="15">
        <f t="shared" si="173"/>
        <v>0</v>
      </c>
      <c r="G197" s="16">
        <f t="shared" ref="G197:R197" si="181">G176+G182+G196</f>
        <v>0</v>
      </c>
      <c r="H197" s="16">
        <f t="shared" si="181"/>
        <v>0</v>
      </c>
      <c r="I197" s="16">
        <f t="shared" si="181"/>
        <v>0</v>
      </c>
      <c r="J197" s="16">
        <f t="shared" si="181"/>
        <v>0</v>
      </c>
      <c r="K197" s="16">
        <f t="shared" si="181"/>
        <v>0</v>
      </c>
      <c r="L197" s="16">
        <f t="shared" si="181"/>
        <v>0</v>
      </c>
      <c r="M197" s="16">
        <f t="shared" si="181"/>
        <v>0</v>
      </c>
      <c r="N197" s="16">
        <f t="shared" si="181"/>
        <v>0</v>
      </c>
      <c r="O197" s="16">
        <f t="shared" si="181"/>
        <v>0</v>
      </c>
      <c r="P197" s="16">
        <f t="shared" si="181"/>
        <v>0</v>
      </c>
      <c r="Q197" s="16">
        <f t="shared" si="181"/>
        <v>0</v>
      </c>
      <c r="R197" s="99">
        <f t="shared" si="181"/>
        <v>0</v>
      </c>
      <c r="Y197" s="15">
        <f t="shared" si="174"/>
        <v>0</v>
      </c>
      <c r="Z197" s="15">
        <f t="shared" si="175"/>
        <v>0</v>
      </c>
      <c r="AA197" s="15">
        <f t="shared" si="176"/>
        <v>0</v>
      </c>
      <c r="AB197" s="15">
        <f t="shared" si="177"/>
        <v>0</v>
      </c>
    </row>
  </sheetData>
  <mergeCells count="29">
    <mergeCell ref="A1:B1"/>
    <mergeCell ref="C19:C21"/>
    <mergeCell ref="C22:C23"/>
    <mergeCell ref="C24:C38"/>
    <mergeCell ref="C39:C47"/>
    <mergeCell ref="C48:C56"/>
    <mergeCell ref="C58:C63"/>
    <mergeCell ref="C64:C69"/>
    <mergeCell ref="C70:C75"/>
    <mergeCell ref="C76:C81"/>
    <mergeCell ref="C82:C97"/>
    <mergeCell ref="C98:C101"/>
    <mergeCell ref="C103:C108"/>
    <mergeCell ref="C109:C117"/>
    <mergeCell ref="C118:C125"/>
    <mergeCell ref="C126:C131"/>
    <mergeCell ref="C132:C156"/>
    <mergeCell ref="C157:C159"/>
    <mergeCell ref="C160:C163"/>
    <mergeCell ref="C165:C170"/>
    <mergeCell ref="C171:C176"/>
    <mergeCell ref="C177:C182"/>
    <mergeCell ref="C183:C196"/>
    <mergeCell ref="A24:B56"/>
    <mergeCell ref="A2:B11"/>
    <mergeCell ref="A12:B23"/>
    <mergeCell ref="A58:B102"/>
    <mergeCell ref="A103:B164"/>
    <mergeCell ref="A165:B197"/>
  </mergeCell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区域合并</vt:lpstr>
      <vt:lpstr>社招合并</vt:lpstr>
      <vt:lpstr>渠道合并</vt:lpstr>
      <vt:lpstr>SZ</vt:lpstr>
      <vt:lpstr>QD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₯㎕ 淡然一笑</cp:lastModifiedBy>
  <dcterms:created xsi:type="dcterms:W3CDTF">2015-06-05T18:19:00Z</dcterms:created>
  <dcterms:modified xsi:type="dcterms:W3CDTF">2020-06-20T07:55:32Z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