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tabRatio="799"/>
  </bookViews>
  <sheets>
    <sheet name="TC" sheetId="48" r:id="rId1"/>
  </sheets>
  <definedNames>
    <definedName name="_xlnm._FilterDatabase" localSheetId="0" hidden="1">TC!$A$1:$W$73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5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实际服务学员人数，按教研方向区分统计</t>
        </r>
      </text>
    </comment>
  </commentList>
</comments>
</file>

<file path=xl/sharedStrings.xml><?xml version="1.0" encoding="utf-8"?>
<sst xmlns="http://schemas.openxmlformats.org/spreadsheetml/2006/main" count="167">
  <si>
    <t>项目</t>
  </si>
  <si>
    <r>
      <rPr>
        <b/>
        <sz val="10"/>
        <color theme="1"/>
        <rFont val="等线"/>
        <charset val="134"/>
      </rPr>
      <t>合计</t>
    </r>
  </si>
  <si>
    <r>
      <rPr>
        <b/>
        <sz val="10"/>
        <color theme="1"/>
        <rFont val="等线"/>
        <charset val="134"/>
      </rPr>
      <t>集团平均</t>
    </r>
  </si>
  <si>
    <r>
      <rPr>
        <b/>
        <sz val="10"/>
        <color theme="1"/>
        <rFont val="Times New Roman"/>
        <charset val="134"/>
      </rPr>
      <t>1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</si>
  <si>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2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</si>
  <si>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3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</si>
  <si>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4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</si>
  <si>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5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</si>
  <si>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6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</si>
  <si>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7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</si>
  <si>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8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</si>
  <si>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9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</si>
  <si>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10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</si>
  <si>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11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</si>
  <si>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12</t>
    </r>
    <r>
      <rPr>
        <b/>
        <sz val="10"/>
        <color theme="1"/>
        <rFont val="等线"/>
        <charset val="134"/>
      </rPr>
      <t>月</t>
    </r>
  </si>
  <si>
    <t>2020年累计经营月份</t>
  </si>
  <si>
    <r>
      <rPr>
        <sz val="10"/>
        <color theme="1"/>
        <rFont val="宋体"/>
        <charset val="134"/>
      </rPr>
      <t>报送期间</t>
    </r>
  </si>
  <si>
    <r>
      <rPr>
        <b/>
        <sz val="10"/>
        <color theme="1"/>
        <rFont val="等线"/>
        <charset val="134"/>
      </rPr>
      <t>销售及</t>
    </r>
    <r>
      <rPr>
        <b/>
        <sz val="10"/>
        <color theme="1"/>
        <rFont val="等线"/>
        <charset val="134"/>
      </rPr>
      <t>单产</t>
    </r>
  </si>
  <si>
    <r>
      <rPr>
        <b/>
        <sz val="10"/>
        <color theme="1"/>
        <rFont val="等线"/>
        <charset val="134"/>
      </rPr>
      <t>招生人次总计</t>
    </r>
  </si>
  <si>
    <r>
      <rPr>
        <sz val="10"/>
        <color theme="1"/>
        <rFont val="等线"/>
        <charset val="134"/>
      </rPr>
      <t>课耗人次总计</t>
    </r>
  </si>
  <si>
    <t>现金流收入</t>
  </si>
  <si>
    <t>现金流销售总值</t>
  </si>
  <si>
    <r>
      <rPr>
        <b/>
        <sz val="10"/>
        <color theme="1"/>
        <rFont val="等线"/>
        <charset val="134"/>
      </rPr>
      <t>会计销售总值</t>
    </r>
  </si>
  <si>
    <r>
      <rPr>
        <sz val="10"/>
        <color theme="1"/>
        <rFont val="等线"/>
        <charset val="134"/>
      </rPr>
      <t>课耗收入总计</t>
    </r>
  </si>
  <si>
    <r>
      <rPr>
        <sz val="10"/>
        <rFont val="等线"/>
        <charset val="134"/>
      </rPr>
      <t>增值课耗销售总计</t>
    </r>
  </si>
  <si>
    <t>开班现金收入总计</t>
  </si>
  <si>
    <r>
      <rPr>
        <sz val="10"/>
        <color theme="1"/>
        <rFont val="等线"/>
        <charset val="134"/>
      </rPr>
      <t>生均现金</t>
    </r>
  </si>
  <si>
    <r>
      <rPr>
        <sz val="10"/>
        <color theme="1"/>
        <rFont val="等线"/>
        <charset val="134"/>
      </rPr>
      <t>生均课耗</t>
    </r>
  </si>
  <si>
    <r>
      <rPr>
        <sz val="10"/>
        <color theme="1"/>
        <rFont val="等线"/>
        <charset val="134"/>
      </rPr>
      <t>会计占比</t>
    </r>
  </si>
  <si>
    <r>
      <rPr>
        <b/>
        <sz val="10"/>
        <color theme="1"/>
        <rFont val="等线"/>
        <charset val="134"/>
      </rPr>
      <t>成本及</t>
    </r>
    <r>
      <rPr>
        <b/>
        <sz val="10"/>
        <color theme="1"/>
        <rFont val="等线"/>
        <charset val="134"/>
      </rPr>
      <t>成效</t>
    </r>
  </si>
  <si>
    <r>
      <rPr>
        <b/>
        <sz val="10"/>
        <color theme="1"/>
        <rFont val="等线"/>
        <charset val="134"/>
      </rPr>
      <t>运营成本</t>
    </r>
  </si>
  <si>
    <t>生均成本</t>
  </si>
  <si>
    <r>
      <rPr>
        <sz val="10"/>
        <color theme="1"/>
        <rFont val="等线"/>
        <charset val="134"/>
      </rPr>
      <t>生均招生成本</t>
    </r>
  </si>
  <si>
    <r>
      <rPr>
        <sz val="10"/>
        <color theme="1"/>
        <rFont val="Times New Roman"/>
        <charset val="134"/>
      </rPr>
      <t xml:space="preserve">         </t>
    </r>
    <r>
      <rPr>
        <sz val="10"/>
        <color theme="1"/>
        <rFont val="等线"/>
        <charset val="134"/>
      </rPr>
      <t>生均销售成本</t>
    </r>
  </si>
  <si>
    <r>
      <rPr>
        <sz val="10"/>
        <color theme="1"/>
        <rFont val="等线"/>
        <charset val="134"/>
      </rPr>
      <t>生均教学成本</t>
    </r>
  </si>
  <si>
    <r>
      <rPr>
        <sz val="10"/>
        <color theme="1"/>
        <rFont val="等线"/>
        <charset val="134"/>
      </rPr>
      <t>生均管理成本</t>
    </r>
  </si>
  <si>
    <r>
      <rPr>
        <b/>
        <sz val="10"/>
        <color theme="1"/>
        <rFont val="等线"/>
        <charset val="134"/>
      </rPr>
      <t>利润及</t>
    </r>
    <r>
      <rPr>
        <b/>
        <sz val="10"/>
        <color theme="1"/>
        <rFont val="等线"/>
        <charset val="134"/>
      </rPr>
      <t>利润率</t>
    </r>
  </si>
  <si>
    <r>
      <rPr>
        <b/>
        <sz val="10"/>
        <color theme="1"/>
        <rFont val="等线"/>
        <charset val="134"/>
      </rPr>
      <t>集团现金利润</t>
    </r>
  </si>
  <si>
    <r>
      <rPr>
        <b/>
        <sz val="10"/>
        <color theme="1"/>
        <rFont val="等线"/>
        <charset val="134"/>
      </rPr>
      <t>集团会计利润</t>
    </r>
  </si>
  <si>
    <r>
      <rPr>
        <sz val="10"/>
        <color theme="1"/>
        <rFont val="等线"/>
        <charset val="134"/>
      </rPr>
      <t>集团现金利润率</t>
    </r>
  </si>
  <si>
    <r>
      <rPr>
        <sz val="10"/>
        <color theme="1"/>
        <rFont val="等线"/>
        <charset val="134"/>
      </rPr>
      <t>集团会计利润率</t>
    </r>
  </si>
  <si>
    <r>
      <rPr>
        <b/>
        <sz val="10"/>
        <color theme="1"/>
        <rFont val="等线"/>
        <charset val="134"/>
      </rPr>
      <t>现金收入</t>
    </r>
  </si>
  <si>
    <r>
      <rPr>
        <b/>
        <sz val="10"/>
        <color theme="1"/>
        <rFont val="等线"/>
        <charset val="134"/>
      </rPr>
      <t>现金收入总计</t>
    </r>
  </si>
  <si>
    <r>
      <rPr>
        <sz val="10"/>
        <rFont val="宋体"/>
        <charset val="134"/>
      </rPr>
      <t>童程</t>
    </r>
  </si>
  <si>
    <r>
      <rPr>
        <sz val="10"/>
        <rFont val="宋体"/>
        <charset val="134"/>
      </rPr>
      <t>童创</t>
    </r>
  </si>
  <si>
    <r>
      <rPr>
        <sz val="10"/>
        <rFont val="宋体"/>
        <charset val="134"/>
      </rPr>
      <t>童慧</t>
    </r>
  </si>
  <si>
    <t>NOIP</t>
  </si>
  <si>
    <t>其中童程在线</t>
  </si>
  <si>
    <r>
      <rPr>
        <sz val="10"/>
        <rFont val="宋体"/>
        <charset val="134"/>
      </rPr>
      <t>重点在线</t>
    </r>
  </si>
  <si>
    <r>
      <rPr>
        <sz val="10"/>
        <rFont val="宋体"/>
        <charset val="134"/>
      </rPr>
      <t>其他课程</t>
    </r>
  </si>
  <si>
    <t>其中赛事</t>
  </si>
  <si>
    <r>
      <rPr>
        <sz val="10"/>
        <rFont val="宋体"/>
        <charset val="134"/>
      </rPr>
      <t>增值收入</t>
    </r>
  </si>
  <si>
    <r>
      <rPr>
        <b/>
        <sz val="10"/>
        <color theme="1"/>
        <rFont val="等线"/>
        <charset val="134"/>
      </rPr>
      <t>员工及</t>
    </r>
    <r>
      <rPr>
        <b/>
        <sz val="10"/>
        <color theme="1"/>
        <rFont val="等线"/>
        <charset val="134"/>
      </rPr>
      <t>人效</t>
    </r>
  </si>
  <si>
    <r>
      <rPr>
        <b/>
        <sz val="10"/>
        <color theme="1"/>
        <rFont val="等线"/>
        <charset val="134"/>
      </rPr>
      <t>员工总数</t>
    </r>
  </si>
  <si>
    <r>
      <rPr>
        <sz val="10"/>
        <color theme="1"/>
        <rFont val="等线"/>
        <charset val="134"/>
      </rPr>
      <t>人均月薪</t>
    </r>
  </si>
  <si>
    <r>
      <rPr>
        <sz val="10"/>
        <color theme="1"/>
        <rFont val="等线"/>
        <charset val="134"/>
      </rPr>
      <t>人均现金</t>
    </r>
  </si>
  <si>
    <r>
      <rPr>
        <sz val="10"/>
        <color theme="1"/>
        <rFont val="等线"/>
        <charset val="134"/>
      </rPr>
      <t>人均招生</t>
    </r>
  </si>
  <si>
    <r>
      <rPr>
        <b/>
        <sz val="10"/>
        <color theme="1"/>
        <rFont val="等线"/>
        <charset val="134"/>
      </rPr>
      <t>招生员工数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前端</t>
    </r>
  </si>
  <si>
    <r>
      <rPr>
        <b/>
        <sz val="10"/>
        <color theme="1"/>
        <rFont val="等线"/>
        <charset val="134"/>
      </rPr>
      <t>中心</t>
    </r>
    <r>
      <rPr>
        <b/>
        <sz val="10"/>
        <color theme="1"/>
        <rFont val="Times New Roman"/>
        <charset val="134"/>
      </rPr>
      <t xml:space="preserve">                     </t>
    </r>
    <r>
      <rPr>
        <b/>
        <sz val="10"/>
        <color theme="1"/>
        <rFont val="等线"/>
        <charset val="134"/>
      </rPr>
      <t>能效</t>
    </r>
  </si>
  <si>
    <r>
      <rPr>
        <b/>
        <sz val="10"/>
        <color theme="1"/>
        <rFont val="等线"/>
        <charset val="134"/>
      </rPr>
      <t>中心数</t>
    </r>
  </si>
  <si>
    <r>
      <rPr>
        <b/>
        <sz val="10"/>
        <color theme="1"/>
        <rFont val="等线"/>
        <charset val="134"/>
      </rPr>
      <t>教室数</t>
    </r>
  </si>
  <si>
    <r>
      <rPr>
        <b/>
        <sz val="10"/>
        <color theme="1"/>
        <rFont val="等线"/>
        <charset val="134"/>
      </rPr>
      <t>每教室人数</t>
    </r>
  </si>
  <si>
    <r>
      <rPr>
        <b/>
        <sz val="10"/>
        <color theme="1"/>
        <rFont val="等线"/>
        <charset val="134"/>
      </rPr>
      <t>讲师数</t>
    </r>
  </si>
  <si>
    <r>
      <rPr>
        <sz val="10"/>
        <color theme="1"/>
        <rFont val="等线"/>
        <charset val="134"/>
      </rPr>
      <t>人均教生</t>
    </r>
  </si>
  <si>
    <r>
      <rPr>
        <sz val="10"/>
        <color theme="1"/>
        <rFont val="等线"/>
        <charset val="134"/>
      </rPr>
      <t>人均带班</t>
    </r>
  </si>
  <si>
    <r>
      <rPr>
        <b/>
        <sz val="10"/>
        <color theme="1"/>
        <rFont val="等线"/>
        <charset val="134"/>
      </rPr>
      <t>学管数</t>
    </r>
  </si>
  <si>
    <r>
      <rPr>
        <sz val="10"/>
        <color theme="1"/>
        <rFont val="等线"/>
        <charset val="134"/>
      </rPr>
      <t>人均管生</t>
    </r>
  </si>
  <si>
    <r>
      <rPr>
        <b/>
        <sz val="10"/>
        <color theme="1"/>
        <rFont val="等线"/>
        <charset val="134"/>
      </rPr>
      <t>场地面积</t>
    </r>
  </si>
  <si>
    <r>
      <rPr>
        <b/>
        <sz val="10"/>
        <color theme="1"/>
        <rFont val="等线"/>
        <charset val="134"/>
      </rPr>
      <t>中心座位数</t>
    </r>
  </si>
  <si>
    <t>现金坪效</t>
  </si>
  <si>
    <r>
      <rPr>
        <b/>
        <sz val="10"/>
        <color theme="1"/>
        <rFont val="宋体"/>
        <charset val="134"/>
      </rPr>
      <t>在注册人数</t>
    </r>
    <r>
      <rPr>
        <b/>
        <sz val="10"/>
        <color theme="1"/>
        <rFont val="Times New Roman"/>
        <charset val="134"/>
      </rPr>
      <t>(</t>
    </r>
    <r>
      <rPr>
        <b/>
        <sz val="10"/>
        <color theme="1"/>
        <rFont val="宋体"/>
        <charset val="134"/>
      </rPr>
      <t>本中心</t>
    </r>
    <r>
      <rPr>
        <b/>
        <sz val="10"/>
        <color theme="1"/>
        <rFont val="Times New Roman"/>
        <charset val="134"/>
      </rPr>
      <t>)</t>
    </r>
  </si>
  <si>
    <r>
      <rPr>
        <b/>
        <sz val="10"/>
        <color theme="1"/>
        <rFont val="宋体"/>
        <charset val="134"/>
      </rPr>
      <t>其中，常规班在注册人数</t>
    </r>
  </si>
  <si>
    <t>周末常规班课耗学员人次</t>
  </si>
  <si>
    <r>
      <rPr>
        <b/>
        <sz val="10"/>
        <color theme="1"/>
        <rFont val="宋体"/>
        <charset val="134"/>
      </rPr>
      <t>周末常规班课耗班级数</t>
    </r>
  </si>
  <si>
    <t>周末常规班每班人数</t>
  </si>
  <si>
    <t>周中常规班课耗学员人次</t>
  </si>
  <si>
    <r>
      <rPr>
        <b/>
        <sz val="10"/>
        <color theme="1"/>
        <rFont val="宋体"/>
        <charset val="134"/>
      </rPr>
      <t>周中常规班课耗班级数</t>
    </r>
  </si>
  <si>
    <t>周中常规班每班人数</t>
  </si>
  <si>
    <r>
      <rPr>
        <sz val="10"/>
        <color theme="1"/>
        <rFont val="等线"/>
        <charset val="134"/>
      </rPr>
      <t>课耗率</t>
    </r>
  </si>
  <si>
    <r>
      <rPr>
        <sz val="10"/>
        <color theme="1"/>
        <rFont val="等线"/>
        <charset val="134"/>
      </rPr>
      <t>生均课时消耗</t>
    </r>
  </si>
  <si>
    <r>
      <rPr>
        <sz val="10"/>
        <color theme="1"/>
        <rFont val="等线"/>
        <charset val="134"/>
      </rPr>
      <t>教室使用率</t>
    </r>
  </si>
  <si>
    <r>
      <rPr>
        <sz val="10"/>
        <color theme="1"/>
        <rFont val="等线"/>
        <charset val="134"/>
      </rPr>
      <t>座位利用率</t>
    </r>
  </si>
  <si>
    <r>
      <rPr>
        <sz val="10"/>
        <color theme="1"/>
        <rFont val="等线"/>
        <charset val="134"/>
      </rPr>
      <t>常规班结课续班率</t>
    </r>
  </si>
  <si>
    <r>
      <rPr>
        <b/>
        <sz val="10"/>
        <color theme="1"/>
        <rFont val="宋体"/>
        <charset val="134"/>
      </rPr>
      <t>增值收入</t>
    </r>
  </si>
  <si>
    <t>教具收入</t>
  </si>
  <si>
    <t>教材收入</t>
  </si>
  <si>
    <t>证书收入</t>
  </si>
  <si>
    <t>国际研学营-课耗收入</t>
  </si>
  <si>
    <t>国际研学营-现金收入</t>
  </si>
  <si>
    <r>
      <rPr>
        <sz val="10"/>
        <rFont val="宋体"/>
        <charset val="134"/>
      </rPr>
      <t>国内研学营</t>
    </r>
    <r>
      <rPr>
        <sz val="10"/>
        <rFont val="Times New Roman"/>
        <charset val="134"/>
      </rPr>
      <t>--</t>
    </r>
    <r>
      <rPr>
        <sz val="10"/>
        <rFont val="宋体"/>
        <charset val="134"/>
      </rPr>
      <t>课耗收入</t>
    </r>
  </si>
  <si>
    <r>
      <rPr>
        <sz val="10"/>
        <rFont val="宋体"/>
        <charset val="134"/>
      </rPr>
      <t>国内研学营</t>
    </r>
    <r>
      <rPr>
        <sz val="10"/>
        <rFont val="Times New Roman"/>
        <charset val="134"/>
      </rPr>
      <t>--</t>
    </r>
    <r>
      <rPr>
        <sz val="10"/>
        <rFont val="宋体"/>
        <charset val="134"/>
      </rPr>
      <t>现金收入</t>
    </r>
  </si>
  <si>
    <t>其他增值收入</t>
  </si>
  <si>
    <r>
      <rPr>
        <b/>
        <sz val="10"/>
        <rFont val="宋体"/>
        <charset val="134"/>
      </rPr>
      <t>小计</t>
    </r>
    <r>
      <rPr>
        <b/>
        <sz val="10"/>
        <rFont val="Times New Roman"/>
        <charset val="134"/>
      </rPr>
      <t>-</t>
    </r>
    <r>
      <rPr>
        <b/>
        <sz val="10"/>
        <rFont val="宋体"/>
        <charset val="134"/>
      </rPr>
      <t>课耗收入</t>
    </r>
  </si>
  <si>
    <r>
      <rPr>
        <b/>
        <sz val="10"/>
        <rFont val="宋体"/>
        <charset val="134"/>
      </rPr>
      <t>小计</t>
    </r>
    <r>
      <rPr>
        <b/>
        <sz val="10"/>
        <rFont val="Times New Roman"/>
        <charset val="134"/>
      </rPr>
      <t>-</t>
    </r>
    <r>
      <rPr>
        <b/>
        <sz val="10"/>
        <rFont val="宋体"/>
        <charset val="134"/>
      </rPr>
      <t>现金收入</t>
    </r>
  </si>
  <si>
    <r>
      <rPr>
        <b/>
        <sz val="10"/>
        <color theme="1"/>
        <rFont val="宋体"/>
        <charset val="134"/>
      </rPr>
      <t>收入调整</t>
    </r>
  </si>
  <si>
    <t>退学金额总计</t>
  </si>
  <si>
    <r>
      <rPr>
        <b/>
        <sz val="10"/>
        <color theme="1"/>
        <rFont val="等线"/>
        <charset val="134"/>
      </rPr>
      <t>税收</t>
    </r>
  </si>
  <si>
    <t>增值税及附加</t>
  </si>
  <si>
    <t>增值税率</t>
  </si>
  <si>
    <r>
      <rPr>
        <b/>
        <sz val="10"/>
        <color theme="1"/>
        <rFont val="等线"/>
        <charset val="134"/>
      </rPr>
      <t>所得税</t>
    </r>
  </si>
  <si>
    <r>
      <rPr>
        <sz val="10"/>
        <color theme="1"/>
        <rFont val="等线"/>
        <charset val="134"/>
      </rPr>
      <t>所得税率</t>
    </r>
  </si>
  <si>
    <t>销售收入
合计</t>
  </si>
  <si>
    <r>
      <rPr>
        <sz val="10"/>
        <rFont val="宋体"/>
        <charset val="134"/>
      </rPr>
      <t>新增注册人次</t>
    </r>
  </si>
  <si>
    <r>
      <rPr>
        <sz val="10"/>
        <rFont val="宋体"/>
        <charset val="134"/>
      </rPr>
      <t>新增学费金额</t>
    </r>
  </si>
  <si>
    <r>
      <rPr>
        <sz val="10"/>
        <rFont val="宋体"/>
        <charset val="134"/>
      </rPr>
      <t>续费人次</t>
    </r>
  </si>
  <si>
    <r>
      <rPr>
        <sz val="10"/>
        <rFont val="宋体"/>
        <charset val="134"/>
      </rPr>
      <t>续费学费金额</t>
    </r>
  </si>
  <si>
    <r>
      <rPr>
        <sz val="10"/>
        <rFont val="宋体"/>
        <charset val="134"/>
      </rPr>
      <t>总学费金额</t>
    </r>
  </si>
  <si>
    <r>
      <rPr>
        <sz val="10"/>
        <rFont val="宋体"/>
        <charset val="134"/>
      </rPr>
      <t>生均单价</t>
    </r>
  </si>
  <si>
    <r>
      <rPr>
        <sz val="10"/>
        <rFont val="宋体"/>
        <charset val="134"/>
      </rPr>
      <t>新增课时数量</t>
    </r>
  </si>
  <si>
    <r>
      <rPr>
        <sz val="10"/>
        <rFont val="宋体"/>
        <charset val="134"/>
      </rPr>
      <t>新增课时单价</t>
    </r>
  </si>
  <si>
    <t>在校会员数</t>
  </si>
  <si>
    <t>在注册人数</t>
  </si>
  <si>
    <t>新增学员数</t>
  </si>
  <si>
    <t>结课未续费人数</t>
  </si>
  <si>
    <r>
      <rPr>
        <sz val="10"/>
        <rFont val="宋体"/>
        <charset val="134"/>
      </rPr>
      <t>当月退学人数</t>
    </r>
  </si>
  <si>
    <t>当月消耗课时人数</t>
  </si>
  <si>
    <r>
      <rPr>
        <sz val="10"/>
        <rFont val="宋体"/>
        <charset val="134"/>
      </rPr>
      <t>当月消耗课时</t>
    </r>
  </si>
  <si>
    <r>
      <rPr>
        <sz val="10"/>
        <rFont val="宋体"/>
        <charset val="134"/>
      </rPr>
      <t>当月课耗学费金额</t>
    </r>
  </si>
  <si>
    <r>
      <rPr>
        <sz val="10"/>
        <rFont val="宋体"/>
        <charset val="134"/>
      </rPr>
      <t>当月退学课时</t>
    </r>
  </si>
  <si>
    <r>
      <rPr>
        <sz val="10"/>
        <rFont val="宋体"/>
        <charset val="134"/>
      </rPr>
      <t>当月退学金额</t>
    </r>
  </si>
  <si>
    <r>
      <rPr>
        <sz val="10"/>
        <rFont val="宋体"/>
        <charset val="134"/>
      </rPr>
      <t>退学补差金额</t>
    </r>
  </si>
  <si>
    <r>
      <rPr>
        <sz val="10"/>
        <rFont val="宋体"/>
        <charset val="134"/>
      </rPr>
      <t>期末结余课时</t>
    </r>
  </si>
  <si>
    <r>
      <rPr>
        <sz val="10"/>
        <rFont val="宋体"/>
        <charset val="134"/>
      </rPr>
      <t>期末结余金额</t>
    </r>
  </si>
  <si>
    <r>
      <rPr>
        <b/>
        <sz val="10"/>
        <color theme="1"/>
        <rFont val="宋体"/>
        <charset val="134"/>
      </rPr>
      <t>童程</t>
    </r>
  </si>
  <si>
    <r>
      <rPr>
        <sz val="10"/>
        <rFont val="宋体"/>
        <charset val="134"/>
      </rPr>
      <t>当月消耗课时人数</t>
    </r>
  </si>
  <si>
    <r>
      <rPr>
        <sz val="10"/>
        <color theme="1"/>
        <rFont val="宋体"/>
        <charset val="134"/>
      </rPr>
      <t>当月课耗学费金额</t>
    </r>
  </si>
  <si>
    <r>
      <rPr>
        <sz val="10"/>
        <color theme="1"/>
        <rFont val="宋体"/>
        <charset val="134"/>
      </rPr>
      <t>当月退学课时</t>
    </r>
  </si>
  <si>
    <r>
      <rPr>
        <sz val="10"/>
        <color theme="1"/>
        <rFont val="宋体"/>
        <charset val="134"/>
      </rPr>
      <t>当月退学金额</t>
    </r>
  </si>
  <si>
    <r>
      <rPr>
        <sz val="10"/>
        <color theme="1"/>
        <rFont val="宋体"/>
        <charset val="134"/>
      </rPr>
      <t>退学补差金额</t>
    </r>
  </si>
  <si>
    <r>
      <rPr>
        <sz val="10"/>
        <color theme="1"/>
        <rFont val="宋体"/>
        <charset val="134"/>
      </rPr>
      <t>期末结余课时</t>
    </r>
  </si>
  <si>
    <r>
      <rPr>
        <sz val="10"/>
        <color theme="1"/>
        <rFont val="宋体"/>
        <charset val="134"/>
      </rPr>
      <t>期末结余金额</t>
    </r>
  </si>
  <si>
    <r>
      <rPr>
        <b/>
        <sz val="10"/>
        <color theme="1"/>
        <rFont val="宋体"/>
        <charset val="134"/>
      </rPr>
      <t>童创</t>
    </r>
  </si>
  <si>
    <t>新增注册人次</t>
  </si>
  <si>
    <t>新增学费金额</t>
  </si>
  <si>
    <t>续费人次</t>
  </si>
  <si>
    <t>续费学费金额</t>
  </si>
  <si>
    <t>总学费金额</t>
  </si>
  <si>
    <t>生均单价</t>
  </si>
  <si>
    <t>新增课时数量</t>
  </si>
  <si>
    <t>新增课时单价</t>
  </si>
  <si>
    <t>当月退学人数</t>
  </si>
  <si>
    <t>当月消耗课时</t>
  </si>
  <si>
    <t>当月课耗学费金额</t>
  </si>
  <si>
    <t>当月退学课时</t>
  </si>
  <si>
    <t>当月退学金额</t>
  </si>
  <si>
    <t>退学补差金额</t>
  </si>
  <si>
    <t>期末结余课时</t>
  </si>
  <si>
    <t>期末结余金额</t>
  </si>
  <si>
    <r>
      <rPr>
        <b/>
        <sz val="10"/>
        <color theme="1"/>
        <rFont val="宋体"/>
        <charset val="134"/>
      </rPr>
      <t>童慧</t>
    </r>
  </si>
  <si>
    <t>其中
童程在线</t>
  </si>
  <si>
    <r>
      <rPr>
        <b/>
        <sz val="10"/>
        <color theme="1"/>
        <rFont val="宋体"/>
        <charset val="134"/>
      </rPr>
      <t>重点在线</t>
    </r>
  </si>
  <si>
    <t>其中
赛事</t>
  </si>
  <si>
    <r>
      <rPr>
        <b/>
        <sz val="10"/>
        <color theme="1"/>
        <rFont val="宋体"/>
        <charset val="134"/>
      </rPr>
      <t>其他课程</t>
    </r>
  </si>
  <si>
    <r>
      <rPr>
        <sz val="10"/>
        <color theme="1"/>
        <rFont val="Times New Roman"/>
        <charset val="134"/>
      </rPr>
      <t>USGAAP</t>
    </r>
    <r>
      <rPr>
        <sz val="10"/>
        <color theme="1"/>
        <rFont val="宋体"/>
        <charset val="134"/>
      </rPr>
      <t>收入</t>
    </r>
  </si>
  <si>
    <r>
      <rPr>
        <sz val="10"/>
        <color theme="1"/>
        <rFont val="Times New Roman"/>
        <charset val="134"/>
      </rPr>
      <t>USGAAP</t>
    </r>
    <r>
      <rPr>
        <sz val="10"/>
        <color theme="1"/>
        <rFont val="宋体"/>
        <charset val="134"/>
      </rPr>
      <t>课程</t>
    </r>
    <r>
      <rPr>
        <sz val="11"/>
        <color theme="1"/>
        <rFont val="宋体"/>
        <charset val="134"/>
      </rPr>
      <t>课耗收入</t>
    </r>
  </si>
  <si>
    <r>
      <rPr>
        <sz val="10"/>
        <color theme="1"/>
        <rFont val="Times New Roman"/>
        <charset val="134"/>
      </rPr>
      <t>USGAAP</t>
    </r>
    <r>
      <rPr>
        <sz val="10"/>
        <color theme="1"/>
        <rFont val="宋体"/>
        <charset val="134"/>
      </rPr>
      <t>增值</t>
    </r>
    <r>
      <rPr>
        <sz val="11"/>
        <color theme="1"/>
        <rFont val="宋体"/>
        <charset val="134"/>
      </rPr>
      <t>课耗收入</t>
    </r>
  </si>
  <si>
    <r>
      <rPr>
        <sz val="10"/>
        <color theme="1"/>
        <rFont val="Times New Roman"/>
        <charset val="134"/>
      </rPr>
      <t>USGAAP</t>
    </r>
    <r>
      <rPr>
        <sz val="11"/>
        <color theme="1"/>
        <rFont val="宋体"/>
        <charset val="134"/>
      </rPr>
      <t>权责收入</t>
    </r>
  </si>
  <si>
    <r>
      <rPr>
        <sz val="9"/>
        <color theme="1"/>
        <rFont val="宋体"/>
        <charset val="134"/>
      </rPr>
      <t>辅助行</t>
    </r>
  </si>
  <si>
    <r>
      <rPr>
        <sz val="9"/>
        <color theme="1"/>
        <rFont val="等线"/>
        <charset val="134"/>
      </rPr>
      <t>招生成本合计</t>
    </r>
  </si>
  <si>
    <r>
      <rPr>
        <sz val="9"/>
        <color theme="1"/>
        <rFont val="等线"/>
        <charset val="134"/>
      </rPr>
      <t>招生销售成本小计</t>
    </r>
  </si>
  <si>
    <r>
      <rPr>
        <sz val="9"/>
        <color theme="1"/>
        <rFont val="等线"/>
        <charset val="134"/>
      </rPr>
      <t>教学成本合计</t>
    </r>
  </si>
  <si>
    <r>
      <rPr>
        <sz val="9"/>
        <color theme="1"/>
        <rFont val="等线"/>
        <charset val="134"/>
      </rPr>
      <t>管理成本合计</t>
    </r>
  </si>
  <si>
    <r>
      <rPr>
        <sz val="9"/>
        <color theme="1"/>
        <rFont val="等线"/>
        <charset val="134"/>
      </rPr>
      <t>教室排课课时数合计</t>
    </r>
  </si>
  <si>
    <r>
      <rPr>
        <sz val="9"/>
        <color theme="1"/>
        <rFont val="等线"/>
        <charset val="134"/>
      </rPr>
      <t>常规班结课学生数量合计</t>
    </r>
  </si>
  <si>
    <r>
      <rPr>
        <sz val="9"/>
        <color theme="1"/>
        <rFont val="等线"/>
        <charset val="134"/>
      </rPr>
      <t>常规班结课学生中续费数量合计</t>
    </r>
  </si>
  <si>
    <t>人工工资</t>
  </si>
  <si>
    <t>人工奖金</t>
  </si>
</sst>
</file>

<file path=xl/styles.xml><?xml version="1.0" encoding="utf-8"?>
<styleSheet xmlns="http://schemas.openxmlformats.org/spreadsheetml/2006/main">
  <numFmts count="12">
    <numFmt numFmtId="176" formatCode="0.0%"/>
    <numFmt numFmtId="177" formatCode="0.0_);[Red]\(0.0\)"/>
    <numFmt numFmtId="178" formatCode="#,##0_);[Red]\(#,##0\)"/>
    <numFmt numFmtId="179" formatCode="0_);[Red]\(0\)"/>
    <numFmt numFmtId="180" formatCode="_(* #,##0_);_(* \(#,##0\);_(* &quot;-&quot;??_);_(@_)"/>
    <numFmt numFmtId="181" formatCode="#,##0.0_);[Red]\(#,##0.0\)"/>
    <numFmt numFmtId="42" formatCode="_ &quot;￥&quot;* #,##0_ ;_ &quot;￥&quot;* \-#,##0_ ;_ &quot;￥&quot;* &quot;-&quot;_ ;_ @_ "/>
    <numFmt numFmtId="182" formatCode="_(* #,##0_);_(* \(#,##0\);_(* &quot;-&quot;_);_(@_)"/>
    <numFmt numFmtId="44" formatCode="_ &quot;￥&quot;* #,##0.00_ ;_ &quot;￥&quot;* \-#,##0.00_ ;_ &quot;￥&quot;* &quot;-&quot;??_ ;_ @_ "/>
    <numFmt numFmtId="183" formatCode="_ * #,##0_ ;_ * \-#,##0_ ;_ * &quot;-&quot;??_ ;_ @_ "/>
    <numFmt numFmtId="41" formatCode="_ * #,##0_ ;_ * \-#,##0_ ;_ * &quot;-&quot;_ ;_ @_ "/>
    <numFmt numFmtId="184" formatCode="_(* #,##0.00_);_(* \(#,##0.00\);_(* &quot;-&quot;??_);_(@_)"/>
  </numFmts>
  <fonts count="61">
    <font>
      <sz val="11"/>
      <color theme="1"/>
      <name val="等线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9"/>
      <color theme="1"/>
      <name val="Times New Roman"/>
      <charset val="134"/>
    </font>
    <font>
      <b/>
      <sz val="10"/>
      <color theme="1"/>
      <name val="宋体"/>
      <charset val="134"/>
    </font>
    <font>
      <b/>
      <sz val="10"/>
      <color theme="1"/>
      <name val="Times New Roman"/>
      <charset val="134"/>
    </font>
    <font>
      <b/>
      <sz val="10"/>
      <color theme="1"/>
      <name val="等线"/>
      <charset val="134"/>
    </font>
    <font>
      <sz val="10"/>
      <name val="Times New Roman"/>
      <charset val="134"/>
    </font>
    <font>
      <b/>
      <sz val="10"/>
      <name val="等线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0"/>
      <name val="Times New Roman"/>
      <charset val="134"/>
    </font>
    <font>
      <sz val="10"/>
      <color theme="1"/>
      <name val="等线"/>
      <charset val="134"/>
    </font>
    <font>
      <b/>
      <sz val="9"/>
      <color theme="1"/>
      <name val="Times New Roman"/>
      <charset val="134"/>
    </font>
    <font>
      <sz val="11"/>
      <color rgb="FFFA7D00"/>
      <name val="等线"/>
      <charset val="0"/>
      <scheme val="minor"/>
    </font>
    <font>
      <b/>
      <sz val="15"/>
      <color indexed="56"/>
      <name val="宋体"/>
      <charset val="134"/>
    </font>
    <font>
      <sz val="12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indexed="56"/>
      <name val="宋体"/>
      <charset val="134"/>
    </font>
    <font>
      <sz val="10"/>
      <color indexed="8"/>
      <name val="MS Sans Serif"/>
      <charset val="134"/>
    </font>
    <font>
      <sz val="11"/>
      <color rgb="FF3F3F76"/>
      <name val="等线"/>
      <charset val="0"/>
      <scheme val="minor"/>
    </font>
    <font>
      <b/>
      <sz val="11"/>
      <color indexed="8"/>
      <name val="宋体"/>
      <charset val="134"/>
    </font>
    <font>
      <sz val="11"/>
      <color rgb="FF9C0006"/>
      <name val="等线"/>
      <charset val="0"/>
      <scheme val="minor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u/>
      <sz val="11"/>
      <color indexed="12"/>
      <name val="宋体"/>
      <charset val="134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name val="Times New Roman"/>
      <charset val="134"/>
    </font>
    <font>
      <u/>
      <sz val="11"/>
      <color rgb="FF800080"/>
      <name val="等线"/>
      <charset val="0"/>
      <scheme val="minor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sz val="10"/>
      <color indexed="8"/>
      <name val="Calibri"/>
      <charset val="134"/>
    </font>
    <font>
      <sz val="11"/>
      <color indexed="20"/>
      <name val="宋体"/>
      <charset val="134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1"/>
      <color theme="1"/>
      <name val="等线"/>
      <charset val="0"/>
      <scheme val="minor"/>
    </font>
    <font>
      <sz val="10"/>
      <name val="Arial"/>
      <charset val="134"/>
    </font>
    <font>
      <sz val="11"/>
      <color indexed="17"/>
      <name val="宋体"/>
      <charset val="134"/>
    </font>
    <font>
      <sz val="10"/>
      <name val="等线"/>
      <charset val="134"/>
    </font>
    <font>
      <b/>
      <sz val="10"/>
      <name val="宋体"/>
      <charset val="134"/>
    </font>
    <font>
      <sz val="11"/>
      <color theme="1"/>
      <name val="宋体"/>
      <charset val="134"/>
    </font>
    <font>
      <sz val="9"/>
      <color theme="1"/>
      <name val="宋体"/>
      <charset val="134"/>
    </font>
    <font>
      <sz val="9"/>
      <color theme="1"/>
      <name val="等线"/>
      <charset val="134"/>
    </font>
  </fonts>
  <fills count="6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5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0">
    <xf numFmtId="0" fontId="0" fillId="0" borderId="0"/>
    <xf numFmtId="0" fontId="21" fillId="59" borderId="24" applyNumberFormat="0" applyFont="0" applyAlignment="0" applyProtection="0">
      <alignment vertical="center"/>
    </xf>
    <xf numFmtId="0" fontId="48" fillId="34" borderId="18" applyNumberFormat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184" fontId="21" fillId="0" borderId="0" applyFont="0" applyFill="0" applyBorder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184" fontId="16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60" borderId="25" applyNumberFormat="0" applyAlignment="0" applyProtection="0">
      <alignment vertical="center"/>
    </xf>
    <xf numFmtId="184" fontId="21" fillId="0" borderId="0" applyNumberFormat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21" fillId="0" borderId="0" applyNumberFormat="0" applyFont="0" applyFill="0" applyBorder="0" applyProtection="0">
      <alignment vertical="top"/>
    </xf>
    <xf numFmtId="0" fontId="55" fillId="10" borderId="0" applyNumberFormat="0" applyBorder="0" applyAlignment="0" applyProtection="0">
      <alignment vertical="center"/>
    </xf>
    <xf numFmtId="0" fontId="21" fillId="0" borderId="0" applyNumberFormat="0" applyFont="0" applyFill="0" applyBorder="0" applyProtection="0">
      <alignment vertical="top"/>
    </xf>
    <xf numFmtId="0" fontId="0" fillId="0" borderId="0">
      <alignment vertical="center"/>
    </xf>
    <xf numFmtId="0" fontId="21" fillId="0" borderId="0" applyNumberFormat="0" applyFont="0" applyFill="0" applyBorder="0" applyProtection="0">
      <alignment vertical="top"/>
    </xf>
    <xf numFmtId="0" fontId="21" fillId="0" borderId="0" applyNumberFormat="0" applyFont="0" applyFill="0" applyBorder="0" applyProtection="0">
      <alignment vertical="top"/>
    </xf>
    <xf numFmtId="0" fontId="21" fillId="0" borderId="0" applyNumberFormat="0" applyFont="0" applyFill="0" applyBorder="0" applyProtection="0">
      <alignment vertical="top"/>
    </xf>
    <xf numFmtId="0" fontId="21" fillId="0" borderId="0" applyNumberFormat="0" applyFont="0" applyFill="0" applyBorder="0" applyProtection="0">
      <alignment vertical="top"/>
    </xf>
    <xf numFmtId="0" fontId="21" fillId="0" borderId="0" applyNumberFormat="0" applyFont="0" applyFill="0" applyBorder="0" applyProtection="0">
      <alignment vertical="top"/>
    </xf>
    <xf numFmtId="0" fontId="37" fillId="0" borderId="1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9" fillId="0" borderId="0"/>
    <xf numFmtId="0" fontId="46" fillId="54" borderId="0" applyNumberFormat="0" applyBorder="0" applyAlignment="0" applyProtection="0">
      <alignment vertical="center"/>
    </xf>
    <xf numFmtId="0" fontId="54" fillId="0" borderId="0"/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5" fillId="0" borderId="0"/>
    <xf numFmtId="0" fontId="44" fillId="52" borderId="0" applyNumberFormat="0" applyBorder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41" fillId="0" borderId="0"/>
    <xf numFmtId="0" fontId="22" fillId="4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182" fontId="21" fillId="0" borderId="0" applyFont="0" applyFill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1" fillId="0" borderId="0" applyNumberFormat="0" applyFont="0" applyFill="0" applyBorder="0" applyProtection="0">
      <alignment vertical="top"/>
    </xf>
    <xf numFmtId="0" fontId="21" fillId="3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0" borderId="0" applyNumberFormat="0" applyFont="0" applyFill="0" applyBorder="0" applyProtection="0">
      <alignment vertical="top"/>
    </xf>
    <xf numFmtId="0" fontId="22" fillId="63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top"/>
    </xf>
    <xf numFmtId="0" fontId="36" fillId="37" borderId="18" applyNumberFormat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5" fillId="37" borderId="17" applyNumberForma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1" fillId="0" borderId="0">
      <alignment vertical="top"/>
    </xf>
    <xf numFmtId="0" fontId="19" fillId="5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32" fillId="29" borderId="15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1" fillId="0" borderId="0"/>
    <xf numFmtId="9" fontId="0" fillId="0" borderId="0" applyFont="0" applyFill="0" applyBorder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8" fillId="23" borderId="15" applyNumberFormat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20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7" fillId="23" borderId="14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40" fillId="47" borderId="2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1" fillId="0" borderId="0">
      <alignment vertical="top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23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0" applyNumberFormat="0" applyFont="0" applyFill="0" applyBorder="0" applyProtection="0">
      <alignment vertical="top"/>
    </xf>
    <xf numFmtId="0" fontId="21" fillId="0" borderId="0">
      <alignment vertical="top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184" fontId="16" fillId="0" borderId="0" applyFont="0" applyFill="0" applyBorder="0" applyAlignment="0" applyProtection="0"/>
    <xf numFmtId="0" fontId="15" fillId="0" borderId="1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84" fontId="16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</cellStyleXfs>
  <cellXfs count="149">
    <xf numFmtId="0" fontId="0" fillId="0" borderId="0" xfId="0"/>
    <xf numFmtId="0" fontId="1" fillId="0" borderId="0" xfId="0" applyFont="1"/>
    <xf numFmtId="0" fontId="1" fillId="0" borderId="0" xfId="0" applyFont="1" applyFill="1"/>
    <xf numFmtId="181" fontId="1" fillId="0" borderId="0" xfId="0" applyNumberFormat="1" applyFont="1"/>
    <xf numFmtId="0" fontId="1" fillId="0" borderId="0" xfId="0" applyFont="1" applyAlignment="1">
      <alignment vertical="center"/>
    </xf>
    <xf numFmtId="181" fontId="1" fillId="0" borderId="0" xfId="0" applyNumberFormat="1" applyFont="1" applyAlignment="1">
      <alignment vertical="center"/>
    </xf>
    <xf numFmtId="0" fontId="1" fillId="0" borderId="0" xfId="0" applyFont="1" applyFill="1" applyAlignment="1">
      <alignment vertical="center"/>
    </xf>
    <xf numFmtId="9" fontId="1" fillId="0" borderId="0" xfId="0" applyNumberFormat="1" applyFont="1"/>
    <xf numFmtId="0" fontId="2" fillId="0" borderId="0" xfId="0" applyFont="1" applyAlignment="1">
      <alignment vertical="center"/>
    </xf>
    <xf numFmtId="178" fontId="3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180" fontId="2" fillId="0" borderId="0" xfId="76" applyNumberFormat="1" applyFont="1" applyAlignment="1">
      <alignment vertical="center"/>
    </xf>
    <xf numFmtId="0" fontId="2" fillId="0" borderId="0" xfId="0" applyFont="1" applyAlignment="1">
      <alignment horizontal="right"/>
    </xf>
    <xf numFmtId="179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80" fontId="5" fillId="3" borderId="1" xfId="76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178" fontId="5" fillId="4" borderId="1" xfId="0" applyNumberFormat="1" applyFont="1" applyFill="1" applyBorder="1" applyAlignment="1" applyProtection="1">
      <alignment horizontal="left" vertical="center"/>
      <protection locked="0"/>
    </xf>
    <xf numFmtId="178" fontId="1" fillId="4" borderId="3" xfId="76" applyNumberFormat="1" applyFont="1" applyFill="1" applyBorder="1" applyAlignment="1" applyProtection="1">
      <alignment horizontal="right" vertical="center"/>
    </xf>
    <xf numFmtId="178" fontId="1" fillId="4" borderId="1" xfId="76" applyNumberFormat="1" applyFont="1" applyFill="1" applyBorder="1" applyAlignment="1" applyProtection="1">
      <alignment horizontal="right" vertical="center"/>
    </xf>
    <xf numFmtId="178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178" fontId="1" fillId="4" borderId="1" xfId="0" applyNumberFormat="1" applyFont="1" applyFill="1" applyBorder="1" applyAlignment="1" applyProtection="1">
      <alignment horizontal="center" vertical="center"/>
      <protection locked="0"/>
    </xf>
    <xf numFmtId="178" fontId="7" fillId="4" borderId="1" xfId="0" applyNumberFormat="1" applyFont="1" applyFill="1" applyBorder="1" applyAlignment="1" applyProtection="1">
      <alignment horizontal="center" vertical="center"/>
      <protection locked="0"/>
    </xf>
    <xf numFmtId="178" fontId="8" fillId="4" borderId="1" xfId="0" applyNumberFormat="1" applyFont="1" applyFill="1" applyBorder="1" applyAlignment="1" applyProtection="1">
      <alignment horizontal="left" vertical="center"/>
      <protection locked="0"/>
    </xf>
    <xf numFmtId="178" fontId="5" fillId="4" borderId="1" xfId="76" applyNumberFormat="1" applyFont="1" applyFill="1" applyBorder="1" applyAlignment="1" applyProtection="1">
      <alignment horizontal="right" vertical="center"/>
    </xf>
    <xf numFmtId="178" fontId="5" fillId="4" borderId="5" xfId="0" applyNumberFormat="1" applyFont="1" applyFill="1" applyBorder="1" applyAlignment="1" applyProtection="1">
      <alignment horizontal="center" vertical="center" wrapText="1"/>
      <protection locked="0"/>
    </xf>
    <xf numFmtId="9" fontId="1" fillId="4" borderId="3" xfId="75" applyFont="1" applyFill="1" applyBorder="1" applyAlignment="1" applyProtection="1">
      <alignment horizontal="right" vertical="center"/>
    </xf>
    <xf numFmtId="9" fontId="5" fillId="4" borderId="1" xfId="75" applyFont="1" applyFill="1" applyBorder="1" applyAlignment="1" applyProtection="1">
      <alignment horizontal="right" vertical="center"/>
    </xf>
    <xf numFmtId="0" fontId="6" fillId="5" borderId="2" xfId="0" applyFont="1" applyFill="1" applyBorder="1" applyAlignment="1">
      <alignment horizontal="center" vertical="center" wrapText="1"/>
    </xf>
    <xf numFmtId="178" fontId="5" fillId="5" borderId="1" xfId="0" applyNumberFormat="1" applyFont="1" applyFill="1" applyBorder="1" applyAlignment="1" applyProtection="1">
      <alignment horizontal="left" vertical="center"/>
      <protection locked="0"/>
    </xf>
    <xf numFmtId="178" fontId="1" fillId="6" borderId="3" xfId="76" applyNumberFormat="1" applyFont="1" applyFill="1" applyBorder="1" applyAlignment="1" applyProtection="1">
      <alignment horizontal="right" vertical="center"/>
    </xf>
    <xf numFmtId="178" fontId="1" fillId="5" borderId="1" xfId="76" applyNumberFormat="1" applyFont="1" applyFill="1" applyBorder="1" applyAlignment="1" applyProtection="1">
      <alignment horizontal="right" vertical="center"/>
      <protection locked="0"/>
    </xf>
    <xf numFmtId="0" fontId="5" fillId="5" borderId="4" xfId="0" applyFont="1" applyFill="1" applyBorder="1" applyAlignment="1">
      <alignment horizontal="center" vertical="center" wrapText="1"/>
    </xf>
    <xf numFmtId="178" fontId="6" fillId="5" borderId="1" xfId="0" applyNumberFormat="1" applyFont="1" applyFill="1" applyBorder="1" applyAlignment="1" applyProtection="1">
      <alignment horizontal="left" vertical="center"/>
      <protection locked="0"/>
    </xf>
    <xf numFmtId="178" fontId="1" fillId="5" borderId="3" xfId="76" applyNumberFormat="1" applyFont="1" applyFill="1" applyBorder="1" applyAlignment="1" applyProtection="1">
      <alignment horizontal="right" vertical="center"/>
    </xf>
    <xf numFmtId="178" fontId="1" fillId="5" borderId="1" xfId="0" applyNumberFormat="1" applyFont="1" applyFill="1" applyBorder="1" applyAlignment="1" applyProtection="1">
      <alignment horizontal="center" vertical="center"/>
      <protection locked="0"/>
    </xf>
    <xf numFmtId="178" fontId="1" fillId="5" borderId="1" xfId="0" applyNumberFormat="1" applyFont="1" applyFill="1" applyBorder="1" applyAlignment="1" applyProtection="1">
      <alignment horizontal="right" vertical="center"/>
      <protection locked="0"/>
    </xf>
    <xf numFmtId="0" fontId="6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178" fontId="1" fillId="4" borderId="1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0" fontId="7" fillId="4" borderId="3" xfId="75" applyNumberFormat="1" applyFont="1" applyFill="1" applyBorder="1" applyAlignment="1" applyProtection="1">
      <alignment horizontal="right" vertical="center"/>
    </xf>
    <xf numFmtId="9" fontId="1" fillId="4" borderId="1" xfId="75" applyFont="1" applyFill="1" applyBorder="1" applyAlignment="1" applyProtection="1">
      <alignment horizontal="right" vertical="center"/>
    </xf>
    <xf numFmtId="178" fontId="5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>
      <alignment horizontal="left" vertical="center"/>
    </xf>
    <xf numFmtId="178" fontId="1" fillId="5" borderId="1" xfId="76" applyNumberFormat="1" applyFont="1" applyFill="1" applyBorder="1" applyAlignment="1" applyProtection="1">
      <alignment horizontal="right" vertical="center"/>
    </xf>
    <xf numFmtId="178" fontId="5" fillId="5" borderId="7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>
      <alignment horizontal="right" vertical="center"/>
    </xf>
    <xf numFmtId="9" fontId="1" fillId="5" borderId="1" xfId="75" applyFont="1" applyFill="1" applyBorder="1" applyAlignment="1" applyProtection="1">
      <alignment horizontal="right" vertical="center"/>
    </xf>
    <xf numFmtId="0" fontId="9" fillId="5" borderId="1" xfId="0" applyFont="1" applyFill="1" applyBorder="1" applyAlignment="1">
      <alignment horizontal="right" vertical="center"/>
    </xf>
    <xf numFmtId="0" fontId="6" fillId="4" borderId="6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180" fontId="1" fillId="4" borderId="1" xfId="76" applyNumberFormat="1" applyFont="1" applyFill="1" applyBorder="1" applyAlignment="1" applyProtection="1">
      <alignment horizontal="right" vertical="center"/>
    </xf>
    <xf numFmtId="0" fontId="5" fillId="4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77" fontId="1" fillId="4" borderId="3" xfId="76" applyNumberFormat="1" applyFont="1" applyFill="1" applyBorder="1" applyAlignment="1" applyProtection="1">
      <alignment horizontal="right" vertical="center"/>
    </xf>
    <xf numFmtId="177" fontId="1" fillId="4" borderId="1" xfId="76" applyNumberFormat="1" applyFont="1" applyFill="1" applyBorder="1" applyAlignment="1" applyProtection="1">
      <alignment horizontal="right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vertical="center" wrapText="1"/>
    </xf>
    <xf numFmtId="178" fontId="1" fillId="8" borderId="1" xfId="76" applyNumberFormat="1" applyFont="1" applyFill="1" applyBorder="1" applyAlignment="1" applyProtection="1">
      <alignment horizontal="right" vertical="center"/>
    </xf>
    <xf numFmtId="178" fontId="1" fillId="7" borderId="1" xfId="0" applyNumberFormat="1" applyFont="1" applyFill="1" applyBorder="1" applyAlignment="1">
      <alignment horizontal="right" vertical="center"/>
    </xf>
    <xf numFmtId="0" fontId="5" fillId="7" borderId="7" xfId="0" applyFont="1" applyFill="1" applyBorder="1" applyAlignment="1">
      <alignment horizontal="center" vertical="center" wrapText="1"/>
    </xf>
    <xf numFmtId="178" fontId="1" fillId="8" borderId="3" xfId="76" applyNumberFormat="1" applyFont="1" applyFill="1" applyBorder="1" applyAlignment="1" applyProtection="1">
      <alignment horizontal="right" vertical="center"/>
    </xf>
    <xf numFmtId="178" fontId="1" fillId="6" borderId="1" xfId="76" applyNumberFormat="1" applyFont="1" applyFill="1" applyBorder="1" applyAlignment="1" applyProtection="1">
      <alignment horizontal="right" vertical="center"/>
    </xf>
    <xf numFmtId="0" fontId="5" fillId="7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 wrapText="1"/>
    </xf>
    <xf numFmtId="178" fontId="1" fillId="7" borderId="1" xfId="76" applyNumberFormat="1" applyFont="1" applyFill="1" applyBorder="1" applyAlignment="1" applyProtection="1">
      <alignment horizontal="right" vertical="center"/>
    </xf>
    <xf numFmtId="181" fontId="1" fillId="7" borderId="1" xfId="0" applyNumberFormat="1" applyFont="1" applyFill="1" applyBorder="1" applyAlignment="1">
      <alignment horizontal="center" vertical="center" wrapText="1"/>
    </xf>
    <xf numFmtId="181" fontId="1" fillId="8" borderId="3" xfId="76" applyNumberFormat="1" applyFont="1" applyFill="1" applyBorder="1" applyAlignment="1" applyProtection="1">
      <alignment horizontal="right" vertical="center"/>
    </xf>
    <xf numFmtId="181" fontId="1" fillId="7" borderId="1" xfId="76" applyNumberFormat="1" applyFont="1" applyFill="1" applyBorder="1" applyAlignment="1" applyProtection="1">
      <alignment horizontal="right" vertical="center"/>
    </xf>
    <xf numFmtId="0" fontId="5" fillId="9" borderId="1" xfId="0" applyFont="1" applyFill="1" applyBorder="1" applyAlignment="1">
      <alignment horizontal="left" vertical="center" wrapText="1"/>
    </xf>
    <xf numFmtId="178" fontId="1" fillId="9" borderId="1" xfId="76" applyNumberFormat="1" applyFont="1" applyFill="1" applyBorder="1" applyAlignment="1" applyProtection="1">
      <alignment horizontal="right" vertical="center"/>
    </xf>
    <xf numFmtId="178" fontId="1" fillId="9" borderId="1" xfId="0" applyNumberFormat="1" applyFont="1" applyFill="1" applyBorder="1" applyAlignment="1">
      <alignment horizontal="right" vertical="center"/>
    </xf>
    <xf numFmtId="0" fontId="1" fillId="9" borderId="1" xfId="0" applyFont="1" applyFill="1" applyBorder="1" applyAlignment="1">
      <alignment horizontal="center" vertical="center" wrapText="1"/>
    </xf>
    <xf numFmtId="178" fontId="1" fillId="9" borderId="3" xfId="76" applyNumberFormat="1" applyFont="1" applyFill="1" applyBorder="1" applyAlignment="1" applyProtection="1">
      <alignment horizontal="right" vertical="center"/>
    </xf>
    <xf numFmtId="0" fontId="4" fillId="9" borderId="1" xfId="0" applyFont="1" applyFill="1" applyBorder="1" applyAlignment="1">
      <alignment horizontal="left" vertical="center" wrapText="1"/>
    </xf>
    <xf numFmtId="181" fontId="1" fillId="8" borderId="1" xfId="76" applyNumberFormat="1" applyFont="1" applyFill="1" applyBorder="1" applyAlignment="1" applyProtection="1">
      <alignment horizontal="right" vertical="center"/>
    </xf>
    <xf numFmtId="9" fontId="1" fillId="8" borderId="3" xfId="75" applyFont="1" applyFill="1" applyBorder="1" applyAlignment="1">
      <alignment horizontal="right"/>
    </xf>
    <xf numFmtId="9" fontId="1" fillId="7" borderId="1" xfId="75" applyFont="1" applyFill="1" applyBorder="1" applyAlignment="1" applyProtection="1">
      <alignment horizontal="right" vertical="center"/>
    </xf>
    <xf numFmtId="181" fontId="1" fillId="7" borderId="1" xfId="75" applyNumberFormat="1" applyFont="1" applyFill="1" applyBorder="1" applyAlignment="1" applyProtection="1">
      <alignment horizontal="right" vertical="center"/>
    </xf>
    <xf numFmtId="9" fontId="1" fillId="8" borderId="3" xfId="75" applyFont="1" applyFill="1" applyBorder="1" applyAlignment="1" applyProtection="1">
      <alignment horizontal="right" vertical="center"/>
    </xf>
    <xf numFmtId="0" fontId="5" fillId="4" borderId="2" xfId="0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 applyProtection="1">
      <alignment horizontal="right" vertical="center"/>
      <protection locked="0"/>
    </xf>
    <xf numFmtId="9" fontId="1" fillId="4" borderId="1" xfId="75" applyFont="1" applyFill="1" applyBorder="1" applyAlignment="1" applyProtection="1">
      <alignment horizontal="right" vertical="center"/>
      <protection locked="0"/>
    </xf>
    <xf numFmtId="0" fontId="5" fillId="4" borderId="4" xfId="0" applyFont="1" applyFill="1" applyBorder="1" applyAlignment="1">
      <alignment horizontal="center" vertical="center" wrapText="1"/>
    </xf>
    <xf numFmtId="178" fontId="7" fillId="10" borderId="3" xfId="76" applyNumberFormat="1" applyFont="1" applyFill="1" applyBorder="1" applyAlignment="1" applyProtection="1">
      <alignment horizontal="right" vertical="center"/>
    </xf>
    <xf numFmtId="178" fontId="7" fillId="0" borderId="3" xfId="76" applyNumberFormat="1" applyFont="1" applyFill="1" applyBorder="1" applyAlignment="1" applyProtection="1">
      <alignment horizontal="right" vertical="center"/>
    </xf>
    <xf numFmtId="178" fontId="7" fillId="11" borderId="3" xfId="76" applyNumberFormat="1" applyFont="1" applyFill="1" applyBorder="1" applyAlignment="1" applyProtection="1">
      <alignment horizontal="right" vertical="center"/>
    </xf>
    <xf numFmtId="9" fontId="7" fillId="11" borderId="3" xfId="75" applyFont="1" applyFill="1" applyBorder="1" applyAlignment="1" applyProtection="1">
      <alignment horizontal="right" vertical="center"/>
    </xf>
    <xf numFmtId="10" fontId="7" fillId="11" borderId="3" xfId="75" applyNumberFormat="1" applyFont="1" applyFill="1" applyBorder="1" applyAlignment="1" applyProtection="1">
      <alignment horizontal="right" vertical="center"/>
    </xf>
    <xf numFmtId="177" fontId="7" fillId="10" borderId="3" xfId="76" applyNumberFormat="1" applyFont="1" applyFill="1" applyBorder="1" applyAlignment="1" applyProtection="1">
      <alignment horizontal="right" vertical="center"/>
    </xf>
    <xf numFmtId="181" fontId="7" fillId="11" borderId="3" xfId="76" applyNumberFormat="1" applyFont="1" applyFill="1" applyBorder="1" applyAlignment="1" applyProtection="1">
      <alignment horizontal="right" vertical="center"/>
    </xf>
    <xf numFmtId="9" fontId="7" fillId="11" borderId="3" xfId="75" applyFont="1" applyFill="1" applyBorder="1" applyAlignment="1">
      <alignment horizontal="right"/>
    </xf>
    <xf numFmtId="179" fontId="5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179" fontId="10" fillId="0" borderId="1" xfId="0" applyNumberFormat="1" applyFont="1" applyBorder="1" applyAlignment="1" applyProtection="1">
      <alignment horizontal="center" vertical="center" wrapText="1"/>
      <protection locked="0"/>
    </xf>
    <xf numFmtId="178" fontId="9" fillId="4" borderId="1" xfId="0" applyNumberFormat="1" applyFont="1" applyFill="1" applyBorder="1" applyAlignment="1" applyProtection="1">
      <alignment horizontal="right" vertical="center"/>
      <protection locked="0"/>
    </xf>
    <xf numFmtId="178" fontId="11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>
      <alignment horizontal="center" vertical="center" wrapText="1"/>
    </xf>
    <xf numFmtId="178" fontId="5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11" fillId="7" borderId="1" xfId="0" applyNumberFormat="1" applyFont="1" applyFill="1" applyBorder="1" applyAlignment="1" applyProtection="1">
      <alignment horizontal="center" vertical="center"/>
      <protection locked="0"/>
    </xf>
    <xf numFmtId="178" fontId="5" fillId="12" borderId="1" xfId="0" applyNumberFormat="1" applyFont="1" applyFill="1" applyBorder="1" applyAlignment="1" applyProtection="1">
      <alignment horizontal="center" vertical="center"/>
      <protection locked="0"/>
    </xf>
    <xf numFmtId="178" fontId="11" fillId="12" borderId="1" xfId="0" applyNumberFormat="1" applyFont="1" applyFill="1" applyBorder="1" applyAlignment="1" applyProtection="1">
      <alignment horizontal="center" vertical="center"/>
      <protection locked="0"/>
    </xf>
    <xf numFmtId="178" fontId="1" fillId="4" borderId="1" xfId="7" applyNumberFormat="1" applyFont="1" applyFill="1" applyBorder="1" applyAlignment="1" applyProtection="1">
      <alignment horizontal="right" vertical="center"/>
      <protection locked="0"/>
    </xf>
    <xf numFmtId="9" fontId="12" fillId="12" borderId="1" xfId="0" applyNumberFormat="1" applyFont="1" applyFill="1" applyBorder="1" applyAlignment="1" applyProtection="1">
      <alignment horizontal="right" vertical="center"/>
      <protection locked="0"/>
    </xf>
    <xf numFmtId="176" fontId="1" fillId="4" borderId="3" xfId="75" applyNumberFormat="1" applyFont="1" applyFill="1" applyBorder="1" applyAlignment="1" applyProtection="1">
      <alignment horizontal="right" vertical="center"/>
    </xf>
    <xf numFmtId="176" fontId="1" fillId="4" borderId="1" xfId="7" applyNumberFormat="1" applyFont="1" applyFill="1" applyBorder="1" applyAlignment="1" applyProtection="1">
      <alignment horizontal="right" vertical="center"/>
      <protection locked="0"/>
    </xf>
    <xf numFmtId="9" fontId="1" fillId="12" borderId="1" xfId="0" applyNumberFormat="1" applyFont="1" applyFill="1" applyBorder="1" applyAlignment="1" applyProtection="1">
      <alignment horizontal="right" vertical="center"/>
      <protection locked="0"/>
    </xf>
    <xf numFmtId="0" fontId="5" fillId="0" borderId="0" xfId="0" applyFont="1" applyAlignment="1">
      <alignment horizontal="center" vertical="center" wrapText="1"/>
    </xf>
    <xf numFmtId="178" fontId="1" fillId="0" borderId="8" xfId="0" applyNumberFormat="1" applyFont="1" applyBorder="1" applyAlignment="1" applyProtection="1">
      <alignment horizontal="right" vertical="center"/>
      <protection locked="0"/>
    </xf>
    <xf numFmtId="0" fontId="4" fillId="13" borderId="6" xfId="0" applyFont="1" applyFill="1" applyBorder="1" applyAlignment="1" applyProtection="1">
      <alignment horizontal="center" vertical="center" wrapText="1"/>
      <protection locked="0"/>
    </xf>
    <xf numFmtId="183" fontId="7" fillId="13" borderId="1" xfId="0" applyNumberFormat="1" applyFont="1" applyFill="1" applyBorder="1" applyAlignment="1">
      <alignment horizontal="right" vertical="center"/>
    </xf>
    <xf numFmtId="178" fontId="1" fillId="13" borderId="3" xfId="76" applyNumberFormat="1" applyFont="1" applyFill="1" applyBorder="1" applyAlignment="1" applyProtection="1">
      <alignment horizontal="right" vertical="center"/>
    </xf>
    <xf numFmtId="178" fontId="1" fillId="13" borderId="1" xfId="0" applyNumberFormat="1" applyFont="1" applyFill="1" applyBorder="1" applyAlignment="1">
      <alignment horizontal="right" vertical="center"/>
    </xf>
    <xf numFmtId="0" fontId="5" fillId="13" borderId="7" xfId="0" applyFont="1" applyFill="1" applyBorder="1" applyAlignment="1" applyProtection="1">
      <alignment horizontal="center" vertical="center" wrapText="1"/>
      <protection locked="0"/>
    </xf>
    <xf numFmtId="9" fontId="1" fillId="13" borderId="1" xfId="75" applyFont="1" applyFill="1" applyBorder="1" applyAlignment="1" applyProtection="1">
      <alignment horizontal="right" vertical="center"/>
    </xf>
    <xf numFmtId="180" fontId="1" fillId="13" borderId="1" xfId="76" applyNumberFormat="1" applyFont="1" applyFill="1" applyBorder="1" applyAlignment="1" applyProtection="1">
      <alignment horizontal="right" vertical="center"/>
    </xf>
    <xf numFmtId="178" fontId="1" fillId="13" borderId="1" xfId="76" applyNumberFormat="1" applyFont="1" applyFill="1" applyBorder="1" applyAlignment="1" applyProtection="1">
      <alignment horizontal="right" vertical="center"/>
    </xf>
    <xf numFmtId="9" fontId="1" fillId="13" borderId="1" xfId="76" applyNumberFormat="1" applyFont="1" applyFill="1" applyBorder="1" applyAlignment="1" applyProtection="1">
      <alignment horizontal="right" vertical="center"/>
    </xf>
    <xf numFmtId="0" fontId="5" fillId="13" borderId="9" xfId="0" applyFont="1" applyFill="1" applyBorder="1" applyAlignment="1" applyProtection="1">
      <alignment horizontal="center" vertical="center" wrapText="1"/>
      <protection locked="0"/>
    </xf>
    <xf numFmtId="0" fontId="5" fillId="4" borderId="6" xfId="0" applyFont="1" applyFill="1" applyBorder="1" applyAlignment="1" applyProtection="1">
      <alignment horizontal="center" vertical="center" wrapText="1"/>
      <protection locked="0"/>
    </xf>
    <xf numFmtId="183" fontId="7" fillId="4" borderId="1" xfId="0" applyNumberFormat="1" applyFont="1" applyFill="1" applyBorder="1" applyAlignment="1">
      <alignment horizontal="right" vertical="center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183" fontId="1" fillId="4" borderId="1" xfId="0" applyNumberFormat="1" applyFont="1" applyFill="1" applyBorder="1" applyAlignment="1">
      <alignment horizontal="right" vertical="center"/>
    </xf>
    <xf numFmtId="9" fontId="1" fillId="4" borderId="1" xfId="76" applyNumberFormat="1" applyFont="1" applyFill="1" applyBorder="1" applyAlignment="1" applyProtection="1">
      <alignment horizontal="right" vertical="center"/>
    </xf>
    <xf numFmtId="0" fontId="5" fillId="4" borderId="9" xfId="0" applyFont="1" applyFill="1" applyBorder="1" applyAlignment="1" applyProtection="1">
      <alignment horizontal="center" vertical="center" wrapText="1"/>
      <protection locked="0"/>
    </xf>
    <xf numFmtId="0" fontId="5" fillId="13" borderId="6" xfId="0" applyFont="1" applyFill="1" applyBorder="1" applyAlignment="1" applyProtection="1">
      <alignment horizontal="center" vertical="center" wrapText="1"/>
      <protection locked="0"/>
    </xf>
    <xf numFmtId="183" fontId="1" fillId="13" borderId="1" xfId="0" applyNumberFormat="1" applyFont="1" applyFill="1" applyBorder="1" applyAlignment="1">
      <alignment horizontal="right" vertical="center"/>
    </xf>
    <xf numFmtId="176" fontId="7" fillId="10" borderId="3" xfId="75" applyNumberFormat="1" applyFont="1" applyFill="1" applyBorder="1" applyAlignment="1" applyProtection="1">
      <alignment horizontal="right" vertical="center"/>
    </xf>
    <xf numFmtId="178" fontId="7" fillId="0" borderId="8" xfId="0" applyNumberFormat="1" applyFont="1" applyBorder="1" applyAlignment="1" applyProtection="1">
      <alignment horizontal="right" vertical="center"/>
      <protection locked="0"/>
    </xf>
    <xf numFmtId="178" fontId="1" fillId="11" borderId="3" xfId="76" applyNumberFormat="1" applyFont="1" applyFill="1" applyBorder="1" applyAlignment="1" applyProtection="1">
      <alignment horizontal="right" vertical="center"/>
    </xf>
    <xf numFmtId="178" fontId="1" fillId="10" borderId="3" xfId="76" applyNumberFormat="1" applyFont="1" applyFill="1" applyBorder="1" applyAlignment="1" applyProtection="1">
      <alignment horizontal="right" vertical="center"/>
    </xf>
    <xf numFmtId="9" fontId="1" fillId="0" borderId="0" xfId="0" applyNumberFormat="1" applyFont="1" applyAlignment="1">
      <alignment vertical="center"/>
    </xf>
    <xf numFmtId="0" fontId="4" fillId="4" borderId="6" xfId="0" applyFont="1" applyFill="1" applyBorder="1" applyAlignment="1" applyProtection="1">
      <alignment horizontal="center" vertical="center" wrapText="1"/>
      <protection locked="0"/>
    </xf>
    <xf numFmtId="183" fontId="1" fillId="13" borderId="6" xfId="0" applyNumberFormat="1" applyFont="1" applyFill="1" applyBorder="1" applyAlignment="1">
      <alignment horizontal="center" vertical="center"/>
    </xf>
    <xf numFmtId="183" fontId="1" fillId="13" borderId="7" xfId="0" applyNumberFormat="1" applyFont="1" applyFill="1" applyBorder="1" applyAlignment="1">
      <alignment horizontal="center" vertical="center"/>
    </xf>
    <xf numFmtId="183" fontId="1" fillId="13" borderId="9" xfId="0" applyNumberFormat="1" applyFont="1" applyFill="1" applyBorder="1" applyAlignment="1">
      <alignment horizontal="center" vertical="center"/>
    </xf>
    <xf numFmtId="178" fontId="3" fillId="6" borderId="2" xfId="0" applyNumberFormat="1" applyFont="1" applyFill="1" applyBorder="1" applyAlignment="1">
      <alignment horizontal="center" vertical="center" wrapText="1"/>
    </xf>
    <xf numFmtId="178" fontId="13" fillId="5" borderId="1" xfId="0" applyNumberFormat="1" applyFont="1" applyFill="1" applyBorder="1" applyAlignment="1">
      <alignment horizontal="left" vertical="center"/>
    </xf>
    <xf numFmtId="178" fontId="3" fillId="5" borderId="1" xfId="76" applyNumberFormat="1" applyFont="1" applyFill="1" applyBorder="1" applyAlignment="1" applyProtection="1">
      <alignment horizontal="right" vertical="center"/>
    </xf>
    <xf numFmtId="178" fontId="3" fillId="0" borderId="1" xfId="76" applyNumberFormat="1" applyFont="1" applyFill="1" applyBorder="1" applyAlignment="1" applyProtection="1">
      <alignment horizontal="right" vertical="center"/>
    </xf>
    <xf numFmtId="178" fontId="3" fillId="6" borderId="4" xfId="0" applyNumberFormat="1" applyFont="1" applyFill="1" applyBorder="1" applyAlignment="1">
      <alignment horizontal="center" vertical="center" wrapText="1"/>
    </xf>
    <xf numFmtId="178" fontId="3" fillId="5" borderId="1" xfId="0" applyNumberFormat="1" applyFont="1" applyFill="1" applyBorder="1" applyAlignment="1">
      <alignment horizontal="left" vertical="center"/>
    </xf>
    <xf numFmtId="178" fontId="3" fillId="6" borderId="5" xfId="0" applyNumberFormat="1" applyFont="1" applyFill="1" applyBorder="1" applyAlignment="1">
      <alignment horizontal="center" vertical="center" wrapText="1"/>
    </xf>
    <xf numFmtId="178" fontId="3" fillId="14" borderId="3" xfId="76" applyNumberFormat="1" applyFont="1" applyFill="1" applyBorder="1" applyAlignment="1" applyProtection="1">
      <alignment horizontal="right" vertical="center"/>
    </xf>
  </cellXfs>
  <cellStyles count="130">
    <cellStyle name="常规" xfId="0" builtinId="0"/>
    <cellStyle name="注释 2" xfId="1"/>
    <cellStyle name="输入 2" xfId="2"/>
    <cellStyle name="千位分隔 8" xfId="3"/>
    <cellStyle name="千位分隔 6" xfId="4"/>
    <cellStyle name="千位分隔 4" xfId="5"/>
    <cellStyle name="千位分隔 7" xfId="6"/>
    <cellStyle name="千位分隔 2" xfId="7"/>
    <cellStyle name="警告文本 2" xfId="8"/>
    <cellStyle name="解释性文本 2" xfId="9"/>
    <cellStyle name="检查单元格 2" xfId="10"/>
    <cellStyle name="千位分隔 5" xfId="11"/>
    <cellStyle name="超链接 2" xfId="12"/>
    <cellStyle name="常规 9" xfId="13"/>
    <cellStyle name="好 2" xfId="14"/>
    <cellStyle name="常规 8" xfId="15"/>
    <cellStyle name="常规 7" xfId="16"/>
    <cellStyle name="常规 2 5" xfId="17"/>
    <cellStyle name="常规 2 4" xfId="18"/>
    <cellStyle name="常规 2 3" xfId="19"/>
    <cellStyle name="常规 2 2_%e5%b9%b4%e6%8a%a5(1)" xfId="20"/>
    <cellStyle name="常规 2 2 27" xfId="21"/>
    <cellStyle name="链接单元格 2" xfId="22"/>
    <cellStyle name="标题 2" xfId="23" builtinId="17"/>
    <cellStyle name="常规 2" xfId="24"/>
    <cellStyle name="差 2" xfId="25"/>
    <cellStyle name="常规 4 2" xfId="26"/>
    <cellStyle name="百分比 6" xfId="27"/>
    <cellStyle name="标题 4 2" xfId="28"/>
    <cellStyle name="常规 3 2" xfId="29"/>
    <cellStyle name="适中 2" xfId="30"/>
    <cellStyle name="标题 3 2" xfId="31"/>
    <cellStyle name="百分比 3" xfId="32"/>
    <cellStyle name="Normal_analytical review" xfId="33"/>
    <cellStyle name="60% - 着色 5 2" xfId="34"/>
    <cellStyle name="60% - 着色 4 2" xfId="35"/>
    <cellStyle name="百分比 2" xfId="36"/>
    <cellStyle name="着色 6 2" xfId="37"/>
    <cellStyle name="40% - 着色 6 2" xfId="38"/>
    <cellStyle name="60% - 着色 1 2" xfId="39"/>
    <cellStyle name="20% - 着色 3 2" xfId="40"/>
    <cellStyle name="千位分隔[0] 2" xfId="41"/>
    <cellStyle name="着色 5 2" xfId="42"/>
    <cellStyle name="40% - 着色 5 2" xfId="43"/>
    <cellStyle name="20% - 着色 1 2" xfId="44"/>
    <cellStyle name="着色 3 2" xfId="45"/>
    <cellStyle name="常规 2 31" xfId="46"/>
    <cellStyle name="40% - 着色 3 2" xfId="47"/>
    <cellStyle name="20% - 着色 4 2" xfId="48"/>
    <cellStyle name="百分比 4" xfId="49"/>
    <cellStyle name="20% - 着色 5 2" xfId="50"/>
    <cellStyle name="常规 5 2" xfId="51"/>
    <cellStyle name="60% - 着色 6 2" xfId="52"/>
    <cellStyle name="好" xfId="53" builtinId="26"/>
    <cellStyle name="货币" xfId="54" builtinId="4"/>
    <cellStyle name="常规 6" xfId="55"/>
    <cellStyle name="计算 2" xfId="56"/>
    <cellStyle name="着色 1 2" xfId="57"/>
    <cellStyle name="40% - 着色 1 2" xfId="58"/>
    <cellStyle name="输出 2" xfId="59"/>
    <cellStyle name="20% - 着色 6 2" xfId="60"/>
    <cellStyle name="40% - 着色 2 2" xfId="61"/>
    <cellStyle name="着色 2 2" xfId="62"/>
    <cellStyle name="60% - 强调文字颜色 6" xfId="63" builtinId="52"/>
    <cellStyle name="汇总 2" xfId="64"/>
    <cellStyle name="常规 2 2 10" xfId="65"/>
    <cellStyle name="20% - 强调文字颜色 4" xfId="66" builtinId="42"/>
    <cellStyle name="40% - 强调文字颜色 4" xfId="67" builtinId="43"/>
    <cellStyle name="强调文字颜色 4" xfId="68" builtinId="41"/>
    <cellStyle name="60% - 强调文字颜色 3" xfId="69" builtinId="40"/>
    <cellStyle name="输入" xfId="70" builtinId="20"/>
    <cellStyle name="强调文字颜色 3" xfId="71" builtinId="37"/>
    <cellStyle name="40% - 强调文字颜色 3" xfId="72" builtinId="39"/>
    <cellStyle name="20% - 强调文字颜色 3" xfId="73" builtinId="38"/>
    <cellStyle name="样式 1" xfId="74"/>
    <cellStyle name="百分比" xfId="75" builtinId="5"/>
    <cellStyle name="千位分隔" xfId="76" builtinId="3"/>
    <cellStyle name="60% - 强调文字颜色 2" xfId="77" builtinId="36"/>
    <cellStyle name="60% - 强调文字颜色 5" xfId="78" builtinId="48"/>
    <cellStyle name="40% - 强调文字颜色 2" xfId="79" builtinId="35"/>
    <cellStyle name="强调文字颜色 2" xfId="80" builtinId="33"/>
    <cellStyle name="60% - 强调文字颜色 1" xfId="81" builtinId="32"/>
    <cellStyle name="已访问的超链接" xfId="82" builtinId="9"/>
    <cellStyle name="20% - 强调文字颜色 2 2" xfId="83"/>
    <cellStyle name="60% - 强调文字颜色 4" xfId="84" builtinId="44"/>
    <cellStyle name="计算" xfId="85" builtinId="22"/>
    <cellStyle name="40% - 强调文字颜色 1" xfId="86" builtinId="31"/>
    <cellStyle name="强调文字颜色 1" xfId="87" builtinId="29"/>
    <cellStyle name="常规 3" xfId="88"/>
    <cellStyle name="标题 3" xfId="89" builtinId="18"/>
    <cellStyle name="适中" xfId="90" builtinId="28"/>
    <cellStyle name="输出" xfId="91" builtinId="21"/>
    <cellStyle name="20% - 强调文字颜色 5" xfId="92" builtinId="46"/>
    <cellStyle name="20% - 强调文字颜色 1" xfId="93" builtinId="30"/>
    <cellStyle name="汇总" xfId="94" builtinId="25"/>
    <cellStyle name="差" xfId="95" builtinId="27"/>
    <cellStyle name="60% - 着色 3 2" xfId="96"/>
    <cellStyle name="检查单元格" xfId="97" builtinId="23"/>
    <cellStyle name="百分比 5" xfId="98"/>
    <cellStyle name="标题 1" xfId="99" builtinId="16"/>
    <cellStyle name="常规 2 2 2" xfId="100"/>
    <cellStyle name="解释性文本" xfId="101" builtinId="53"/>
    <cellStyle name="常规 2 2" xfId="102"/>
    <cellStyle name="标题 2 2" xfId="103"/>
    <cellStyle name="20% - 强调文字颜色 2" xfId="104" builtinId="34"/>
    <cellStyle name="常规 2 12" xfId="105"/>
    <cellStyle name="常规 4" xfId="106"/>
    <cellStyle name="标题 4" xfId="107" builtinId="19"/>
    <cellStyle name="常规 10" xfId="108"/>
    <cellStyle name="货币[0]" xfId="109" builtinId="7"/>
    <cellStyle name="20% - 着色 2 2" xfId="110"/>
    <cellStyle name="标题" xfId="111" builtinId="15"/>
    <cellStyle name="着色 4 2" xfId="112"/>
    <cellStyle name="40% - 着色 4 2" xfId="113"/>
    <cellStyle name="警告文本" xfId="114" builtinId="11"/>
    <cellStyle name="注释" xfId="115" builtinId="10"/>
    <cellStyle name="20% - 强调文字颜色 6" xfId="116" builtinId="50"/>
    <cellStyle name="40% - 强调文字颜色 5" xfId="117" builtinId="47"/>
    <cellStyle name="强调文字颜色 5" xfId="118" builtinId="45"/>
    <cellStyle name="强调文字颜色 6" xfId="119" builtinId="49"/>
    <cellStyle name="40% - 强调文字颜色 6" xfId="120" builtinId="51"/>
    <cellStyle name="超链接" xfId="121" builtinId="8"/>
    <cellStyle name="常规 5" xfId="122"/>
    <cellStyle name="标题 5" xfId="123"/>
    <cellStyle name="千位分隔 2 10" xfId="124"/>
    <cellStyle name="标题 1 2" xfId="125"/>
    <cellStyle name="千位分隔[0]" xfId="126" builtinId="6"/>
    <cellStyle name="千位分隔 3" xfId="127"/>
    <cellStyle name="60% - 着色 2 2" xfId="128"/>
    <cellStyle name="链接单元格" xfId="129" builtinId="24"/>
  </cellStyles>
  <tableStyles count="0" defaultTableStyle="TableStyleMedium2"/>
  <colors>
    <mruColors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7" tint="0.599993896298105"/>
    <outlinePr summaryRight="0"/>
  </sheetPr>
  <dimension ref="A1:W339"/>
  <sheetViews>
    <sheetView tabSelected="1" zoomScale="110" zoomScaleNormal="110" workbookViewId="0">
      <pane xSplit="4" ySplit="1" topLeftCell="E2" activePane="bottomRight" state="frozen"/>
      <selection/>
      <selection pane="topRight"/>
      <selection pane="bottomLeft"/>
      <selection pane="bottomRight" activeCell="A1" sqref="A1:B1"/>
    </sheetView>
  </sheetViews>
  <sheetFormatPr defaultColWidth="9" defaultRowHeight="13.2"/>
  <cols>
    <col min="1" max="1" width="11.25" style="10" customWidth="1"/>
    <col min="2" max="2" width="24.8839285714286" style="8" customWidth="1"/>
    <col min="3" max="3" width="11.75" style="11" customWidth="1"/>
    <col min="4" max="4" width="10.25" style="12" customWidth="1"/>
    <col min="5" max="16" width="10.8839285714286" style="8" customWidth="1"/>
    <col min="17" max="17" width="17.25" style="8" customWidth="1"/>
    <col min="18" max="18" width="3" style="8" customWidth="1"/>
    <col min="19" max="19" width="8.25" style="8" customWidth="1"/>
    <col min="20" max="20" width="3" style="8" customWidth="1"/>
    <col min="21" max="21" width="8.25" style="8" customWidth="1"/>
    <col min="22" max="22" width="5.25" style="8" customWidth="1"/>
    <col min="23" max="23" width="9" style="8" customWidth="1"/>
    <col min="24" max="16384" width="9" style="8"/>
  </cols>
  <sheetData>
    <row r="1" ht="14.25" customHeight="1" spans="1:22">
      <c r="A1" s="13" t="s">
        <v>0</v>
      </c>
      <c r="B1" s="14"/>
      <c r="C1" s="15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96" t="s">
        <v>15</v>
      </c>
      <c r="R1" s="96"/>
      <c r="S1" s="96" t="s">
        <v>16</v>
      </c>
      <c r="T1" s="96"/>
      <c r="U1" s="99"/>
      <c r="V1" s="96"/>
    </row>
    <row r="2" s="1" customFormat="1" ht="15" customHeight="1" spans="1:19">
      <c r="A2" s="17" t="s">
        <v>17</v>
      </c>
      <c r="B2" s="18" t="s">
        <v>18</v>
      </c>
      <c r="C2" s="19">
        <f t="shared" ref="C2:C9" si="0">SUM(E2:P2)</f>
        <v>0</v>
      </c>
      <c r="D2" s="20"/>
      <c r="E2" s="88">
        <f>E79+E81</f>
        <v>0</v>
      </c>
      <c r="F2" s="88">
        <f t="shared" ref="F2:P2" si="1">F79+F81</f>
        <v>0</v>
      </c>
      <c r="G2" s="88">
        <f t="shared" si="1"/>
        <v>0</v>
      </c>
      <c r="H2" s="88">
        <f t="shared" si="1"/>
        <v>0</v>
      </c>
      <c r="I2" s="88">
        <f t="shared" si="1"/>
        <v>0</v>
      </c>
      <c r="J2" s="88">
        <f t="shared" si="1"/>
        <v>0</v>
      </c>
      <c r="K2" s="88">
        <f t="shared" si="1"/>
        <v>0</v>
      </c>
      <c r="L2" s="88">
        <f t="shared" si="1"/>
        <v>0</v>
      </c>
      <c r="M2" s="88">
        <f t="shared" si="1"/>
        <v>0</v>
      </c>
      <c r="N2" s="88">
        <f t="shared" si="1"/>
        <v>0</v>
      </c>
      <c r="O2" s="88">
        <f t="shared" si="1"/>
        <v>0</v>
      </c>
      <c r="P2" s="88">
        <f t="shared" si="1"/>
        <v>0</v>
      </c>
      <c r="Q2" s="4"/>
      <c r="R2" s="4"/>
      <c r="S2" s="4"/>
    </row>
    <row r="3" s="1" customFormat="1" ht="12" spans="1:19">
      <c r="A3" s="21"/>
      <c r="B3" s="22" t="s">
        <v>19</v>
      </c>
      <c r="C3" s="19">
        <f t="shared" si="0"/>
        <v>0</v>
      </c>
      <c r="D3" s="20"/>
      <c r="E3" s="88">
        <f>E92</f>
        <v>0</v>
      </c>
      <c r="F3" s="88">
        <f t="shared" ref="F3:P3" si="2">F92</f>
        <v>0</v>
      </c>
      <c r="G3" s="88">
        <f t="shared" si="2"/>
        <v>0</v>
      </c>
      <c r="H3" s="88">
        <f t="shared" si="2"/>
        <v>0</v>
      </c>
      <c r="I3" s="88">
        <f t="shared" si="2"/>
        <v>0</v>
      </c>
      <c r="J3" s="88">
        <f t="shared" si="2"/>
        <v>0</v>
      </c>
      <c r="K3" s="88">
        <f t="shared" si="2"/>
        <v>0</v>
      </c>
      <c r="L3" s="88">
        <f t="shared" si="2"/>
        <v>0</v>
      </c>
      <c r="M3" s="88">
        <f t="shared" si="2"/>
        <v>0</v>
      </c>
      <c r="N3" s="88">
        <f t="shared" si="2"/>
        <v>0</v>
      </c>
      <c r="O3" s="88">
        <f t="shared" si="2"/>
        <v>0</v>
      </c>
      <c r="P3" s="88">
        <f t="shared" si="2"/>
        <v>0</v>
      </c>
      <c r="Q3" s="4"/>
      <c r="R3" s="4"/>
      <c r="S3" s="4"/>
    </row>
    <row r="4" s="1" customFormat="1" ht="11.6" spans="1:19">
      <c r="A4" s="21"/>
      <c r="B4" s="18" t="s">
        <v>20</v>
      </c>
      <c r="C4" s="19">
        <f t="shared" si="0"/>
        <v>0</v>
      </c>
      <c r="D4" s="20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4"/>
      <c r="R4" s="4"/>
      <c r="S4" s="4"/>
    </row>
    <row r="5" s="1" customFormat="1" ht="11.6" spans="1:19">
      <c r="A5" s="21"/>
      <c r="B5" s="18" t="s">
        <v>21</v>
      </c>
      <c r="C5" s="19">
        <f t="shared" si="0"/>
        <v>0</v>
      </c>
      <c r="D5" s="20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4"/>
      <c r="R5" s="4"/>
      <c r="S5" s="4"/>
    </row>
    <row r="6" s="1" customFormat="1" ht="12" spans="1:19">
      <c r="A6" s="21"/>
      <c r="B6" s="18" t="s">
        <v>22</v>
      </c>
      <c r="C6" s="19">
        <f t="shared" si="0"/>
        <v>0</v>
      </c>
      <c r="D6" s="20"/>
      <c r="E6" s="90">
        <f t="shared" ref="E6:P6" si="3">E7+E8+E97</f>
        <v>0</v>
      </c>
      <c r="F6" s="90">
        <f t="shared" si="3"/>
        <v>0</v>
      </c>
      <c r="G6" s="90">
        <f t="shared" si="3"/>
        <v>0</v>
      </c>
      <c r="H6" s="90">
        <f t="shared" si="3"/>
        <v>0</v>
      </c>
      <c r="I6" s="90">
        <f t="shared" si="3"/>
        <v>0</v>
      </c>
      <c r="J6" s="90">
        <f t="shared" si="3"/>
        <v>0</v>
      </c>
      <c r="K6" s="90">
        <f t="shared" si="3"/>
        <v>0</v>
      </c>
      <c r="L6" s="90">
        <f t="shared" si="3"/>
        <v>0</v>
      </c>
      <c r="M6" s="90">
        <f t="shared" si="3"/>
        <v>0</v>
      </c>
      <c r="N6" s="90">
        <f t="shared" si="3"/>
        <v>0</v>
      </c>
      <c r="O6" s="90">
        <f t="shared" si="3"/>
        <v>0</v>
      </c>
      <c r="P6" s="90">
        <f t="shared" si="3"/>
        <v>0</v>
      </c>
      <c r="Q6" s="4"/>
      <c r="R6" s="4"/>
      <c r="S6" s="4"/>
    </row>
    <row r="7" s="1" customFormat="1" ht="12" spans="1:19">
      <c r="A7" s="21"/>
      <c r="B7" s="22" t="s">
        <v>23</v>
      </c>
      <c r="C7" s="19">
        <f t="shared" si="0"/>
        <v>0</v>
      </c>
      <c r="D7" s="20"/>
      <c r="E7" s="88">
        <f>E94</f>
        <v>0</v>
      </c>
      <c r="F7" s="88">
        <f t="shared" ref="F7:P7" si="4">F94</f>
        <v>0</v>
      </c>
      <c r="G7" s="88">
        <f t="shared" si="4"/>
        <v>0</v>
      </c>
      <c r="H7" s="88">
        <f t="shared" si="4"/>
        <v>0</v>
      </c>
      <c r="I7" s="88">
        <f t="shared" si="4"/>
        <v>0</v>
      </c>
      <c r="J7" s="88">
        <f t="shared" si="4"/>
        <v>0</v>
      </c>
      <c r="K7" s="88">
        <f t="shared" si="4"/>
        <v>0</v>
      </c>
      <c r="L7" s="88">
        <f t="shared" si="4"/>
        <v>0</v>
      </c>
      <c r="M7" s="88">
        <f t="shared" si="4"/>
        <v>0</v>
      </c>
      <c r="N7" s="88">
        <f t="shared" si="4"/>
        <v>0</v>
      </c>
      <c r="O7" s="88">
        <f t="shared" si="4"/>
        <v>0</v>
      </c>
      <c r="P7" s="88">
        <f t="shared" si="4"/>
        <v>0</v>
      </c>
      <c r="Q7" s="4"/>
      <c r="R7" s="4"/>
      <c r="S7" s="4"/>
    </row>
    <row r="8" s="1" customFormat="1" ht="12" spans="1:19">
      <c r="A8" s="21"/>
      <c r="B8" s="23" t="s">
        <v>24</v>
      </c>
      <c r="C8" s="19">
        <f t="shared" si="0"/>
        <v>0</v>
      </c>
      <c r="D8" s="20"/>
      <c r="E8" s="88">
        <f>E71</f>
        <v>0</v>
      </c>
      <c r="F8" s="88">
        <f t="shared" ref="F8:P8" si="5">F71</f>
        <v>0</v>
      </c>
      <c r="G8" s="88">
        <f t="shared" si="5"/>
        <v>0</v>
      </c>
      <c r="H8" s="88">
        <f t="shared" si="5"/>
        <v>0</v>
      </c>
      <c r="I8" s="88">
        <f t="shared" si="5"/>
        <v>0</v>
      </c>
      <c r="J8" s="88">
        <f t="shared" si="5"/>
        <v>0</v>
      </c>
      <c r="K8" s="88">
        <f t="shared" si="5"/>
        <v>0</v>
      </c>
      <c r="L8" s="88">
        <f t="shared" si="5"/>
        <v>0</v>
      </c>
      <c r="M8" s="88">
        <f t="shared" si="5"/>
        <v>0</v>
      </c>
      <c r="N8" s="88">
        <f t="shared" si="5"/>
        <v>0</v>
      </c>
      <c r="O8" s="88">
        <f t="shared" si="5"/>
        <v>0</v>
      </c>
      <c r="P8" s="88">
        <f t="shared" si="5"/>
        <v>0</v>
      </c>
      <c r="Q8" s="4"/>
      <c r="R8" s="4"/>
      <c r="S8" s="4"/>
    </row>
    <row r="9" s="1" customFormat="1" ht="11.6" spans="1:19">
      <c r="A9" s="21"/>
      <c r="B9" s="24" t="s">
        <v>25</v>
      </c>
      <c r="C9" s="19">
        <f t="shared" si="0"/>
        <v>0</v>
      </c>
      <c r="D9" s="20"/>
      <c r="E9" s="88">
        <f>E83-E73+E72</f>
        <v>0</v>
      </c>
      <c r="F9" s="88">
        <f t="shared" ref="F9:P9" si="6">F83-F73+F72</f>
        <v>0</v>
      </c>
      <c r="G9" s="88">
        <f t="shared" si="6"/>
        <v>0</v>
      </c>
      <c r="H9" s="88">
        <f t="shared" si="6"/>
        <v>0</v>
      </c>
      <c r="I9" s="88">
        <f t="shared" si="6"/>
        <v>0</v>
      </c>
      <c r="J9" s="88">
        <f t="shared" si="6"/>
        <v>0</v>
      </c>
      <c r="K9" s="88">
        <f t="shared" si="6"/>
        <v>0</v>
      </c>
      <c r="L9" s="88">
        <f t="shared" si="6"/>
        <v>0</v>
      </c>
      <c r="M9" s="88">
        <f t="shared" si="6"/>
        <v>0</v>
      </c>
      <c r="N9" s="88">
        <f t="shared" si="6"/>
        <v>0</v>
      </c>
      <c r="O9" s="88">
        <f t="shared" si="6"/>
        <v>0</v>
      </c>
      <c r="P9" s="88">
        <f t="shared" si="6"/>
        <v>0</v>
      </c>
      <c r="Q9" s="4"/>
      <c r="R9" s="4"/>
      <c r="S9" s="4"/>
    </row>
    <row r="10" s="1" customFormat="1" ht="12" spans="1:19">
      <c r="A10" s="21"/>
      <c r="B10" s="22" t="s">
        <v>26</v>
      </c>
      <c r="C10" s="19">
        <f t="shared" ref="C10:P10" si="7">IF(C2&lt;&gt;0,C9/C2,)</f>
        <v>0</v>
      </c>
      <c r="D10" s="25"/>
      <c r="E10" s="90">
        <f t="shared" si="7"/>
        <v>0</v>
      </c>
      <c r="F10" s="90">
        <f t="shared" si="7"/>
        <v>0</v>
      </c>
      <c r="G10" s="90">
        <f t="shared" si="7"/>
        <v>0</v>
      </c>
      <c r="H10" s="90">
        <f t="shared" si="7"/>
        <v>0</v>
      </c>
      <c r="I10" s="90">
        <f t="shared" si="7"/>
        <v>0</v>
      </c>
      <c r="J10" s="90">
        <f t="shared" si="7"/>
        <v>0</v>
      </c>
      <c r="K10" s="90">
        <f t="shared" si="7"/>
        <v>0</v>
      </c>
      <c r="L10" s="90">
        <f t="shared" si="7"/>
        <v>0</v>
      </c>
      <c r="M10" s="90">
        <f t="shared" si="7"/>
        <v>0</v>
      </c>
      <c r="N10" s="90">
        <f t="shared" si="7"/>
        <v>0</v>
      </c>
      <c r="O10" s="90">
        <f t="shared" si="7"/>
        <v>0</v>
      </c>
      <c r="P10" s="90">
        <f t="shared" si="7"/>
        <v>0</v>
      </c>
      <c r="Q10" s="4"/>
      <c r="R10" s="4"/>
      <c r="S10" s="4"/>
    </row>
    <row r="11" s="1" customFormat="1" ht="12" spans="1:19">
      <c r="A11" s="21"/>
      <c r="B11" s="22" t="s">
        <v>27</v>
      </c>
      <c r="C11" s="19">
        <f>IF(SUM(E50:P50)&lt;&gt;0,C6/SUM(E50:P50),)</f>
        <v>0</v>
      </c>
      <c r="D11" s="25"/>
      <c r="E11" s="90">
        <f t="shared" ref="E11:P11" si="8">IF(E50&lt;&gt;0,E6/E50,)</f>
        <v>0</v>
      </c>
      <c r="F11" s="90">
        <f t="shared" si="8"/>
        <v>0</v>
      </c>
      <c r="G11" s="90">
        <f t="shared" si="8"/>
        <v>0</v>
      </c>
      <c r="H11" s="90">
        <f t="shared" si="8"/>
        <v>0</v>
      </c>
      <c r="I11" s="90">
        <f t="shared" si="8"/>
        <v>0</v>
      </c>
      <c r="J11" s="90">
        <f t="shared" si="8"/>
        <v>0</v>
      </c>
      <c r="K11" s="90">
        <f t="shared" si="8"/>
        <v>0</v>
      </c>
      <c r="L11" s="90">
        <f t="shared" si="8"/>
        <v>0</v>
      </c>
      <c r="M11" s="90">
        <f t="shared" si="8"/>
        <v>0</v>
      </c>
      <c r="N11" s="90">
        <f t="shared" si="8"/>
        <v>0</v>
      </c>
      <c r="O11" s="90">
        <f t="shared" si="8"/>
        <v>0</v>
      </c>
      <c r="P11" s="90">
        <f t="shared" si="8"/>
        <v>0</v>
      </c>
      <c r="Q11" s="4"/>
      <c r="R11" s="4"/>
      <c r="S11" s="4"/>
    </row>
    <row r="12" s="1" customFormat="1" ht="12" spans="1:19">
      <c r="A12" s="26"/>
      <c r="B12" s="22" t="s">
        <v>28</v>
      </c>
      <c r="C12" s="27">
        <f t="shared" ref="C12:P12" si="9">IF(C9&lt;&gt;0,C6/C9,)</f>
        <v>0</v>
      </c>
      <c r="D12" s="28"/>
      <c r="E12" s="91">
        <f t="shared" si="9"/>
        <v>0</v>
      </c>
      <c r="F12" s="91">
        <f t="shared" si="9"/>
        <v>0</v>
      </c>
      <c r="G12" s="91">
        <f t="shared" si="9"/>
        <v>0</v>
      </c>
      <c r="H12" s="91">
        <f t="shared" si="9"/>
        <v>0</v>
      </c>
      <c r="I12" s="91">
        <f t="shared" si="9"/>
        <v>0</v>
      </c>
      <c r="J12" s="91">
        <f t="shared" si="9"/>
        <v>0</v>
      </c>
      <c r="K12" s="91">
        <f t="shared" si="9"/>
        <v>0</v>
      </c>
      <c r="L12" s="91">
        <f t="shared" si="9"/>
        <v>0</v>
      </c>
      <c r="M12" s="91">
        <f t="shared" si="9"/>
        <v>0</v>
      </c>
      <c r="N12" s="91">
        <f t="shared" si="9"/>
        <v>0</v>
      </c>
      <c r="O12" s="91">
        <f t="shared" si="9"/>
        <v>0</v>
      </c>
      <c r="P12" s="91">
        <f t="shared" si="9"/>
        <v>0</v>
      </c>
      <c r="Q12" s="4"/>
      <c r="R12" s="4"/>
      <c r="S12" s="4"/>
    </row>
    <row r="13" s="1" customFormat="1" ht="15" customHeight="1" spans="1:19">
      <c r="A13" s="29" t="s">
        <v>29</v>
      </c>
      <c r="B13" s="30" t="s">
        <v>30</v>
      </c>
      <c r="C13" s="31">
        <f>SUM(E13:P13)</f>
        <v>0</v>
      </c>
      <c r="D13" s="32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4"/>
      <c r="R13" s="4"/>
      <c r="S13" s="4"/>
    </row>
    <row r="14" s="1" customFormat="1" ht="11.6" spans="1:19">
      <c r="A14" s="33"/>
      <c r="B14" s="34" t="s">
        <v>31</v>
      </c>
      <c r="C14" s="31">
        <f>IF(C2=0,,C13/C2)</f>
        <v>0</v>
      </c>
      <c r="D14" s="35"/>
      <c r="E14" s="90">
        <f t="shared" ref="E14:P14" si="10">IF(E2=0,,E13/E2)</f>
        <v>0</v>
      </c>
      <c r="F14" s="90">
        <f t="shared" si="10"/>
        <v>0</v>
      </c>
      <c r="G14" s="90">
        <f t="shared" si="10"/>
        <v>0</v>
      </c>
      <c r="H14" s="90">
        <f t="shared" si="10"/>
        <v>0</v>
      </c>
      <c r="I14" s="90">
        <f t="shared" si="10"/>
        <v>0</v>
      </c>
      <c r="J14" s="90">
        <f t="shared" si="10"/>
        <v>0</v>
      </c>
      <c r="K14" s="90">
        <f t="shared" si="10"/>
        <v>0</v>
      </c>
      <c r="L14" s="90">
        <f t="shared" si="10"/>
        <v>0</v>
      </c>
      <c r="M14" s="90">
        <f t="shared" si="10"/>
        <v>0</v>
      </c>
      <c r="N14" s="90">
        <f t="shared" si="10"/>
        <v>0</v>
      </c>
      <c r="O14" s="90">
        <f t="shared" si="10"/>
        <v>0</v>
      </c>
      <c r="P14" s="90">
        <f t="shared" si="10"/>
        <v>0</v>
      </c>
      <c r="Q14" s="4"/>
      <c r="R14" s="4"/>
      <c r="S14" s="4"/>
    </row>
    <row r="15" s="1" customFormat="1" ht="12" spans="1:19">
      <c r="A15" s="33"/>
      <c r="B15" s="36" t="s">
        <v>32</v>
      </c>
      <c r="C15" s="31">
        <f>IF(C2=0,,C331/C2)</f>
        <v>0</v>
      </c>
      <c r="D15" s="35"/>
      <c r="E15" s="90">
        <f t="shared" ref="E15:P15" si="11">IF(E2=0,,E331/E2)</f>
        <v>0</v>
      </c>
      <c r="F15" s="90">
        <f t="shared" si="11"/>
        <v>0</v>
      </c>
      <c r="G15" s="90">
        <f t="shared" si="11"/>
        <v>0</v>
      </c>
      <c r="H15" s="90">
        <f t="shared" si="11"/>
        <v>0</v>
      </c>
      <c r="I15" s="90">
        <f t="shared" si="11"/>
        <v>0</v>
      </c>
      <c r="J15" s="90">
        <f t="shared" si="11"/>
        <v>0</v>
      </c>
      <c r="K15" s="90">
        <f t="shared" si="11"/>
        <v>0</v>
      </c>
      <c r="L15" s="90">
        <f t="shared" si="11"/>
        <v>0</v>
      </c>
      <c r="M15" s="90">
        <f t="shared" si="11"/>
        <v>0</v>
      </c>
      <c r="N15" s="90">
        <f t="shared" si="11"/>
        <v>0</v>
      </c>
      <c r="O15" s="90">
        <f t="shared" si="11"/>
        <v>0</v>
      </c>
      <c r="P15" s="90">
        <f t="shared" si="11"/>
        <v>0</v>
      </c>
      <c r="Q15" s="4"/>
      <c r="R15" s="4"/>
      <c r="S15" s="4"/>
    </row>
    <row r="16" s="1" customFormat="1" ht="12" spans="1:19">
      <c r="A16" s="33"/>
      <c r="B16" s="37" t="s">
        <v>33</v>
      </c>
      <c r="C16" s="31">
        <f>IF(C2=0,,C332/C2)</f>
        <v>0</v>
      </c>
      <c r="D16" s="35"/>
      <c r="E16" s="90">
        <f t="shared" ref="E16:P16" si="12">IF(E2=0,,E332/E2)</f>
        <v>0</v>
      </c>
      <c r="F16" s="90">
        <f t="shared" si="12"/>
        <v>0</v>
      </c>
      <c r="G16" s="90">
        <f t="shared" si="12"/>
        <v>0</v>
      </c>
      <c r="H16" s="90">
        <f t="shared" si="12"/>
        <v>0</v>
      </c>
      <c r="I16" s="90">
        <f t="shared" si="12"/>
        <v>0</v>
      </c>
      <c r="J16" s="90">
        <f t="shared" si="12"/>
        <v>0</v>
      </c>
      <c r="K16" s="90">
        <f t="shared" si="12"/>
        <v>0</v>
      </c>
      <c r="L16" s="90">
        <f t="shared" si="12"/>
        <v>0</v>
      </c>
      <c r="M16" s="90">
        <f t="shared" si="12"/>
        <v>0</v>
      </c>
      <c r="N16" s="90">
        <f t="shared" si="12"/>
        <v>0</v>
      </c>
      <c r="O16" s="90">
        <f t="shared" si="12"/>
        <v>0</v>
      </c>
      <c r="P16" s="90">
        <f t="shared" si="12"/>
        <v>0</v>
      </c>
      <c r="Q16" s="4"/>
      <c r="R16" s="4"/>
      <c r="S16" s="4"/>
    </row>
    <row r="17" s="1" customFormat="1" ht="12" spans="1:19">
      <c r="A17" s="33"/>
      <c r="B17" s="36" t="s">
        <v>34</v>
      </c>
      <c r="C17" s="31">
        <f>IF(C2=0,,C333/C2)</f>
        <v>0</v>
      </c>
      <c r="D17" s="35"/>
      <c r="E17" s="90">
        <f t="shared" ref="E17:P17" si="13">IF(E2=0,,E333/E2)</f>
        <v>0</v>
      </c>
      <c r="F17" s="90">
        <f t="shared" si="13"/>
        <v>0</v>
      </c>
      <c r="G17" s="90">
        <f t="shared" si="13"/>
        <v>0</v>
      </c>
      <c r="H17" s="90">
        <f t="shared" si="13"/>
        <v>0</v>
      </c>
      <c r="I17" s="90">
        <f t="shared" si="13"/>
        <v>0</v>
      </c>
      <c r="J17" s="90">
        <f t="shared" si="13"/>
        <v>0</v>
      </c>
      <c r="K17" s="90">
        <f t="shared" si="13"/>
        <v>0</v>
      </c>
      <c r="L17" s="90">
        <f t="shared" si="13"/>
        <v>0</v>
      </c>
      <c r="M17" s="90">
        <f t="shared" si="13"/>
        <v>0</v>
      </c>
      <c r="N17" s="90">
        <f t="shared" si="13"/>
        <v>0</v>
      </c>
      <c r="O17" s="90">
        <f t="shared" si="13"/>
        <v>0</v>
      </c>
      <c r="P17" s="90">
        <f t="shared" si="13"/>
        <v>0</v>
      </c>
      <c r="Q17" s="4"/>
      <c r="R17" s="4"/>
      <c r="S17" s="4"/>
    </row>
    <row r="18" s="1" customFormat="1" ht="12" spans="1:19">
      <c r="A18" s="33"/>
      <c r="B18" s="36" t="s">
        <v>35</v>
      </c>
      <c r="C18" s="31">
        <f>IF(C2=0,,C334/C2)</f>
        <v>0</v>
      </c>
      <c r="D18" s="35"/>
      <c r="E18" s="90">
        <f t="shared" ref="E18:P18" si="14">IF(E2=0,,E334/E2)</f>
        <v>0</v>
      </c>
      <c r="F18" s="90">
        <f t="shared" si="14"/>
        <v>0</v>
      </c>
      <c r="G18" s="90">
        <f t="shared" si="14"/>
        <v>0</v>
      </c>
      <c r="H18" s="90">
        <f t="shared" si="14"/>
        <v>0</v>
      </c>
      <c r="I18" s="90">
        <f t="shared" si="14"/>
        <v>0</v>
      </c>
      <c r="J18" s="90">
        <f t="shared" si="14"/>
        <v>0</v>
      </c>
      <c r="K18" s="90">
        <f t="shared" si="14"/>
        <v>0</v>
      </c>
      <c r="L18" s="90">
        <f t="shared" si="14"/>
        <v>0</v>
      </c>
      <c r="M18" s="90">
        <f t="shared" si="14"/>
        <v>0</v>
      </c>
      <c r="N18" s="90">
        <f t="shared" si="14"/>
        <v>0</v>
      </c>
      <c r="O18" s="90">
        <f t="shared" si="14"/>
        <v>0</v>
      </c>
      <c r="P18" s="90">
        <f t="shared" si="14"/>
        <v>0</v>
      </c>
      <c r="Q18" s="4"/>
      <c r="R18" s="4"/>
      <c r="S18" s="4"/>
    </row>
    <row r="19" s="1" customFormat="1" ht="15" customHeight="1" spans="1:19">
      <c r="A19" s="38" t="s">
        <v>36</v>
      </c>
      <c r="B19" s="39" t="s">
        <v>37</v>
      </c>
      <c r="C19" s="19">
        <f>SUM(E19:P19)</f>
        <v>0</v>
      </c>
      <c r="D19" s="40"/>
      <c r="E19" s="90">
        <f t="shared" ref="E19:P19" si="15">E9-(E13+E6*7.5%)-E74-E76</f>
        <v>0</v>
      </c>
      <c r="F19" s="90">
        <f t="shared" si="15"/>
        <v>0</v>
      </c>
      <c r="G19" s="90">
        <f t="shared" si="15"/>
        <v>0</v>
      </c>
      <c r="H19" s="90">
        <f t="shared" si="15"/>
        <v>0</v>
      </c>
      <c r="I19" s="90">
        <f t="shared" si="15"/>
        <v>0</v>
      </c>
      <c r="J19" s="90">
        <f t="shared" si="15"/>
        <v>0</v>
      </c>
      <c r="K19" s="90">
        <f t="shared" si="15"/>
        <v>0</v>
      </c>
      <c r="L19" s="90">
        <f t="shared" si="15"/>
        <v>0</v>
      </c>
      <c r="M19" s="90">
        <f t="shared" si="15"/>
        <v>0</v>
      </c>
      <c r="N19" s="90">
        <f t="shared" si="15"/>
        <v>0</v>
      </c>
      <c r="O19" s="90">
        <f t="shared" si="15"/>
        <v>0</v>
      </c>
      <c r="P19" s="90">
        <f t="shared" si="15"/>
        <v>0</v>
      </c>
      <c r="Q19" s="4"/>
      <c r="R19" s="4"/>
      <c r="S19" s="4"/>
    </row>
    <row r="20" s="1" customFormat="1" ht="12" spans="1:19">
      <c r="A20" s="41"/>
      <c r="B20" s="39" t="s">
        <v>38</v>
      </c>
      <c r="C20" s="19">
        <f>SUM(E20:P20)</f>
        <v>0</v>
      </c>
      <c r="D20" s="40"/>
      <c r="E20" s="90">
        <f t="shared" ref="E20:P20" si="16">E6-(E13+E6*7.5%)-E74-E76</f>
        <v>0</v>
      </c>
      <c r="F20" s="90">
        <f t="shared" si="16"/>
        <v>0</v>
      </c>
      <c r="G20" s="90">
        <f t="shared" si="16"/>
        <v>0</v>
      </c>
      <c r="H20" s="90">
        <f t="shared" si="16"/>
        <v>0</v>
      </c>
      <c r="I20" s="90">
        <f t="shared" si="16"/>
        <v>0</v>
      </c>
      <c r="J20" s="90">
        <f t="shared" si="16"/>
        <v>0</v>
      </c>
      <c r="K20" s="90">
        <f t="shared" si="16"/>
        <v>0</v>
      </c>
      <c r="L20" s="90">
        <f t="shared" si="16"/>
        <v>0</v>
      </c>
      <c r="M20" s="90">
        <f t="shared" si="16"/>
        <v>0</v>
      </c>
      <c r="N20" s="90">
        <f t="shared" si="16"/>
        <v>0</v>
      </c>
      <c r="O20" s="90">
        <f t="shared" si="16"/>
        <v>0</v>
      </c>
      <c r="P20" s="90">
        <f t="shared" si="16"/>
        <v>0</v>
      </c>
      <c r="Q20" s="4"/>
      <c r="R20" s="4"/>
      <c r="S20" s="4"/>
    </row>
    <row r="21" s="1" customFormat="1" ht="12" spans="1:19">
      <c r="A21" s="41"/>
      <c r="B21" s="42" t="s">
        <v>39</v>
      </c>
      <c r="C21" s="43">
        <f>IFERROR(IF(C19&lt;0,-ABS(C19/C9),ABS(C19/C9)),0)</f>
        <v>0</v>
      </c>
      <c r="D21" s="44"/>
      <c r="E21" s="92">
        <f t="shared" ref="E21:P21" si="17">IFERROR(IF(E19&lt;0,-ABS(E19/E9),ABS(E19/E9)),0)</f>
        <v>0</v>
      </c>
      <c r="F21" s="92">
        <f t="shared" si="17"/>
        <v>0</v>
      </c>
      <c r="G21" s="92">
        <f t="shared" si="17"/>
        <v>0</v>
      </c>
      <c r="H21" s="92">
        <f t="shared" si="17"/>
        <v>0</v>
      </c>
      <c r="I21" s="92">
        <f t="shared" si="17"/>
        <v>0</v>
      </c>
      <c r="J21" s="92">
        <f t="shared" si="17"/>
        <v>0</v>
      </c>
      <c r="K21" s="92">
        <f t="shared" si="17"/>
        <v>0</v>
      </c>
      <c r="L21" s="92">
        <f t="shared" si="17"/>
        <v>0</v>
      </c>
      <c r="M21" s="92">
        <f t="shared" si="17"/>
        <v>0</v>
      </c>
      <c r="N21" s="92">
        <f t="shared" si="17"/>
        <v>0</v>
      </c>
      <c r="O21" s="92">
        <f t="shared" si="17"/>
        <v>0</v>
      </c>
      <c r="P21" s="92">
        <f t="shared" si="17"/>
        <v>0</v>
      </c>
      <c r="Q21" s="4"/>
      <c r="R21" s="4"/>
      <c r="S21" s="4"/>
    </row>
    <row r="22" s="1" customFormat="1" ht="12" spans="1:19">
      <c r="A22" s="41"/>
      <c r="B22" s="42" t="s">
        <v>40</v>
      </c>
      <c r="C22" s="43">
        <f>IFERROR(IF(C20&lt;0,-ABS(C20/C6),ABS(C20/C6)),0)</f>
        <v>0</v>
      </c>
      <c r="D22" s="44"/>
      <c r="E22" s="92">
        <f t="shared" ref="E22:P22" si="18">IFERROR(IF(E20&lt;0,-ABS(E20/E6),ABS(E20/E6)),0)</f>
        <v>0</v>
      </c>
      <c r="F22" s="92">
        <f t="shared" si="18"/>
        <v>0</v>
      </c>
      <c r="G22" s="92">
        <f t="shared" si="18"/>
        <v>0</v>
      </c>
      <c r="H22" s="92">
        <f t="shared" si="18"/>
        <v>0</v>
      </c>
      <c r="I22" s="92">
        <f t="shared" si="18"/>
        <v>0</v>
      </c>
      <c r="J22" s="92">
        <f t="shared" si="18"/>
        <v>0</v>
      </c>
      <c r="K22" s="92">
        <f t="shared" si="18"/>
        <v>0</v>
      </c>
      <c r="L22" s="92">
        <f t="shared" si="18"/>
        <v>0</v>
      </c>
      <c r="M22" s="92">
        <f t="shared" si="18"/>
        <v>0</v>
      </c>
      <c r="N22" s="92">
        <f t="shared" si="18"/>
        <v>0</v>
      </c>
      <c r="O22" s="92">
        <f t="shared" si="18"/>
        <v>0</v>
      </c>
      <c r="P22" s="92">
        <f t="shared" si="18"/>
        <v>0</v>
      </c>
      <c r="Q22" s="4"/>
      <c r="R22" s="4"/>
      <c r="S22" s="4"/>
    </row>
    <row r="23" s="1" customFormat="1" ht="12" spans="1:19">
      <c r="A23" s="45" t="s">
        <v>41</v>
      </c>
      <c r="B23" s="46" t="s">
        <v>42</v>
      </c>
      <c r="C23" s="31">
        <f t="shared" ref="C23:C33" si="19">SUM(E23:P23)</f>
        <v>0</v>
      </c>
      <c r="D23" s="47"/>
      <c r="E23" s="90">
        <f>E24+E25+E26+E27+E29+E30+E32</f>
        <v>0</v>
      </c>
      <c r="F23" s="90">
        <f t="shared" ref="F23:P23" si="20">F24+F25+F26+F27+F29+F30+F32</f>
        <v>0</v>
      </c>
      <c r="G23" s="90">
        <f t="shared" si="20"/>
        <v>0</v>
      </c>
      <c r="H23" s="90">
        <f t="shared" si="20"/>
        <v>0</v>
      </c>
      <c r="I23" s="90">
        <f t="shared" si="20"/>
        <v>0</v>
      </c>
      <c r="J23" s="90">
        <f t="shared" si="20"/>
        <v>0</v>
      </c>
      <c r="K23" s="90">
        <f t="shared" si="20"/>
        <v>0</v>
      </c>
      <c r="L23" s="90">
        <f t="shared" si="20"/>
        <v>0</v>
      </c>
      <c r="M23" s="90">
        <f t="shared" si="20"/>
        <v>0</v>
      </c>
      <c r="N23" s="90">
        <f t="shared" si="20"/>
        <v>0</v>
      </c>
      <c r="O23" s="90">
        <f t="shared" si="20"/>
        <v>0</v>
      </c>
      <c r="P23" s="90">
        <f t="shared" si="20"/>
        <v>0</v>
      </c>
      <c r="Q23" s="4"/>
      <c r="R23" s="4"/>
      <c r="S23" s="4"/>
    </row>
    <row r="24" s="2" customFormat="1" ht="15" spans="1:19">
      <c r="A24" s="48"/>
      <c r="B24" s="49" t="s">
        <v>43</v>
      </c>
      <c r="C24" s="31">
        <f t="shared" si="19"/>
        <v>0</v>
      </c>
      <c r="D24" s="50">
        <f t="shared" ref="D24:D32" si="21">IFERROR(C24/$C$23,0)</f>
        <v>0</v>
      </c>
      <c r="E24" s="90">
        <f>E104</f>
        <v>0</v>
      </c>
      <c r="F24" s="90">
        <f t="shared" ref="F24:P24" si="22">F104</f>
        <v>0</v>
      </c>
      <c r="G24" s="90">
        <f t="shared" si="22"/>
        <v>0</v>
      </c>
      <c r="H24" s="90">
        <f t="shared" si="22"/>
        <v>0</v>
      </c>
      <c r="I24" s="90">
        <f t="shared" si="22"/>
        <v>0</v>
      </c>
      <c r="J24" s="90">
        <f t="shared" si="22"/>
        <v>0</v>
      </c>
      <c r="K24" s="90">
        <f t="shared" si="22"/>
        <v>0</v>
      </c>
      <c r="L24" s="90">
        <f t="shared" si="22"/>
        <v>0</v>
      </c>
      <c r="M24" s="90">
        <f t="shared" si="22"/>
        <v>0</v>
      </c>
      <c r="N24" s="90">
        <f t="shared" si="22"/>
        <v>0</v>
      </c>
      <c r="O24" s="90">
        <f t="shared" si="22"/>
        <v>0</v>
      </c>
      <c r="P24" s="90">
        <f t="shared" si="22"/>
        <v>0</v>
      </c>
      <c r="Q24" s="6"/>
      <c r="R24" s="6"/>
      <c r="S24" s="6"/>
    </row>
    <row r="25" s="2" customFormat="1" ht="15" spans="1:19">
      <c r="A25" s="48"/>
      <c r="B25" s="49" t="s">
        <v>44</v>
      </c>
      <c r="C25" s="31">
        <f t="shared" si="19"/>
        <v>0</v>
      </c>
      <c r="D25" s="50">
        <f t="shared" si="21"/>
        <v>0</v>
      </c>
      <c r="E25" s="90">
        <f>E124</f>
        <v>0</v>
      </c>
      <c r="F25" s="90">
        <f t="shared" ref="F25:P25" si="23">F124</f>
        <v>0</v>
      </c>
      <c r="G25" s="90">
        <f t="shared" si="23"/>
        <v>0</v>
      </c>
      <c r="H25" s="90">
        <f t="shared" si="23"/>
        <v>0</v>
      </c>
      <c r="I25" s="90">
        <f t="shared" si="23"/>
        <v>0</v>
      </c>
      <c r="J25" s="90">
        <f t="shared" si="23"/>
        <v>0</v>
      </c>
      <c r="K25" s="90">
        <f t="shared" si="23"/>
        <v>0</v>
      </c>
      <c r="L25" s="90">
        <f t="shared" si="23"/>
        <v>0</v>
      </c>
      <c r="M25" s="90">
        <f t="shared" si="23"/>
        <v>0</v>
      </c>
      <c r="N25" s="90">
        <f t="shared" si="23"/>
        <v>0</v>
      </c>
      <c r="O25" s="90">
        <f t="shared" si="23"/>
        <v>0</v>
      </c>
      <c r="P25" s="90">
        <f t="shared" si="23"/>
        <v>0</v>
      </c>
      <c r="Q25" s="6"/>
      <c r="R25" s="6"/>
      <c r="S25" s="6"/>
    </row>
    <row r="26" s="2" customFormat="1" ht="15" spans="1:19">
      <c r="A26" s="48"/>
      <c r="B26" s="49" t="s">
        <v>45</v>
      </c>
      <c r="C26" s="31">
        <f t="shared" si="19"/>
        <v>0</v>
      </c>
      <c r="D26" s="50">
        <f t="shared" si="21"/>
        <v>0</v>
      </c>
      <c r="E26" s="90">
        <f>E144</f>
        <v>0</v>
      </c>
      <c r="F26" s="90">
        <f t="shared" ref="F26:P26" si="24">F144</f>
        <v>0</v>
      </c>
      <c r="G26" s="90">
        <f t="shared" si="24"/>
        <v>0</v>
      </c>
      <c r="H26" s="90">
        <f t="shared" si="24"/>
        <v>0</v>
      </c>
      <c r="I26" s="90">
        <f t="shared" si="24"/>
        <v>0</v>
      </c>
      <c r="J26" s="90">
        <f t="shared" si="24"/>
        <v>0</v>
      </c>
      <c r="K26" s="90">
        <f t="shared" si="24"/>
        <v>0</v>
      </c>
      <c r="L26" s="90">
        <f t="shared" si="24"/>
        <v>0</v>
      </c>
      <c r="M26" s="90">
        <f t="shared" si="24"/>
        <v>0</v>
      </c>
      <c r="N26" s="90">
        <f t="shared" si="24"/>
        <v>0</v>
      </c>
      <c r="O26" s="90">
        <f t="shared" si="24"/>
        <v>0</v>
      </c>
      <c r="P26" s="90">
        <f t="shared" si="24"/>
        <v>0</v>
      </c>
      <c r="Q26" s="6"/>
      <c r="R26" s="6"/>
      <c r="S26" s="6"/>
    </row>
    <row r="27" s="2" customFormat="1" ht="11.6" spans="1:19">
      <c r="A27" s="48"/>
      <c r="B27" s="49" t="s">
        <v>46</v>
      </c>
      <c r="C27" s="31">
        <f t="shared" si="19"/>
        <v>0</v>
      </c>
      <c r="D27" s="50">
        <f t="shared" si="21"/>
        <v>0</v>
      </c>
      <c r="E27" s="90">
        <f>E164</f>
        <v>0</v>
      </c>
      <c r="F27" s="90">
        <f t="shared" ref="F27:P27" si="25">F164</f>
        <v>0</v>
      </c>
      <c r="G27" s="90">
        <f t="shared" si="25"/>
        <v>0</v>
      </c>
      <c r="H27" s="90">
        <f t="shared" si="25"/>
        <v>0</v>
      </c>
      <c r="I27" s="90">
        <f t="shared" si="25"/>
        <v>0</v>
      </c>
      <c r="J27" s="90">
        <f t="shared" si="25"/>
        <v>0</v>
      </c>
      <c r="K27" s="90">
        <f t="shared" si="25"/>
        <v>0</v>
      </c>
      <c r="L27" s="90">
        <f t="shared" si="25"/>
        <v>0</v>
      </c>
      <c r="M27" s="90">
        <f t="shared" si="25"/>
        <v>0</v>
      </c>
      <c r="N27" s="90">
        <f t="shared" si="25"/>
        <v>0</v>
      </c>
      <c r="O27" s="90">
        <f t="shared" si="25"/>
        <v>0</v>
      </c>
      <c r="P27" s="90">
        <f t="shared" si="25"/>
        <v>0</v>
      </c>
      <c r="Q27" s="6"/>
      <c r="R27" s="6"/>
      <c r="S27" s="6"/>
    </row>
    <row r="28" s="2" customFormat="1" ht="14.4" spans="1:19">
      <c r="A28" s="48"/>
      <c r="B28" s="49" t="s">
        <v>47</v>
      </c>
      <c r="C28" s="31">
        <f t="shared" si="19"/>
        <v>0</v>
      </c>
      <c r="D28" s="50">
        <f t="shared" si="21"/>
        <v>0</v>
      </c>
      <c r="E28" s="90">
        <f>E184</f>
        <v>0</v>
      </c>
      <c r="F28" s="90">
        <f t="shared" ref="F28:P28" si="26">F184</f>
        <v>0</v>
      </c>
      <c r="G28" s="90">
        <f t="shared" si="26"/>
        <v>0</v>
      </c>
      <c r="H28" s="90">
        <f t="shared" si="26"/>
        <v>0</v>
      </c>
      <c r="I28" s="90">
        <f t="shared" si="26"/>
        <v>0</v>
      </c>
      <c r="J28" s="90">
        <f t="shared" si="26"/>
        <v>0</v>
      </c>
      <c r="K28" s="90">
        <f t="shared" si="26"/>
        <v>0</v>
      </c>
      <c r="L28" s="90">
        <f t="shared" si="26"/>
        <v>0</v>
      </c>
      <c r="M28" s="90">
        <f t="shared" si="26"/>
        <v>0</v>
      </c>
      <c r="N28" s="90">
        <f t="shared" si="26"/>
        <v>0</v>
      </c>
      <c r="O28" s="90">
        <f t="shared" si="26"/>
        <v>0</v>
      </c>
      <c r="P28" s="90">
        <f t="shared" si="26"/>
        <v>0</v>
      </c>
      <c r="Q28" s="97"/>
      <c r="R28" s="6"/>
      <c r="S28" s="6"/>
    </row>
    <row r="29" s="2" customFormat="1" ht="15" spans="1:19">
      <c r="A29" s="48"/>
      <c r="B29" s="49" t="s">
        <v>48</v>
      </c>
      <c r="C29" s="31">
        <f t="shared" si="19"/>
        <v>0</v>
      </c>
      <c r="D29" s="50">
        <f t="shared" si="21"/>
        <v>0</v>
      </c>
      <c r="E29" s="90">
        <f>E204</f>
        <v>0</v>
      </c>
      <c r="F29" s="90">
        <f t="shared" ref="F29:P29" si="27">F204</f>
        <v>0</v>
      </c>
      <c r="G29" s="90">
        <f t="shared" si="27"/>
        <v>0</v>
      </c>
      <c r="H29" s="90">
        <f t="shared" si="27"/>
        <v>0</v>
      </c>
      <c r="I29" s="90">
        <f t="shared" si="27"/>
        <v>0</v>
      </c>
      <c r="J29" s="90">
        <f t="shared" si="27"/>
        <v>0</v>
      </c>
      <c r="K29" s="90">
        <f t="shared" si="27"/>
        <v>0</v>
      </c>
      <c r="L29" s="90">
        <f t="shared" si="27"/>
        <v>0</v>
      </c>
      <c r="M29" s="90">
        <f t="shared" si="27"/>
        <v>0</v>
      </c>
      <c r="N29" s="90">
        <f t="shared" si="27"/>
        <v>0</v>
      </c>
      <c r="O29" s="90">
        <f t="shared" si="27"/>
        <v>0</v>
      </c>
      <c r="P29" s="90">
        <f t="shared" si="27"/>
        <v>0</v>
      </c>
      <c r="Q29" s="6"/>
      <c r="R29" s="6"/>
      <c r="S29" s="6"/>
    </row>
    <row r="30" s="2" customFormat="1" ht="15" spans="1:19">
      <c r="A30" s="48"/>
      <c r="B30" s="49" t="s">
        <v>49</v>
      </c>
      <c r="C30" s="31">
        <f t="shared" si="19"/>
        <v>0</v>
      </c>
      <c r="D30" s="50">
        <f t="shared" si="21"/>
        <v>0</v>
      </c>
      <c r="E30" s="90">
        <f>E244</f>
        <v>0</v>
      </c>
      <c r="F30" s="90">
        <f t="shared" ref="F30:P30" si="28">F244</f>
        <v>0</v>
      </c>
      <c r="G30" s="90">
        <f t="shared" si="28"/>
        <v>0</v>
      </c>
      <c r="H30" s="90">
        <f t="shared" si="28"/>
        <v>0</v>
      </c>
      <c r="I30" s="90">
        <f t="shared" si="28"/>
        <v>0</v>
      </c>
      <c r="J30" s="90">
        <f t="shared" si="28"/>
        <v>0</v>
      </c>
      <c r="K30" s="90">
        <f t="shared" si="28"/>
        <v>0</v>
      </c>
      <c r="L30" s="90">
        <f t="shared" si="28"/>
        <v>0</v>
      </c>
      <c r="M30" s="90">
        <f t="shared" si="28"/>
        <v>0</v>
      </c>
      <c r="N30" s="90">
        <f t="shared" si="28"/>
        <v>0</v>
      </c>
      <c r="O30" s="90">
        <f t="shared" si="28"/>
        <v>0</v>
      </c>
      <c r="P30" s="90">
        <f t="shared" si="28"/>
        <v>0</v>
      </c>
      <c r="Q30" s="6"/>
      <c r="R30" s="6"/>
      <c r="S30" s="6"/>
    </row>
    <row r="31" s="2" customFormat="1" ht="14.4" spans="1:19">
      <c r="A31" s="48"/>
      <c r="B31" s="51" t="s">
        <v>50</v>
      </c>
      <c r="C31" s="31">
        <f t="shared" si="19"/>
        <v>0</v>
      </c>
      <c r="D31" s="50">
        <f t="shared" si="21"/>
        <v>0</v>
      </c>
      <c r="E31" s="90">
        <f>E224</f>
        <v>0</v>
      </c>
      <c r="F31" s="90">
        <f t="shared" ref="F31:P31" si="29">F224</f>
        <v>0</v>
      </c>
      <c r="G31" s="90">
        <f t="shared" si="29"/>
        <v>0</v>
      </c>
      <c r="H31" s="90">
        <f t="shared" si="29"/>
        <v>0</v>
      </c>
      <c r="I31" s="90">
        <f t="shared" si="29"/>
        <v>0</v>
      </c>
      <c r="J31" s="90">
        <f t="shared" si="29"/>
        <v>0</v>
      </c>
      <c r="K31" s="90">
        <f t="shared" si="29"/>
        <v>0</v>
      </c>
      <c r="L31" s="90">
        <f t="shared" si="29"/>
        <v>0</v>
      </c>
      <c r="M31" s="90">
        <f t="shared" si="29"/>
        <v>0</v>
      </c>
      <c r="N31" s="90">
        <f t="shared" si="29"/>
        <v>0</v>
      </c>
      <c r="O31" s="90">
        <f t="shared" si="29"/>
        <v>0</v>
      </c>
      <c r="P31" s="90">
        <f t="shared" si="29"/>
        <v>0</v>
      </c>
      <c r="Q31" s="6"/>
      <c r="R31" s="6"/>
      <c r="S31" s="6"/>
    </row>
    <row r="32" s="1" customFormat="1" ht="15" spans="1:19">
      <c r="A32" s="48"/>
      <c r="B32" s="49" t="s">
        <v>51</v>
      </c>
      <c r="C32" s="31">
        <f t="shared" si="19"/>
        <v>0</v>
      </c>
      <c r="D32" s="50">
        <f t="shared" si="21"/>
        <v>0</v>
      </c>
      <c r="E32" s="90">
        <f>E72</f>
        <v>0</v>
      </c>
      <c r="F32" s="90">
        <f t="shared" ref="F32:P32" si="30">F72</f>
        <v>0</v>
      </c>
      <c r="G32" s="90">
        <f t="shared" si="30"/>
        <v>0</v>
      </c>
      <c r="H32" s="90">
        <f t="shared" si="30"/>
        <v>0</v>
      </c>
      <c r="I32" s="90">
        <f t="shared" si="30"/>
        <v>0</v>
      </c>
      <c r="J32" s="90">
        <f t="shared" si="30"/>
        <v>0</v>
      </c>
      <c r="K32" s="90">
        <f t="shared" si="30"/>
        <v>0</v>
      </c>
      <c r="L32" s="90">
        <f t="shared" si="30"/>
        <v>0</v>
      </c>
      <c r="M32" s="90">
        <f t="shared" si="30"/>
        <v>0</v>
      </c>
      <c r="N32" s="90">
        <f t="shared" si="30"/>
        <v>0</v>
      </c>
      <c r="O32" s="90">
        <f t="shared" si="30"/>
        <v>0</v>
      </c>
      <c r="P32" s="90">
        <f t="shared" si="30"/>
        <v>0</v>
      </c>
      <c r="Q32" s="4"/>
      <c r="R32" s="4"/>
      <c r="S32" s="4"/>
    </row>
    <row r="33" s="1" customFormat="1" ht="12" spans="1:19">
      <c r="A33" s="52" t="s">
        <v>52</v>
      </c>
      <c r="B33" s="53" t="s">
        <v>53</v>
      </c>
      <c r="C33" s="19">
        <f t="shared" si="19"/>
        <v>0</v>
      </c>
      <c r="D33" s="54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4"/>
      <c r="R33" s="4"/>
      <c r="S33" s="4"/>
    </row>
    <row r="34" s="1" customFormat="1" ht="12" spans="1:19">
      <c r="A34" s="55"/>
      <c r="B34" s="56" t="s">
        <v>54</v>
      </c>
      <c r="C34" s="19">
        <f>IF(C33=0,,(C338+C339)/C33)</f>
        <v>0</v>
      </c>
      <c r="D34" s="54"/>
      <c r="E34" s="90">
        <f t="shared" ref="E34:P34" si="31">IF(E33=0,,(E338+E339)/E33)</f>
        <v>0</v>
      </c>
      <c r="F34" s="90">
        <f t="shared" si="31"/>
        <v>0</v>
      </c>
      <c r="G34" s="90">
        <f t="shared" si="31"/>
        <v>0</v>
      </c>
      <c r="H34" s="90">
        <f t="shared" si="31"/>
        <v>0</v>
      </c>
      <c r="I34" s="90">
        <f t="shared" si="31"/>
        <v>0</v>
      </c>
      <c r="J34" s="90">
        <f t="shared" si="31"/>
        <v>0</v>
      </c>
      <c r="K34" s="90">
        <f t="shared" si="31"/>
        <v>0</v>
      </c>
      <c r="L34" s="90">
        <f t="shared" si="31"/>
        <v>0</v>
      </c>
      <c r="M34" s="90">
        <f t="shared" si="31"/>
        <v>0</v>
      </c>
      <c r="N34" s="90">
        <f t="shared" si="31"/>
        <v>0</v>
      </c>
      <c r="O34" s="90">
        <f t="shared" si="31"/>
        <v>0</v>
      </c>
      <c r="P34" s="90">
        <f t="shared" si="31"/>
        <v>0</v>
      </c>
      <c r="Q34" s="4"/>
      <c r="R34" s="4"/>
      <c r="S34" s="4"/>
    </row>
    <row r="35" s="1" customFormat="1" ht="12" spans="1:19">
      <c r="A35" s="57"/>
      <c r="B35" s="56" t="s">
        <v>55</v>
      </c>
      <c r="C35" s="19">
        <f>IF(C33=0,,C9/C33)</f>
        <v>0</v>
      </c>
      <c r="D35" s="54"/>
      <c r="E35" s="90">
        <f t="shared" ref="E35:P35" si="32">IF(E33=0,,E9/E33)</f>
        <v>0</v>
      </c>
      <c r="F35" s="90">
        <f t="shared" si="32"/>
        <v>0</v>
      </c>
      <c r="G35" s="90">
        <f t="shared" si="32"/>
        <v>0</v>
      </c>
      <c r="H35" s="90">
        <f t="shared" si="32"/>
        <v>0</v>
      </c>
      <c r="I35" s="90">
        <f t="shared" si="32"/>
        <v>0</v>
      </c>
      <c r="J35" s="90">
        <f t="shared" si="32"/>
        <v>0</v>
      </c>
      <c r="K35" s="90">
        <f t="shared" si="32"/>
        <v>0</v>
      </c>
      <c r="L35" s="90">
        <f t="shared" si="32"/>
        <v>0</v>
      </c>
      <c r="M35" s="90">
        <f t="shared" si="32"/>
        <v>0</v>
      </c>
      <c r="N35" s="90">
        <f t="shared" si="32"/>
        <v>0</v>
      </c>
      <c r="O35" s="90">
        <f t="shared" si="32"/>
        <v>0</v>
      </c>
      <c r="P35" s="90">
        <f t="shared" si="32"/>
        <v>0</v>
      </c>
      <c r="Q35" s="4"/>
      <c r="R35" s="4"/>
      <c r="S35" s="4"/>
    </row>
    <row r="36" s="1" customFormat="1" ht="15" customHeight="1" spans="1:19">
      <c r="A36" s="57"/>
      <c r="B36" s="56" t="s">
        <v>56</v>
      </c>
      <c r="C36" s="58">
        <f>IF(C33=0,,C2/C33)</f>
        <v>0</v>
      </c>
      <c r="D36" s="59"/>
      <c r="E36" s="93">
        <f t="shared" ref="E36:P36" si="33">IF(E33=0,,E2/E33)</f>
        <v>0</v>
      </c>
      <c r="F36" s="93">
        <f t="shared" si="33"/>
        <v>0</v>
      </c>
      <c r="G36" s="93">
        <f t="shared" si="33"/>
        <v>0</v>
      </c>
      <c r="H36" s="93">
        <f t="shared" si="33"/>
        <v>0</v>
      </c>
      <c r="I36" s="93">
        <f t="shared" si="33"/>
        <v>0</v>
      </c>
      <c r="J36" s="93">
        <f t="shared" si="33"/>
        <v>0</v>
      </c>
      <c r="K36" s="93">
        <f t="shared" si="33"/>
        <v>0</v>
      </c>
      <c r="L36" s="93">
        <f t="shared" si="33"/>
        <v>0</v>
      </c>
      <c r="M36" s="93">
        <f t="shared" si="33"/>
        <v>0</v>
      </c>
      <c r="N36" s="93">
        <f t="shared" si="33"/>
        <v>0</v>
      </c>
      <c r="O36" s="93">
        <f t="shared" si="33"/>
        <v>0</v>
      </c>
      <c r="P36" s="93">
        <f t="shared" si="33"/>
        <v>0</v>
      </c>
      <c r="Q36" s="4"/>
      <c r="R36" s="4"/>
      <c r="S36" s="4"/>
    </row>
    <row r="37" s="1" customFormat="1" ht="12" spans="1:19">
      <c r="A37" s="57"/>
      <c r="B37" s="53" t="s">
        <v>57</v>
      </c>
      <c r="C37" s="19">
        <f>SUM(E37:P37)</f>
        <v>0</v>
      </c>
      <c r="D37" s="44">
        <f>IFERROR(C37/$C$33,0)</f>
        <v>0</v>
      </c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4"/>
      <c r="R37" s="4"/>
      <c r="S37" s="4"/>
    </row>
    <row r="38" s="1" customFormat="1" ht="14.4" spans="1:19">
      <c r="A38" s="57"/>
      <c r="B38" s="56" t="s">
        <v>56</v>
      </c>
      <c r="C38" s="58">
        <f>IF(C37=0,,C2/C37)</f>
        <v>0</v>
      </c>
      <c r="D38" s="59"/>
      <c r="E38" s="93">
        <f t="shared" ref="E38:P38" si="34">IF(E37=0,,E2/E37)</f>
        <v>0</v>
      </c>
      <c r="F38" s="93">
        <f t="shared" si="34"/>
        <v>0</v>
      </c>
      <c r="G38" s="93">
        <f t="shared" si="34"/>
        <v>0</v>
      </c>
      <c r="H38" s="93">
        <f t="shared" si="34"/>
        <v>0</v>
      </c>
      <c r="I38" s="93">
        <f t="shared" si="34"/>
        <v>0</v>
      </c>
      <c r="J38" s="93">
        <f t="shared" si="34"/>
        <v>0</v>
      </c>
      <c r="K38" s="93">
        <f t="shared" si="34"/>
        <v>0</v>
      </c>
      <c r="L38" s="93">
        <f t="shared" si="34"/>
        <v>0</v>
      </c>
      <c r="M38" s="93">
        <f t="shared" si="34"/>
        <v>0</v>
      </c>
      <c r="N38" s="93">
        <f t="shared" si="34"/>
        <v>0</v>
      </c>
      <c r="O38" s="93">
        <f t="shared" si="34"/>
        <v>0</v>
      </c>
      <c r="P38" s="93">
        <f t="shared" si="34"/>
        <v>0</v>
      </c>
      <c r="Q38" s="98"/>
      <c r="R38" s="4"/>
      <c r="S38" s="4"/>
    </row>
    <row r="39" s="1" customFormat="1" ht="12" spans="1:19">
      <c r="A39" s="60" t="s">
        <v>58</v>
      </c>
      <c r="B39" s="61" t="s">
        <v>59</v>
      </c>
      <c r="C39" s="62">
        <f ca="1">INDIRECT(ADDRESS(ROW(),$T$1+4))</f>
        <v>0</v>
      </c>
      <c r="D39" s="63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4"/>
      <c r="R39" s="4"/>
      <c r="S39" s="4"/>
    </row>
    <row r="40" s="1" customFormat="1" ht="12" spans="1:19">
      <c r="A40" s="64"/>
      <c r="B40" s="61" t="s">
        <v>60</v>
      </c>
      <c r="C40" s="62">
        <f ca="1">INDIRECT(ADDRESS(ROW(),$T$1+4))</f>
        <v>0</v>
      </c>
      <c r="D40" s="63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4"/>
      <c r="R40" s="4"/>
      <c r="S40" s="4"/>
    </row>
    <row r="41" s="1" customFormat="1" ht="12" spans="1:19">
      <c r="A41" s="64"/>
      <c r="B41" s="61" t="s">
        <v>61</v>
      </c>
      <c r="C41" s="65">
        <f>IF(SUM(E40:P40)=0,,SUM(E50:P50)/SUM(E40:P40))</f>
        <v>0</v>
      </c>
      <c r="D41" s="66"/>
      <c r="E41" s="90">
        <f t="shared" ref="E41:P41" si="35">IF(E40=0,,E50/E40)</f>
        <v>0</v>
      </c>
      <c r="F41" s="90">
        <f t="shared" si="35"/>
        <v>0</v>
      </c>
      <c r="G41" s="90">
        <f t="shared" si="35"/>
        <v>0</v>
      </c>
      <c r="H41" s="90">
        <f t="shared" si="35"/>
        <v>0</v>
      </c>
      <c r="I41" s="90">
        <f t="shared" si="35"/>
        <v>0</v>
      </c>
      <c r="J41" s="90">
        <f t="shared" si="35"/>
        <v>0</v>
      </c>
      <c r="K41" s="90">
        <f t="shared" si="35"/>
        <v>0</v>
      </c>
      <c r="L41" s="90">
        <f t="shared" si="35"/>
        <v>0</v>
      </c>
      <c r="M41" s="90">
        <f t="shared" si="35"/>
        <v>0</v>
      </c>
      <c r="N41" s="90">
        <f t="shared" si="35"/>
        <v>0</v>
      </c>
      <c r="O41" s="90">
        <f t="shared" si="35"/>
        <v>0</v>
      </c>
      <c r="P41" s="90">
        <f t="shared" si="35"/>
        <v>0</v>
      </c>
      <c r="Q41" s="4"/>
      <c r="R41" s="4"/>
      <c r="S41" s="4"/>
    </row>
    <row r="42" s="1" customFormat="1" ht="15" customHeight="1" spans="1:19">
      <c r="A42" s="64"/>
      <c r="B42" s="67" t="s">
        <v>62</v>
      </c>
      <c r="C42" s="62">
        <f ca="1">INDIRECT(ADDRESS(ROW(),$T$1+4))</f>
        <v>0</v>
      </c>
      <c r="D42" s="63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4"/>
      <c r="R42" s="4"/>
      <c r="S42" s="4"/>
    </row>
    <row r="43" s="1" customFormat="1" ht="12" spans="1:19">
      <c r="A43" s="64"/>
      <c r="B43" s="68" t="s">
        <v>63</v>
      </c>
      <c r="C43" s="65">
        <f>IF(SUM(E42:P42)=0,,SUM(E50:P50)/SUM(E42:P42))</f>
        <v>0</v>
      </c>
      <c r="D43" s="69"/>
      <c r="E43" s="90">
        <f t="shared" ref="E43:P43" si="36">IF(E42=0,,E50/E42)</f>
        <v>0</v>
      </c>
      <c r="F43" s="90">
        <f t="shared" si="36"/>
        <v>0</v>
      </c>
      <c r="G43" s="90">
        <f t="shared" si="36"/>
        <v>0</v>
      </c>
      <c r="H43" s="90">
        <f t="shared" si="36"/>
        <v>0</v>
      </c>
      <c r="I43" s="90">
        <f t="shared" si="36"/>
        <v>0</v>
      </c>
      <c r="J43" s="90">
        <f t="shared" si="36"/>
        <v>0</v>
      </c>
      <c r="K43" s="90">
        <f t="shared" si="36"/>
        <v>0</v>
      </c>
      <c r="L43" s="90">
        <f t="shared" si="36"/>
        <v>0</v>
      </c>
      <c r="M43" s="90">
        <f t="shared" si="36"/>
        <v>0</v>
      </c>
      <c r="N43" s="90">
        <f t="shared" si="36"/>
        <v>0</v>
      </c>
      <c r="O43" s="90">
        <f t="shared" si="36"/>
        <v>0</v>
      </c>
      <c r="P43" s="90">
        <f t="shared" si="36"/>
        <v>0</v>
      </c>
      <c r="Q43" s="4"/>
      <c r="R43" s="4"/>
      <c r="S43" s="4"/>
    </row>
    <row r="44" s="3" customFormat="1" ht="12" spans="1:19">
      <c r="A44" s="64"/>
      <c r="B44" s="70" t="s">
        <v>64</v>
      </c>
      <c r="C44" s="71">
        <f>IF(SUM(E42:P42)=0,,(SUM(E53:P53)+SUM(E56:P56))/SUM(E42:P42))</f>
        <v>0</v>
      </c>
      <c r="D44" s="72"/>
      <c r="E44" s="94">
        <f t="shared" ref="E44:P44" si="37">IF(E42=0,,(E53+E56)/E42)</f>
        <v>0</v>
      </c>
      <c r="F44" s="94">
        <f t="shared" si="37"/>
        <v>0</v>
      </c>
      <c r="G44" s="94">
        <f t="shared" si="37"/>
        <v>0</v>
      </c>
      <c r="H44" s="94">
        <f t="shared" si="37"/>
        <v>0</v>
      </c>
      <c r="I44" s="94">
        <f t="shared" si="37"/>
        <v>0</v>
      </c>
      <c r="J44" s="94">
        <f t="shared" si="37"/>
        <v>0</v>
      </c>
      <c r="K44" s="94">
        <f t="shared" si="37"/>
        <v>0</v>
      </c>
      <c r="L44" s="94">
        <f t="shared" si="37"/>
        <v>0</v>
      </c>
      <c r="M44" s="94">
        <f t="shared" si="37"/>
        <v>0</v>
      </c>
      <c r="N44" s="94">
        <f t="shared" si="37"/>
        <v>0</v>
      </c>
      <c r="O44" s="94">
        <f t="shared" si="37"/>
        <v>0</v>
      </c>
      <c r="P44" s="94">
        <f t="shared" si="37"/>
        <v>0</v>
      </c>
      <c r="Q44" s="5"/>
      <c r="R44" s="5"/>
      <c r="S44" s="5"/>
    </row>
    <row r="45" s="1" customFormat="1" ht="12" spans="1:19">
      <c r="A45" s="64"/>
      <c r="B45" s="67" t="s">
        <v>65</v>
      </c>
      <c r="C45" s="62">
        <f ca="1">INDIRECT(ADDRESS(ROW(),$T$1+4))</f>
        <v>0</v>
      </c>
      <c r="D45" s="63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4"/>
      <c r="R45" s="4"/>
      <c r="S45" s="4"/>
    </row>
    <row r="46" s="1" customFormat="1" ht="12" spans="1:19">
      <c r="A46" s="64"/>
      <c r="B46" s="68" t="s">
        <v>66</v>
      </c>
      <c r="C46" s="65">
        <f>IF(SUM(E45:P45)=0,,SUM(E50:P50)/SUM(E45:P45))</f>
        <v>0</v>
      </c>
      <c r="D46" s="69"/>
      <c r="E46" s="90">
        <f t="shared" ref="E46:P46" si="38">IF(E45=0,,E50/E45)</f>
        <v>0</v>
      </c>
      <c r="F46" s="90">
        <f t="shared" si="38"/>
        <v>0</v>
      </c>
      <c r="G46" s="90">
        <f t="shared" si="38"/>
        <v>0</v>
      </c>
      <c r="H46" s="90">
        <f t="shared" si="38"/>
        <v>0</v>
      </c>
      <c r="I46" s="90">
        <f t="shared" si="38"/>
        <v>0</v>
      </c>
      <c r="J46" s="90">
        <f t="shared" si="38"/>
        <v>0</v>
      </c>
      <c r="K46" s="90">
        <f t="shared" si="38"/>
        <v>0</v>
      </c>
      <c r="L46" s="90">
        <f t="shared" si="38"/>
        <v>0</v>
      </c>
      <c r="M46" s="90">
        <f t="shared" si="38"/>
        <v>0</v>
      </c>
      <c r="N46" s="90">
        <f t="shared" si="38"/>
        <v>0</v>
      </c>
      <c r="O46" s="90">
        <f t="shared" si="38"/>
        <v>0</v>
      </c>
      <c r="P46" s="90">
        <f t="shared" si="38"/>
        <v>0</v>
      </c>
      <c r="Q46" s="4"/>
      <c r="R46" s="4"/>
      <c r="S46" s="4"/>
    </row>
    <row r="47" s="1" customFormat="1" ht="12" spans="1:19">
      <c r="A47" s="64"/>
      <c r="B47" s="67" t="s">
        <v>67</v>
      </c>
      <c r="C47" s="62">
        <f ca="1">INDIRECT(ADDRESS(ROW(),$T$1+4))</f>
        <v>0</v>
      </c>
      <c r="D47" s="63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4"/>
      <c r="R47" s="4"/>
      <c r="S47" s="4"/>
    </row>
    <row r="48" s="1" customFormat="1" ht="12" spans="1:19">
      <c r="A48" s="64"/>
      <c r="B48" s="73" t="s">
        <v>68</v>
      </c>
      <c r="C48" s="74">
        <f ca="1">INDIRECT(ADDRESS(ROW(),$T$1+4))</f>
        <v>0</v>
      </c>
      <c r="D48" s="75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4"/>
      <c r="R48" s="4"/>
      <c r="S48" s="4"/>
    </row>
    <row r="49" s="1" customFormat="1" ht="12" spans="1:19">
      <c r="A49" s="64"/>
      <c r="B49" s="76" t="s">
        <v>69</v>
      </c>
      <c r="C49" s="77">
        <f>IF(SUM(E47:P47)=0,,C9/SUM(E47:P47))</f>
        <v>0</v>
      </c>
      <c r="D49" s="74"/>
      <c r="E49" s="90">
        <f t="shared" ref="E49:P49" si="39">IF(E47=0,,E9/E47)</f>
        <v>0</v>
      </c>
      <c r="F49" s="90">
        <f t="shared" si="39"/>
        <v>0</v>
      </c>
      <c r="G49" s="90">
        <f t="shared" si="39"/>
        <v>0</v>
      </c>
      <c r="H49" s="90">
        <f t="shared" si="39"/>
        <v>0</v>
      </c>
      <c r="I49" s="90">
        <f t="shared" si="39"/>
        <v>0</v>
      </c>
      <c r="J49" s="90">
        <f t="shared" si="39"/>
        <v>0</v>
      </c>
      <c r="K49" s="90">
        <f t="shared" si="39"/>
        <v>0</v>
      </c>
      <c r="L49" s="90">
        <f t="shared" si="39"/>
        <v>0</v>
      </c>
      <c r="M49" s="90">
        <f t="shared" si="39"/>
        <v>0</v>
      </c>
      <c r="N49" s="90">
        <f t="shared" si="39"/>
        <v>0</v>
      </c>
      <c r="O49" s="90">
        <f t="shared" si="39"/>
        <v>0</v>
      </c>
      <c r="P49" s="90">
        <f t="shared" si="39"/>
        <v>0</v>
      </c>
      <c r="Q49" s="4"/>
      <c r="R49" s="4"/>
      <c r="S49" s="4"/>
    </row>
    <row r="50" s="1" customFormat="1" ht="15" spans="1:19">
      <c r="A50" s="64"/>
      <c r="B50" s="78" t="s">
        <v>70</v>
      </c>
      <c r="C50" s="74">
        <f ca="1" t="shared" ref="C50" si="40">INDIRECT(ADDRESS(ROW(),$T$1+4))</f>
        <v>0</v>
      </c>
      <c r="D50" s="75"/>
      <c r="E50" s="90">
        <f>E88-E188-E208</f>
        <v>0</v>
      </c>
      <c r="F50" s="90">
        <f t="shared" ref="F50:P50" si="41">F88-F188-F208</f>
        <v>0</v>
      </c>
      <c r="G50" s="90">
        <f t="shared" si="41"/>
        <v>0</v>
      </c>
      <c r="H50" s="90">
        <f t="shared" si="41"/>
        <v>0</v>
      </c>
      <c r="I50" s="90">
        <f t="shared" si="41"/>
        <v>0</v>
      </c>
      <c r="J50" s="90">
        <f t="shared" si="41"/>
        <v>0</v>
      </c>
      <c r="K50" s="90">
        <f t="shared" si="41"/>
        <v>0</v>
      </c>
      <c r="L50" s="90">
        <f t="shared" si="41"/>
        <v>0</v>
      </c>
      <c r="M50" s="90">
        <f t="shared" si="41"/>
        <v>0</v>
      </c>
      <c r="N50" s="90">
        <f t="shared" si="41"/>
        <v>0</v>
      </c>
      <c r="O50" s="90">
        <f t="shared" si="41"/>
        <v>0</v>
      </c>
      <c r="P50" s="90">
        <f t="shared" si="41"/>
        <v>0</v>
      </c>
      <c r="Q50" s="4"/>
      <c r="R50" s="4"/>
      <c r="S50" s="4"/>
    </row>
    <row r="51" s="1" customFormat="1" ht="14.25" customHeight="1" spans="1:19">
      <c r="A51" s="64"/>
      <c r="B51" s="73" t="s">
        <v>71</v>
      </c>
      <c r="C51" s="74">
        <f ca="1" t="shared" ref="C51:C57" si="42">INDIRECT(ADDRESS(ROW(),$T$1+4))</f>
        <v>0</v>
      </c>
      <c r="D51" s="75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4"/>
      <c r="R51" s="4"/>
      <c r="S51" s="4"/>
    </row>
    <row r="52" s="4" customFormat="1" ht="14.25" customHeight="1" spans="1:23">
      <c r="A52" s="64"/>
      <c r="B52" s="73" t="s">
        <v>72</v>
      </c>
      <c r="C52" s="74">
        <f ca="1" t="shared" si="42"/>
        <v>0</v>
      </c>
      <c r="D52" s="75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T52" s="1"/>
      <c r="U52" s="1"/>
      <c r="V52" s="1"/>
      <c r="W52" s="1"/>
    </row>
    <row r="53" s="4" customFormat="1" ht="14.25" customHeight="1" spans="1:23">
      <c r="A53" s="64"/>
      <c r="B53" s="73" t="s">
        <v>73</v>
      </c>
      <c r="C53" s="74">
        <f ca="1" t="shared" si="42"/>
        <v>0</v>
      </c>
      <c r="D53" s="75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T53" s="1"/>
      <c r="U53" s="1"/>
      <c r="V53" s="1"/>
      <c r="W53" s="1"/>
    </row>
    <row r="54" s="5" customFormat="1" ht="14.25" customHeight="1" spans="1:23">
      <c r="A54" s="64"/>
      <c r="B54" s="70" t="s">
        <v>74</v>
      </c>
      <c r="C54" s="79">
        <f ca="1" t="shared" si="42"/>
        <v>0</v>
      </c>
      <c r="D54" s="72"/>
      <c r="E54" s="94">
        <f t="shared" ref="E54:P54" si="43">IF(E53=0,,E52/E53)</f>
        <v>0</v>
      </c>
      <c r="F54" s="94">
        <f t="shared" si="43"/>
        <v>0</v>
      </c>
      <c r="G54" s="94">
        <f t="shared" si="43"/>
        <v>0</v>
      </c>
      <c r="H54" s="94">
        <f t="shared" si="43"/>
        <v>0</v>
      </c>
      <c r="I54" s="94">
        <f t="shared" si="43"/>
        <v>0</v>
      </c>
      <c r="J54" s="94">
        <f t="shared" si="43"/>
        <v>0</v>
      </c>
      <c r="K54" s="94">
        <f t="shared" si="43"/>
        <v>0</v>
      </c>
      <c r="L54" s="94">
        <f t="shared" si="43"/>
        <v>0</v>
      </c>
      <c r="M54" s="94">
        <f t="shared" si="43"/>
        <v>0</v>
      </c>
      <c r="N54" s="94">
        <f t="shared" si="43"/>
        <v>0</v>
      </c>
      <c r="O54" s="94">
        <f t="shared" si="43"/>
        <v>0</v>
      </c>
      <c r="P54" s="94">
        <f t="shared" si="43"/>
        <v>0</v>
      </c>
      <c r="T54" s="3"/>
      <c r="U54" s="3"/>
      <c r="V54" s="3"/>
      <c r="W54" s="3"/>
    </row>
    <row r="55" s="4" customFormat="1" ht="13.5" customHeight="1" spans="1:23">
      <c r="A55" s="64"/>
      <c r="B55" s="67" t="s">
        <v>75</v>
      </c>
      <c r="C55" s="62">
        <f ca="1" t="shared" si="42"/>
        <v>0</v>
      </c>
      <c r="D55" s="63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T55" s="1"/>
      <c r="U55" s="1"/>
      <c r="V55" s="1"/>
      <c r="W55" s="1"/>
    </row>
    <row r="56" s="4" customFormat="1" ht="13.5" customHeight="1" spans="1:23">
      <c r="A56" s="64"/>
      <c r="B56" s="67" t="s">
        <v>76</v>
      </c>
      <c r="C56" s="62">
        <f ca="1" t="shared" si="42"/>
        <v>0</v>
      </c>
      <c r="D56" s="63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T56" s="1"/>
      <c r="U56" s="1"/>
      <c r="V56" s="1"/>
      <c r="W56" s="1"/>
    </row>
    <row r="57" s="5" customFormat="1" ht="13.5" customHeight="1" spans="1:23">
      <c r="A57" s="64"/>
      <c r="B57" s="70" t="s">
        <v>77</v>
      </c>
      <c r="C57" s="79">
        <f ca="1" t="shared" si="42"/>
        <v>0</v>
      </c>
      <c r="D57" s="72"/>
      <c r="E57" s="94">
        <f t="shared" ref="E57:P57" si="44">IF(E56=0,,E55/E56)</f>
        <v>0</v>
      </c>
      <c r="F57" s="94">
        <f t="shared" si="44"/>
        <v>0</v>
      </c>
      <c r="G57" s="94">
        <f t="shared" si="44"/>
        <v>0</v>
      </c>
      <c r="H57" s="94">
        <f t="shared" si="44"/>
        <v>0</v>
      </c>
      <c r="I57" s="94">
        <f t="shared" si="44"/>
        <v>0</v>
      </c>
      <c r="J57" s="94">
        <f t="shared" si="44"/>
        <v>0</v>
      </c>
      <c r="K57" s="94">
        <f t="shared" si="44"/>
        <v>0</v>
      </c>
      <c r="L57" s="94">
        <f t="shared" si="44"/>
        <v>0</v>
      </c>
      <c r="M57" s="94">
        <f t="shared" si="44"/>
        <v>0</v>
      </c>
      <c r="N57" s="94">
        <f t="shared" si="44"/>
        <v>0</v>
      </c>
      <c r="O57" s="94">
        <f t="shared" si="44"/>
        <v>0</v>
      </c>
      <c r="P57" s="94">
        <f t="shared" si="44"/>
        <v>0</v>
      </c>
      <c r="T57" s="3"/>
      <c r="U57" s="3"/>
      <c r="V57" s="3"/>
      <c r="W57" s="3"/>
    </row>
    <row r="58" s="4" customFormat="1" ht="13.5" customHeight="1" spans="1:23">
      <c r="A58" s="64"/>
      <c r="B58" s="68" t="s">
        <v>78</v>
      </c>
      <c r="C58" s="80">
        <f>IF(SUM(E51:P51)=0,,(SUM(E52:P52)+SUM(E55:P55))/SUM(E51:P51))</f>
        <v>0</v>
      </c>
      <c r="D58" s="81"/>
      <c r="E58" s="95">
        <f t="shared" ref="E58:P58" si="45">IF(E51=0,,(E52+E55)/E51)</f>
        <v>0</v>
      </c>
      <c r="F58" s="95">
        <f t="shared" si="45"/>
        <v>0</v>
      </c>
      <c r="G58" s="95">
        <f t="shared" si="45"/>
        <v>0</v>
      </c>
      <c r="H58" s="95">
        <f t="shared" si="45"/>
        <v>0</v>
      </c>
      <c r="I58" s="95">
        <f t="shared" si="45"/>
        <v>0</v>
      </c>
      <c r="J58" s="95">
        <f t="shared" si="45"/>
        <v>0</v>
      </c>
      <c r="K58" s="95">
        <f t="shared" si="45"/>
        <v>0</v>
      </c>
      <c r="L58" s="95">
        <f t="shared" si="45"/>
        <v>0</v>
      </c>
      <c r="M58" s="95">
        <f t="shared" si="45"/>
        <v>0</v>
      </c>
      <c r="N58" s="95">
        <f t="shared" si="45"/>
        <v>0</v>
      </c>
      <c r="O58" s="95">
        <f t="shared" si="45"/>
        <v>0</v>
      </c>
      <c r="P58" s="95">
        <f t="shared" si="45"/>
        <v>0</v>
      </c>
      <c r="T58" s="1"/>
      <c r="U58" s="1"/>
      <c r="V58" s="1"/>
      <c r="W58" s="1"/>
    </row>
    <row r="59" s="5" customFormat="1" ht="13.5" customHeight="1" spans="1:23">
      <c r="A59" s="64"/>
      <c r="B59" s="70" t="s">
        <v>79</v>
      </c>
      <c r="C59" s="71">
        <f>IF(SUM(E50:P50)=0,,C93/SUM(E50:P50))</f>
        <v>0</v>
      </c>
      <c r="D59" s="82"/>
      <c r="E59" s="94">
        <f t="shared" ref="E59:P59" si="46">IF(E50=0,,E93/E50)</f>
        <v>0</v>
      </c>
      <c r="F59" s="94">
        <f t="shared" si="46"/>
        <v>0</v>
      </c>
      <c r="G59" s="94">
        <f t="shared" si="46"/>
        <v>0</v>
      </c>
      <c r="H59" s="94">
        <f t="shared" si="46"/>
        <v>0</v>
      </c>
      <c r="I59" s="94">
        <f t="shared" si="46"/>
        <v>0</v>
      </c>
      <c r="J59" s="94">
        <f t="shared" si="46"/>
        <v>0</v>
      </c>
      <c r="K59" s="94">
        <f t="shared" si="46"/>
        <v>0</v>
      </c>
      <c r="L59" s="94">
        <f t="shared" si="46"/>
        <v>0</v>
      </c>
      <c r="M59" s="94">
        <f t="shared" si="46"/>
        <v>0</v>
      </c>
      <c r="N59" s="94">
        <f t="shared" si="46"/>
        <v>0</v>
      </c>
      <c r="O59" s="94">
        <f t="shared" si="46"/>
        <v>0</v>
      </c>
      <c r="P59" s="94">
        <f t="shared" si="46"/>
        <v>0</v>
      </c>
      <c r="T59" s="3"/>
      <c r="U59" s="3"/>
      <c r="V59" s="3"/>
      <c r="W59" s="3"/>
    </row>
    <row r="60" s="4" customFormat="1" ht="13.5" customHeight="1" spans="1:23">
      <c r="A60" s="64"/>
      <c r="B60" s="70" t="s">
        <v>80</v>
      </c>
      <c r="C60" s="83">
        <f ca="1">INDIRECT(ADDRESS(ROW(),$T$1+4))</f>
        <v>0</v>
      </c>
      <c r="D60" s="81"/>
      <c r="E60" s="95">
        <f t="shared" ref="E60:P60" si="47">IF(E40=0,,E335/E40/100)</f>
        <v>0</v>
      </c>
      <c r="F60" s="95">
        <f t="shared" si="47"/>
        <v>0</v>
      </c>
      <c r="G60" s="95">
        <f t="shared" si="47"/>
        <v>0</v>
      </c>
      <c r="H60" s="95">
        <f t="shared" si="47"/>
        <v>0</v>
      </c>
      <c r="I60" s="95">
        <f t="shared" si="47"/>
        <v>0</v>
      </c>
      <c r="J60" s="95">
        <f t="shared" si="47"/>
        <v>0</v>
      </c>
      <c r="K60" s="95">
        <f t="shared" si="47"/>
        <v>0</v>
      </c>
      <c r="L60" s="95">
        <f t="shared" si="47"/>
        <v>0</v>
      </c>
      <c r="M60" s="95">
        <f t="shared" si="47"/>
        <v>0</v>
      </c>
      <c r="N60" s="95">
        <f t="shared" si="47"/>
        <v>0</v>
      </c>
      <c r="O60" s="95">
        <f t="shared" si="47"/>
        <v>0</v>
      </c>
      <c r="P60" s="95">
        <f t="shared" si="47"/>
        <v>0</v>
      </c>
      <c r="Q60" s="98"/>
      <c r="T60" s="1"/>
      <c r="U60" s="1"/>
      <c r="V60" s="1"/>
      <c r="W60" s="1"/>
    </row>
    <row r="61" s="4" customFormat="1" ht="13.5" customHeight="1" spans="1:23">
      <c r="A61" s="64"/>
      <c r="B61" s="70" t="s">
        <v>81</v>
      </c>
      <c r="C61" s="83">
        <f ca="1">INDIRECT(ADDRESS(ROW(),$T$1+4))</f>
        <v>0</v>
      </c>
      <c r="D61" s="81"/>
      <c r="E61" s="91">
        <f t="shared" ref="E61:P61" si="48">IF(E48=0,,E93/E48/100)</f>
        <v>0</v>
      </c>
      <c r="F61" s="91">
        <f t="shared" si="48"/>
        <v>0</v>
      </c>
      <c r="G61" s="91">
        <f t="shared" si="48"/>
        <v>0</v>
      </c>
      <c r="H61" s="91">
        <f t="shared" si="48"/>
        <v>0</v>
      </c>
      <c r="I61" s="91">
        <f t="shared" si="48"/>
        <v>0</v>
      </c>
      <c r="J61" s="91">
        <f t="shared" si="48"/>
        <v>0</v>
      </c>
      <c r="K61" s="91">
        <f t="shared" si="48"/>
        <v>0</v>
      </c>
      <c r="L61" s="91">
        <f t="shared" si="48"/>
        <v>0</v>
      </c>
      <c r="M61" s="91">
        <f t="shared" si="48"/>
        <v>0</v>
      </c>
      <c r="N61" s="91">
        <f t="shared" si="48"/>
        <v>0</v>
      </c>
      <c r="O61" s="91">
        <f t="shared" si="48"/>
        <v>0</v>
      </c>
      <c r="P61" s="91">
        <f t="shared" si="48"/>
        <v>0</v>
      </c>
      <c r="Q61" s="98"/>
      <c r="T61" s="1"/>
      <c r="U61" s="1"/>
      <c r="V61" s="1"/>
      <c r="W61" s="1"/>
    </row>
    <row r="62" s="4" customFormat="1" ht="13.5" customHeight="1" spans="1:23">
      <c r="A62" s="64"/>
      <c r="B62" s="70" t="s">
        <v>82</v>
      </c>
      <c r="C62" s="83">
        <f ca="1">INDIRECT(ADDRESS(ROW(),$T$1+4))</f>
        <v>0</v>
      </c>
      <c r="D62" s="81"/>
      <c r="E62" s="95">
        <f>IF(E336=0,,E337/E336)</f>
        <v>0</v>
      </c>
      <c r="F62" s="95">
        <f t="shared" ref="F62:P62" si="49">IF(F336=0,,F337/F336)</f>
        <v>0</v>
      </c>
      <c r="G62" s="95">
        <f t="shared" si="49"/>
        <v>0</v>
      </c>
      <c r="H62" s="95">
        <f t="shared" si="49"/>
        <v>0</v>
      </c>
      <c r="I62" s="95">
        <f t="shared" si="49"/>
        <v>0</v>
      </c>
      <c r="J62" s="95">
        <f t="shared" si="49"/>
        <v>0</v>
      </c>
      <c r="K62" s="95">
        <f t="shared" si="49"/>
        <v>0</v>
      </c>
      <c r="L62" s="95">
        <f t="shared" si="49"/>
        <v>0</v>
      </c>
      <c r="M62" s="95">
        <f t="shared" si="49"/>
        <v>0</v>
      </c>
      <c r="N62" s="95">
        <f t="shared" si="49"/>
        <v>0</v>
      </c>
      <c r="O62" s="95">
        <f t="shared" si="49"/>
        <v>0</v>
      </c>
      <c r="P62" s="95">
        <f t="shared" si="49"/>
        <v>0</v>
      </c>
      <c r="Q62" s="98"/>
      <c r="T62" s="1"/>
      <c r="U62" s="1"/>
      <c r="V62" s="1"/>
      <c r="W62" s="1"/>
    </row>
    <row r="63" s="4" customFormat="1" ht="13.5" customHeight="1" spans="1:23">
      <c r="A63" s="84" t="s">
        <v>83</v>
      </c>
      <c r="B63" s="85" t="s">
        <v>84</v>
      </c>
      <c r="C63" s="19">
        <f t="shared" ref="C63:C70" si="50">SUM(E63:P63)</f>
        <v>0</v>
      </c>
      <c r="D63" s="86">
        <f t="shared" ref="D63:D72" si="51">IF($C$23=0,,C63/$C$23)</f>
        <v>0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T63" s="1"/>
      <c r="U63" s="1"/>
      <c r="V63" s="1"/>
      <c r="W63" s="1"/>
    </row>
    <row r="64" s="4" customFormat="1" ht="13.5" customHeight="1" spans="1:23">
      <c r="A64" s="87"/>
      <c r="B64" s="85" t="s">
        <v>85</v>
      </c>
      <c r="C64" s="19">
        <f t="shared" si="50"/>
        <v>0</v>
      </c>
      <c r="D64" s="86">
        <f t="shared" si="51"/>
        <v>0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T64" s="1"/>
      <c r="U64" s="1"/>
      <c r="V64" s="1"/>
      <c r="W64" s="1"/>
    </row>
    <row r="65" s="4" customFormat="1" ht="13.5" customHeight="1" spans="1:23">
      <c r="A65" s="87"/>
      <c r="B65" s="85" t="s">
        <v>86</v>
      </c>
      <c r="C65" s="19">
        <f t="shared" si="50"/>
        <v>0</v>
      </c>
      <c r="D65" s="86">
        <f t="shared" si="51"/>
        <v>0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T65" s="1"/>
      <c r="U65" s="1"/>
      <c r="V65" s="1"/>
      <c r="W65" s="1"/>
    </row>
    <row r="66" s="6" customFormat="1" ht="13.5" customHeight="1" spans="1:23">
      <c r="A66" s="87"/>
      <c r="B66" s="100" t="s">
        <v>87</v>
      </c>
      <c r="C66" s="19">
        <f t="shared" si="50"/>
        <v>0</v>
      </c>
      <c r="D66" s="86">
        <f t="shared" si="51"/>
        <v>0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T66" s="2"/>
      <c r="U66" s="2"/>
      <c r="V66" s="2"/>
      <c r="W66" s="2"/>
    </row>
    <row r="67" s="6" customFormat="1" ht="13.5" customHeight="1" spans="1:23">
      <c r="A67" s="87"/>
      <c r="B67" s="100" t="s">
        <v>88</v>
      </c>
      <c r="C67" s="19">
        <f t="shared" si="50"/>
        <v>0</v>
      </c>
      <c r="D67" s="86">
        <f t="shared" si="51"/>
        <v>0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T67" s="2"/>
      <c r="U67" s="2"/>
      <c r="V67" s="2"/>
      <c r="W67" s="2"/>
    </row>
    <row r="68" s="6" customFormat="1" ht="13.5" customHeight="1" spans="1:23">
      <c r="A68" s="87"/>
      <c r="B68" s="85" t="s">
        <v>89</v>
      </c>
      <c r="C68" s="19">
        <f t="shared" si="50"/>
        <v>0</v>
      </c>
      <c r="D68" s="86">
        <f t="shared" si="51"/>
        <v>0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T68" s="2"/>
      <c r="U68" s="2"/>
      <c r="V68" s="2"/>
      <c r="W68" s="2"/>
    </row>
    <row r="69" s="6" customFormat="1" ht="13.5" customHeight="1" spans="1:23">
      <c r="A69" s="87"/>
      <c r="B69" s="85" t="s">
        <v>90</v>
      </c>
      <c r="C69" s="19">
        <f t="shared" si="50"/>
        <v>0</v>
      </c>
      <c r="D69" s="86">
        <f t="shared" si="51"/>
        <v>0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T69" s="2"/>
      <c r="U69" s="2"/>
      <c r="V69" s="2"/>
      <c r="W69" s="2"/>
    </row>
    <row r="70" s="6" customFormat="1" ht="11.6" spans="1:23">
      <c r="A70" s="87"/>
      <c r="B70" s="85" t="s">
        <v>91</v>
      </c>
      <c r="C70" s="19">
        <f t="shared" si="50"/>
        <v>0</v>
      </c>
      <c r="D70" s="86">
        <f t="shared" si="51"/>
        <v>0</v>
      </c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T70" s="2"/>
      <c r="U70" s="2"/>
      <c r="V70" s="2"/>
      <c r="W70" s="2"/>
    </row>
    <row r="71" s="6" customFormat="1" ht="15" spans="1:23">
      <c r="A71" s="87"/>
      <c r="B71" s="101" t="s">
        <v>92</v>
      </c>
      <c r="C71" s="19">
        <f>C63+C64+C65+C66+C68+C70</f>
        <v>0</v>
      </c>
      <c r="D71" s="86">
        <f t="shared" si="51"/>
        <v>0</v>
      </c>
      <c r="E71" s="88">
        <f>E63+E64+E65+E66+E68+E70</f>
        <v>0</v>
      </c>
      <c r="F71" s="88">
        <f t="shared" ref="F71:P71" si="52">F63+F64+F65+F66+F68+F70</f>
        <v>0</v>
      </c>
      <c r="G71" s="88">
        <f t="shared" si="52"/>
        <v>0</v>
      </c>
      <c r="H71" s="88">
        <f t="shared" si="52"/>
        <v>0</v>
      </c>
      <c r="I71" s="88">
        <f t="shared" si="52"/>
        <v>0</v>
      </c>
      <c r="J71" s="88">
        <f t="shared" si="52"/>
        <v>0</v>
      </c>
      <c r="K71" s="88">
        <f t="shared" si="52"/>
        <v>0</v>
      </c>
      <c r="L71" s="88">
        <f t="shared" si="52"/>
        <v>0</v>
      </c>
      <c r="M71" s="88">
        <f t="shared" si="52"/>
        <v>0</v>
      </c>
      <c r="N71" s="88">
        <f t="shared" si="52"/>
        <v>0</v>
      </c>
      <c r="O71" s="88">
        <f t="shared" si="52"/>
        <v>0</v>
      </c>
      <c r="P71" s="88">
        <f t="shared" si="52"/>
        <v>0</v>
      </c>
      <c r="T71" s="2"/>
      <c r="U71" s="2"/>
      <c r="V71" s="2"/>
      <c r="W71" s="2"/>
    </row>
    <row r="72" s="4" customFormat="1" ht="15" spans="1:23">
      <c r="A72" s="102"/>
      <c r="B72" s="101" t="s">
        <v>93</v>
      </c>
      <c r="C72" s="19">
        <f>C63+C64+C65+C67+C69+C70</f>
        <v>0</v>
      </c>
      <c r="D72" s="86">
        <f t="shared" si="51"/>
        <v>0</v>
      </c>
      <c r="E72" s="88">
        <f>E63+E64+E65+E67+E69+E70</f>
        <v>0</v>
      </c>
      <c r="F72" s="88">
        <f t="shared" ref="F72:P72" si="53">F63+F64+F65+F67+F69+F70</f>
        <v>0</v>
      </c>
      <c r="G72" s="88">
        <f t="shared" si="53"/>
        <v>0</v>
      </c>
      <c r="H72" s="88">
        <f t="shared" si="53"/>
        <v>0</v>
      </c>
      <c r="I72" s="88">
        <f t="shared" si="53"/>
        <v>0</v>
      </c>
      <c r="J72" s="88">
        <f t="shared" si="53"/>
        <v>0</v>
      </c>
      <c r="K72" s="88">
        <f t="shared" si="53"/>
        <v>0</v>
      </c>
      <c r="L72" s="88">
        <f t="shared" si="53"/>
        <v>0</v>
      </c>
      <c r="M72" s="88">
        <f t="shared" si="53"/>
        <v>0</v>
      </c>
      <c r="N72" s="88">
        <f t="shared" si="53"/>
        <v>0</v>
      </c>
      <c r="O72" s="88">
        <f t="shared" si="53"/>
        <v>0</v>
      </c>
      <c r="P72" s="88">
        <f t="shared" si="53"/>
        <v>0</v>
      </c>
      <c r="T72" s="1"/>
      <c r="U72" s="1"/>
      <c r="V72" s="1"/>
      <c r="W72" s="1"/>
    </row>
    <row r="73" s="4" customFormat="1" ht="15" spans="1:23">
      <c r="A73" s="103" t="s">
        <v>94</v>
      </c>
      <c r="B73" s="104" t="s">
        <v>95</v>
      </c>
      <c r="C73" s="31">
        <f>SUM(E73:P73)</f>
        <v>0</v>
      </c>
      <c r="D73" s="81">
        <f>IF(C23=0,,C73/C23)</f>
        <v>0</v>
      </c>
      <c r="E73" s="90">
        <f t="shared" ref="E73:P73" si="54">E96</f>
        <v>0</v>
      </c>
      <c r="F73" s="90">
        <f t="shared" si="54"/>
        <v>0</v>
      </c>
      <c r="G73" s="90">
        <f t="shared" si="54"/>
        <v>0</v>
      </c>
      <c r="H73" s="90">
        <f t="shared" si="54"/>
        <v>0</v>
      </c>
      <c r="I73" s="90">
        <f t="shared" si="54"/>
        <v>0</v>
      </c>
      <c r="J73" s="90">
        <f t="shared" si="54"/>
        <v>0</v>
      </c>
      <c r="K73" s="90">
        <f t="shared" si="54"/>
        <v>0</v>
      </c>
      <c r="L73" s="90">
        <f t="shared" si="54"/>
        <v>0</v>
      </c>
      <c r="M73" s="90">
        <f t="shared" si="54"/>
        <v>0</v>
      </c>
      <c r="N73" s="90">
        <f t="shared" si="54"/>
        <v>0</v>
      </c>
      <c r="O73" s="90">
        <f t="shared" si="54"/>
        <v>0</v>
      </c>
      <c r="P73" s="90">
        <f t="shared" si="54"/>
        <v>0</v>
      </c>
      <c r="T73" s="1"/>
      <c r="U73" s="1"/>
      <c r="V73" s="1"/>
      <c r="W73" s="1"/>
    </row>
    <row r="74" s="1" customFormat="1" ht="13.5" customHeight="1" spans="1:19">
      <c r="A74" s="105" t="s">
        <v>96</v>
      </c>
      <c r="B74" s="106" t="s">
        <v>97</v>
      </c>
      <c r="C74" s="19">
        <f>SUM(E74:P74)</f>
        <v>0</v>
      </c>
      <c r="D74" s="107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4"/>
      <c r="R74" s="4"/>
      <c r="S74" s="4"/>
    </row>
    <row r="75" s="7" customFormat="1" ht="13.5" customHeight="1" spans="1:23">
      <c r="A75" s="105"/>
      <c r="B75" s="108" t="s">
        <v>98</v>
      </c>
      <c r="C75" s="109">
        <f>IF(C6=0,,C74/C6)</f>
        <v>0</v>
      </c>
      <c r="D75" s="110"/>
      <c r="E75" s="132">
        <f t="shared" ref="E75:P75" si="55">IF(E6=0,,E74/E6)</f>
        <v>0</v>
      </c>
      <c r="F75" s="132">
        <f t="shared" si="55"/>
        <v>0</v>
      </c>
      <c r="G75" s="132">
        <f t="shared" si="55"/>
        <v>0</v>
      </c>
      <c r="H75" s="132">
        <f t="shared" si="55"/>
        <v>0</v>
      </c>
      <c r="I75" s="132">
        <f t="shared" si="55"/>
        <v>0</v>
      </c>
      <c r="J75" s="132">
        <f t="shared" si="55"/>
        <v>0</v>
      </c>
      <c r="K75" s="132">
        <f t="shared" si="55"/>
        <v>0</v>
      </c>
      <c r="L75" s="132">
        <f t="shared" si="55"/>
        <v>0</v>
      </c>
      <c r="M75" s="132">
        <f t="shared" si="55"/>
        <v>0</v>
      </c>
      <c r="N75" s="132">
        <f t="shared" si="55"/>
        <v>0</v>
      </c>
      <c r="O75" s="132">
        <f t="shared" si="55"/>
        <v>0</v>
      </c>
      <c r="P75" s="132">
        <f t="shared" si="55"/>
        <v>0</v>
      </c>
      <c r="Q75" s="4"/>
      <c r="R75" s="4"/>
      <c r="S75" s="4"/>
      <c r="T75" s="1"/>
      <c r="U75" s="1"/>
      <c r="V75" s="1"/>
      <c r="W75" s="1"/>
    </row>
    <row r="76" s="1" customFormat="1" ht="13.5" customHeight="1" spans="1:19">
      <c r="A76" s="105"/>
      <c r="B76" s="105" t="s">
        <v>99</v>
      </c>
      <c r="C76" s="19">
        <f>SUM(E76:P76)</f>
        <v>0</v>
      </c>
      <c r="D76" s="107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4"/>
      <c r="R76" s="4"/>
      <c r="S76" s="4"/>
    </row>
    <row r="77" s="1" customFormat="1" ht="13.5" customHeight="1" spans="1:19">
      <c r="A77" s="105"/>
      <c r="B77" s="111" t="s">
        <v>100</v>
      </c>
      <c r="C77" s="109">
        <f>IF(C20=0,,C76/C20)</f>
        <v>0</v>
      </c>
      <c r="D77" s="110"/>
      <c r="E77" s="132">
        <f t="shared" ref="E77:P77" si="56">IF(E20=0,,E76/E20)</f>
        <v>0</v>
      </c>
      <c r="F77" s="132">
        <f t="shared" si="56"/>
        <v>0</v>
      </c>
      <c r="G77" s="132">
        <f t="shared" si="56"/>
        <v>0</v>
      </c>
      <c r="H77" s="132">
        <f t="shared" si="56"/>
        <v>0</v>
      </c>
      <c r="I77" s="132">
        <f t="shared" si="56"/>
        <v>0</v>
      </c>
      <c r="J77" s="132">
        <f t="shared" si="56"/>
        <v>0</v>
      </c>
      <c r="K77" s="132">
        <f t="shared" si="56"/>
        <v>0</v>
      </c>
      <c r="L77" s="132">
        <f t="shared" si="56"/>
        <v>0</v>
      </c>
      <c r="M77" s="132">
        <f t="shared" si="56"/>
        <v>0</v>
      </c>
      <c r="N77" s="132">
        <f t="shared" si="56"/>
        <v>0</v>
      </c>
      <c r="O77" s="132">
        <f t="shared" si="56"/>
        <v>0</v>
      </c>
      <c r="P77" s="132">
        <f t="shared" si="56"/>
        <v>0</v>
      </c>
      <c r="Q77" s="136"/>
      <c r="R77" s="136"/>
      <c r="S77" s="136"/>
    </row>
    <row r="78" s="4" customFormat="1" ht="13.5" customHeight="1" spans="1:23">
      <c r="A78" s="112"/>
      <c r="B78" s="113"/>
      <c r="C78" s="113"/>
      <c r="D78" s="11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W78" s="1"/>
    </row>
    <row r="79" s="4" customFormat="1" ht="13.5" customHeight="1" spans="1:23">
      <c r="A79" s="114" t="s">
        <v>101</v>
      </c>
      <c r="B79" s="115" t="s">
        <v>102</v>
      </c>
      <c r="C79" s="116">
        <f>SUM(E79:P79)</f>
        <v>0</v>
      </c>
      <c r="D79" s="117"/>
      <c r="E79" s="90">
        <f>E100+E120+E140+E160+E200+E240</f>
        <v>0</v>
      </c>
      <c r="F79" s="90">
        <f t="shared" ref="F79:P82" si="57">F100+F120+F140+F160+F200+F240</f>
        <v>0</v>
      </c>
      <c r="G79" s="90">
        <f t="shared" si="57"/>
        <v>0</v>
      </c>
      <c r="H79" s="90">
        <f t="shared" si="57"/>
        <v>0</v>
      </c>
      <c r="I79" s="90">
        <f t="shared" si="57"/>
        <v>0</v>
      </c>
      <c r="J79" s="90">
        <f t="shared" si="57"/>
        <v>0</v>
      </c>
      <c r="K79" s="90">
        <f t="shared" si="57"/>
        <v>0</v>
      </c>
      <c r="L79" s="90">
        <f t="shared" si="57"/>
        <v>0</v>
      </c>
      <c r="M79" s="90">
        <f t="shared" si="57"/>
        <v>0</v>
      </c>
      <c r="N79" s="90">
        <f t="shared" si="57"/>
        <v>0</v>
      </c>
      <c r="O79" s="90">
        <f t="shared" si="57"/>
        <v>0</v>
      </c>
      <c r="P79" s="90">
        <f t="shared" si="57"/>
        <v>0</v>
      </c>
      <c r="W79" s="1"/>
    </row>
    <row r="80" s="4" customFormat="1" ht="13.5" customHeight="1" spans="1:23">
      <c r="A80" s="118"/>
      <c r="B80" s="115" t="s">
        <v>103</v>
      </c>
      <c r="C80" s="116">
        <f>SUM(E80:P80)</f>
        <v>0</v>
      </c>
      <c r="D80" s="119">
        <f>IF(C83=0,,C80/C83)</f>
        <v>0</v>
      </c>
      <c r="E80" s="90">
        <f>E101+E121+E141+E161+E201+E241</f>
        <v>0</v>
      </c>
      <c r="F80" s="90">
        <f t="shared" si="57"/>
        <v>0</v>
      </c>
      <c r="G80" s="90">
        <f t="shared" si="57"/>
        <v>0</v>
      </c>
      <c r="H80" s="90">
        <f t="shared" si="57"/>
        <v>0</v>
      </c>
      <c r="I80" s="90">
        <f t="shared" si="57"/>
        <v>0</v>
      </c>
      <c r="J80" s="90">
        <f t="shared" si="57"/>
        <v>0</v>
      </c>
      <c r="K80" s="90">
        <f t="shared" si="57"/>
        <v>0</v>
      </c>
      <c r="L80" s="90">
        <f t="shared" si="57"/>
        <v>0</v>
      </c>
      <c r="M80" s="90">
        <f t="shared" si="57"/>
        <v>0</v>
      </c>
      <c r="N80" s="90">
        <f t="shared" si="57"/>
        <v>0</v>
      </c>
      <c r="O80" s="90">
        <f t="shared" si="57"/>
        <v>0</v>
      </c>
      <c r="P80" s="90">
        <f t="shared" si="57"/>
        <v>0</v>
      </c>
      <c r="W80" s="1"/>
    </row>
    <row r="81" s="4" customFormat="1" ht="13.5" customHeight="1" spans="1:23">
      <c r="A81" s="118"/>
      <c r="B81" s="115" t="s">
        <v>104</v>
      </c>
      <c r="C81" s="116">
        <f>SUM(E81:P81)</f>
        <v>0</v>
      </c>
      <c r="D81" s="119"/>
      <c r="E81" s="90">
        <f>E102+E122+E142+E162+E202+E242</f>
        <v>0</v>
      </c>
      <c r="F81" s="90">
        <f t="shared" si="57"/>
        <v>0</v>
      </c>
      <c r="G81" s="90">
        <f t="shared" si="57"/>
        <v>0</v>
      </c>
      <c r="H81" s="90">
        <f t="shared" si="57"/>
        <v>0</v>
      </c>
      <c r="I81" s="90">
        <f t="shared" si="57"/>
        <v>0</v>
      </c>
      <c r="J81" s="90">
        <f t="shared" si="57"/>
        <v>0</v>
      </c>
      <c r="K81" s="90">
        <f t="shared" si="57"/>
        <v>0</v>
      </c>
      <c r="L81" s="90">
        <f t="shared" si="57"/>
        <v>0</v>
      </c>
      <c r="M81" s="90">
        <f t="shared" si="57"/>
        <v>0</v>
      </c>
      <c r="N81" s="90">
        <f t="shared" si="57"/>
        <v>0</v>
      </c>
      <c r="O81" s="90">
        <f t="shared" si="57"/>
        <v>0</v>
      </c>
      <c r="P81" s="90">
        <f t="shared" si="57"/>
        <v>0</v>
      </c>
      <c r="W81" s="1"/>
    </row>
    <row r="82" s="4" customFormat="1" ht="13.5" customHeight="1" spans="1:23">
      <c r="A82" s="118"/>
      <c r="B82" s="115" t="s">
        <v>105</v>
      </c>
      <c r="C82" s="116">
        <f>SUM(E82:P82)</f>
        <v>0</v>
      </c>
      <c r="D82" s="119">
        <f>IF(C83=0,,C82/C83)</f>
        <v>0</v>
      </c>
      <c r="E82" s="134">
        <f>E103+E123+E143+E163+E203+E243</f>
        <v>0</v>
      </c>
      <c r="F82" s="134">
        <f t="shared" si="57"/>
        <v>0</v>
      </c>
      <c r="G82" s="134">
        <f t="shared" si="57"/>
        <v>0</v>
      </c>
      <c r="H82" s="134">
        <f t="shared" si="57"/>
        <v>0</v>
      </c>
      <c r="I82" s="134">
        <f t="shared" si="57"/>
        <v>0</v>
      </c>
      <c r="J82" s="134">
        <f t="shared" si="57"/>
        <v>0</v>
      </c>
      <c r="K82" s="134">
        <f t="shared" si="57"/>
        <v>0</v>
      </c>
      <c r="L82" s="134">
        <f t="shared" si="57"/>
        <v>0</v>
      </c>
      <c r="M82" s="134">
        <f t="shared" si="57"/>
        <v>0</v>
      </c>
      <c r="N82" s="134">
        <f t="shared" si="57"/>
        <v>0</v>
      </c>
      <c r="O82" s="134">
        <f t="shared" si="57"/>
        <v>0</v>
      </c>
      <c r="P82" s="134">
        <f t="shared" si="57"/>
        <v>0</v>
      </c>
      <c r="W82" s="1"/>
    </row>
    <row r="83" s="4" customFormat="1" ht="13.5" customHeight="1" spans="1:23">
      <c r="A83" s="118"/>
      <c r="B83" s="115" t="s">
        <v>106</v>
      </c>
      <c r="C83" s="116">
        <f>C80+C82</f>
        <v>0</v>
      </c>
      <c r="D83" s="119"/>
      <c r="E83" s="134">
        <f>E80+E82</f>
        <v>0</v>
      </c>
      <c r="F83" s="134">
        <f t="shared" ref="F83:P83" si="58">F80+F82</f>
        <v>0</v>
      </c>
      <c r="G83" s="134">
        <f t="shared" si="58"/>
        <v>0</v>
      </c>
      <c r="H83" s="134">
        <f t="shared" si="58"/>
        <v>0</v>
      </c>
      <c r="I83" s="134">
        <f t="shared" si="58"/>
        <v>0</v>
      </c>
      <c r="J83" s="134">
        <f t="shared" si="58"/>
        <v>0</v>
      </c>
      <c r="K83" s="134">
        <f t="shared" si="58"/>
        <v>0</v>
      </c>
      <c r="L83" s="134">
        <f t="shared" si="58"/>
        <v>0</v>
      </c>
      <c r="M83" s="134">
        <f t="shared" si="58"/>
        <v>0</v>
      </c>
      <c r="N83" s="134">
        <f t="shared" si="58"/>
        <v>0</v>
      </c>
      <c r="O83" s="134">
        <f t="shared" si="58"/>
        <v>0</v>
      </c>
      <c r="P83" s="134">
        <f t="shared" si="58"/>
        <v>0</v>
      </c>
      <c r="W83" s="1"/>
    </row>
    <row r="84" s="4" customFormat="1" ht="13.5" customHeight="1" spans="1:23">
      <c r="A84" s="118"/>
      <c r="B84" s="115" t="s">
        <v>107</v>
      </c>
      <c r="C84" s="116">
        <f>IF((C79+C81)=0,,C83/(C79+C81))</f>
        <v>0</v>
      </c>
      <c r="D84" s="120"/>
      <c r="E84" s="134">
        <f>IF((E79+E81)=0,,E83/(E79+E81))</f>
        <v>0</v>
      </c>
      <c r="F84" s="134">
        <f t="shared" ref="F84:P84" si="59">IF((F79+F81)=0,,F83/(F79+F81))</f>
        <v>0</v>
      </c>
      <c r="G84" s="134">
        <f t="shared" si="59"/>
        <v>0</v>
      </c>
      <c r="H84" s="134">
        <f t="shared" si="59"/>
        <v>0</v>
      </c>
      <c r="I84" s="134">
        <f t="shared" si="59"/>
        <v>0</v>
      </c>
      <c r="J84" s="134">
        <f t="shared" si="59"/>
        <v>0</v>
      </c>
      <c r="K84" s="134">
        <f t="shared" si="59"/>
        <v>0</v>
      </c>
      <c r="L84" s="134">
        <f t="shared" si="59"/>
        <v>0</v>
      </c>
      <c r="M84" s="134">
        <f t="shared" si="59"/>
        <v>0</v>
      </c>
      <c r="N84" s="134">
        <f t="shared" si="59"/>
        <v>0</v>
      </c>
      <c r="O84" s="134">
        <f t="shared" si="59"/>
        <v>0</v>
      </c>
      <c r="P84" s="134">
        <f t="shared" si="59"/>
        <v>0</v>
      </c>
      <c r="W84" s="1"/>
    </row>
    <row r="85" s="4" customFormat="1" ht="13.5" customHeight="1" spans="1:23">
      <c r="A85" s="118"/>
      <c r="B85" s="115" t="s">
        <v>108</v>
      </c>
      <c r="C85" s="116">
        <f>SUM(E85:P85)</f>
        <v>0</v>
      </c>
      <c r="D85" s="120"/>
      <c r="E85" s="134">
        <f>E106+E126+E146+E166+E206+E246</f>
        <v>0</v>
      </c>
      <c r="F85" s="134">
        <f t="shared" ref="F85:P85" si="60">F106+F126+F146+F166+F206+F246</f>
        <v>0</v>
      </c>
      <c r="G85" s="134">
        <f t="shared" si="60"/>
        <v>0</v>
      </c>
      <c r="H85" s="134">
        <f t="shared" si="60"/>
        <v>0</v>
      </c>
      <c r="I85" s="134">
        <f t="shared" si="60"/>
        <v>0</v>
      </c>
      <c r="J85" s="134">
        <f t="shared" si="60"/>
        <v>0</v>
      </c>
      <c r="K85" s="134">
        <f t="shared" si="60"/>
        <v>0</v>
      </c>
      <c r="L85" s="134">
        <f t="shared" si="60"/>
        <v>0</v>
      </c>
      <c r="M85" s="134">
        <f t="shared" si="60"/>
        <v>0</v>
      </c>
      <c r="N85" s="134">
        <f t="shared" si="60"/>
        <v>0</v>
      </c>
      <c r="O85" s="134">
        <f t="shared" si="60"/>
        <v>0</v>
      </c>
      <c r="P85" s="134">
        <f t="shared" si="60"/>
        <v>0</v>
      </c>
      <c r="W85" s="1"/>
    </row>
    <row r="86" s="4" customFormat="1" ht="13.5" customHeight="1" spans="1:23">
      <c r="A86" s="118"/>
      <c r="B86" s="115" t="s">
        <v>109</v>
      </c>
      <c r="C86" s="116">
        <f>IF(C85=0,,C83/C85)</f>
        <v>0</v>
      </c>
      <c r="D86" s="120"/>
      <c r="E86" s="134">
        <f>IF(E85=0,,E83/E85)</f>
        <v>0</v>
      </c>
      <c r="F86" s="134">
        <f t="shared" ref="F86:P86" si="61">IF(F85=0,,F83/F85)</f>
        <v>0</v>
      </c>
      <c r="G86" s="134">
        <f t="shared" si="61"/>
        <v>0</v>
      </c>
      <c r="H86" s="134">
        <f t="shared" si="61"/>
        <v>0</v>
      </c>
      <c r="I86" s="134">
        <f t="shared" si="61"/>
        <v>0</v>
      </c>
      <c r="J86" s="134">
        <f t="shared" si="61"/>
        <v>0</v>
      </c>
      <c r="K86" s="134">
        <f t="shared" si="61"/>
        <v>0</v>
      </c>
      <c r="L86" s="134">
        <f t="shared" si="61"/>
        <v>0</v>
      </c>
      <c r="M86" s="134">
        <f t="shared" si="61"/>
        <v>0</v>
      </c>
      <c r="N86" s="134">
        <f t="shared" si="61"/>
        <v>0</v>
      </c>
      <c r="O86" s="134">
        <f t="shared" si="61"/>
        <v>0</v>
      </c>
      <c r="P86" s="134">
        <f t="shared" si="61"/>
        <v>0</v>
      </c>
      <c r="W86" s="1"/>
    </row>
    <row r="87" s="4" customFormat="1" ht="13.5" customHeight="1" spans="1:23">
      <c r="A87" s="118"/>
      <c r="B87" s="115" t="s">
        <v>110</v>
      </c>
      <c r="C87" s="116">
        <f t="shared" ref="C87:C104" si="62">SUM(E87:P87)</f>
        <v>0</v>
      </c>
      <c r="D87" s="120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98"/>
      <c r="W87" s="1"/>
    </row>
    <row r="88" s="4" customFormat="1" ht="13.5" customHeight="1" spans="1:23">
      <c r="A88" s="118"/>
      <c r="B88" s="115" t="s">
        <v>111</v>
      </c>
      <c r="C88" s="116">
        <f t="shared" si="62"/>
        <v>0</v>
      </c>
      <c r="D88" s="119">
        <f>IF(C88=0,,C79/C88)</f>
        <v>0</v>
      </c>
      <c r="E88" s="134">
        <f>E108+E128+E148+E168+E208+E248</f>
        <v>0</v>
      </c>
      <c r="F88" s="134">
        <f t="shared" ref="F88:P99" si="63">F108+F128+F148+F168+F208+F248</f>
        <v>0</v>
      </c>
      <c r="G88" s="134">
        <f t="shared" si="63"/>
        <v>0</v>
      </c>
      <c r="H88" s="134">
        <f t="shared" si="63"/>
        <v>0</v>
      </c>
      <c r="I88" s="134">
        <f t="shared" si="63"/>
        <v>0</v>
      </c>
      <c r="J88" s="134">
        <f t="shared" si="63"/>
        <v>0</v>
      </c>
      <c r="K88" s="134">
        <f t="shared" si="63"/>
        <v>0</v>
      </c>
      <c r="L88" s="134">
        <f t="shared" si="63"/>
        <v>0</v>
      </c>
      <c r="M88" s="134">
        <f t="shared" si="63"/>
        <v>0</v>
      </c>
      <c r="N88" s="134">
        <f t="shared" si="63"/>
        <v>0</v>
      </c>
      <c r="O88" s="134">
        <f t="shared" si="63"/>
        <v>0</v>
      </c>
      <c r="P88" s="134">
        <f t="shared" si="63"/>
        <v>0</v>
      </c>
      <c r="Q88" s="98"/>
      <c r="W88" s="1"/>
    </row>
    <row r="89" s="4" customFormat="1" ht="13.5" customHeight="1" spans="1:23">
      <c r="A89" s="118"/>
      <c r="B89" s="115" t="s">
        <v>112</v>
      </c>
      <c r="C89" s="116">
        <f t="shared" si="62"/>
        <v>0</v>
      </c>
      <c r="D89" s="119"/>
      <c r="E89" s="134">
        <f>E109+E129+E149+E169+E209+E249</f>
        <v>0</v>
      </c>
      <c r="F89" s="134">
        <f t="shared" si="63"/>
        <v>0</v>
      </c>
      <c r="G89" s="134">
        <f t="shared" si="63"/>
        <v>0</v>
      </c>
      <c r="H89" s="134">
        <f t="shared" si="63"/>
        <v>0</v>
      </c>
      <c r="I89" s="134">
        <f t="shared" si="63"/>
        <v>0</v>
      </c>
      <c r="J89" s="134">
        <f t="shared" si="63"/>
        <v>0</v>
      </c>
      <c r="K89" s="134">
        <f t="shared" si="63"/>
        <v>0</v>
      </c>
      <c r="L89" s="134">
        <f t="shared" si="63"/>
        <v>0</v>
      </c>
      <c r="M89" s="134">
        <f t="shared" si="63"/>
        <v>0</v>
      </c>
      <c r="N89" s="134">
        <f t="shared" si="63"/>
        <v>0</v>
      </c>
      <c r="O89" s="134">
        <f t="shared" si="63"/>
        <v>0</v>
      </c>
      <c r="P89" s="134">
        <f t="shared" si="63"/>
        <v>0</v>
      </c>
      <c r="Q89" s="98"/>
      <c r="W89" s="1"/>
    </row>
    <row r="90" s="4" customFormat="1" ht="13.5" customHeight="1" spans="1:23">
      <c r="A90" s="118"/>
      <c r="B90" s="115" t="s">
        <v>113</v>
      </c>
      <c r="C90" s="116">
        <f t="shared" si="62"/>
        <v>0</v>
      </c>
      <c r="D90" s="119"/>
      <c r="E90" s="134">
        <f>E110+E130+E150+E170+E210+E250</f>
        <v>0</v>
      </c>
      <c r="F90" s="134">
        <f t="shared" si="63"/>
        <v>0</v>
      </c>
      <c r="G90" s="134">
        <f t="shared" si="63"/>
        <v>0</v>
      </c>
      <c r="H90" s="134">
        <f t="shared" si="63"/>
        <v>0</v>
      </c>
      <c r="I90" s="134">
        <f t="shared" si="63"/>
        <v>0</v>
      </c>
      <c r="J90" s="134">
        <f t="shared" si="63"/>
        <v>0</v>
      </c>
      <c r="K90" s="134">
        <f t="shared" si="63"/>
        <v>0</v>
      </c>
      <c r="L90" s="134">
        <f t="shared" si="63"/>
        <v>0</v>
      </c>
      <c r="M90" s="134">
        <f t="shared" si="63"/>
        <v>0</v>
      </c>
      <c r="N90" s="134">
        <f t="shared" si="63"/>
        <v>0</v>
      </c>
      <c r="O90" s="134">
        <f t="shared" si="63"/>
        <v>0</v>
      </c>
      <c r="P90" s="134">
        <f t="shared" si="63"/>
        <v>0</v>
      </c>
      <c r="W90" s="1"/>
    </row>
    <row r="91" s="4" customFormat="1" ht="13.5" customHeight="1" spans="1:23">
      <c r="A91" s="118"/>
      <c r="B91" s="115" t="s">
        <v>114</v>
      </c>
      <c r="C91" s="116">
        <f t="shared" si="62"/>
        <v>0</v>
      </c>
      <c r="D91" s="119"/>
      <c r="E91" s="134">
        <f>E111+E131+E151+E171+E211+E251</f>
        <v>0</v>
      </c>
      <c r="F91" s="134">
        <f t="shared" si="63"/>
        <v>0</v>
      </c>
      <c r="G91" s="134">
        <f t="shared" si="63"/>
        <v>0</v>
      </c>
      <c r="H91" s="134">
        <f t="shared" si="63"/>
        <v>0</v>
      </c>
      <c r="I91" s="134">
        <f t="shared" si="63"/>
        <v>0</v>
      </c>
      <c r="J91" s="134">
        <f t="shared" si="63"/>
        <v>0</v>
      </c>
      <c r="K91" s="134">
        <f t="shared" si="63"/>
        <v>0</v>
      </c>
      <c r="L91" s="134">
        <f t="shared" si="63"/>
        <v>0</v>
      </c>
      <c r="M91" s="134">
        <f t="shared" si="63"/>
        <v>0</v>
      </c>
      <c r="N91" s="134">
        <f t="shared" si="63"/>
        <v>0</v>
      </c>
      <c r="O91" s="134">
        <f t="shared" si="63"/>
        <v>0</v>
      </c>
      <c r="P91" s="134">
        <f>P111+P131+P151+P171+P211+P251</f>
        <v>0</v>
      </c>
      <c r="W91" s="1"/>
    </row>
    <row r="92" s="4" customFormat="1" ht="13.5" customHeight="1" spans="1:23">
      <c r="A92" s="118"/>
      <c r="B92" s="115" t="s">
        <v>115</v>
      </c>
      <c r="C92" s="116">
        <f t="shared" si="62"/>
        <v>0</v>
      </c>
      <c r="D92" s="119">
        <f>IF(C88=0,,C92/C88)</f>
        <v>0</v>
      </c>
      <c r="E92" s="134">
        <f>E112+E132+E152+E172+E212+E252</f>
        <v>0</v>
      </c>
      <c r="F92" s="134">
        <f t="shared" si="63"/>
        <v>0</v>
      </c>
      <c r="G92" s="134">
        <f t="shared" si="63"/>
        <v>0</v>
      </c>
      <c r="H92" s="134">
        <f t="shared" si="63"/>
        <v>0</v>
      </c>
      <c r="I92" s="134">
        <f t="shared" si="63"/>
        <v>0</v>
      </c>
      <c r="J92" s="134">
        <f t="shared" si="63"/>
        <v>0</v>
      </c>
      <c r="K92" s="134">
        <f t="shared" si="63"/>
        <v>0</v>
      </c>
      <c r="L92" s="134">
        <f t="shared" si="63"/>
        <v>0</v>
      </c>
      <c r="M92" s="134">
        <f t="shared" si="63"/>
        <v>0</v>
      </c>
      <c r="N92" s="134">
        <f t="shared" si="63"/>
        <v>0</v>
      </c>
      <c r="O92" s="134">
        <f t="shared" si="63"/>
        <v>0</v>
      </c>
      <c r="P92" s="134">
        <f t="shared" si="63"/>
        <v>0</v>
      </c>
      <c r="W92" s="1"/>
    </row>
    <row r="93" s="4" customFormat="1" ht="13.5" customHeight="1" spans="1:23">
      <c r="A93" s="118"/>
      <c r="B93" s="115" t="s">
        <v>116</v>
      </c>
      <c r="C93" s="116">
        <f t="shared" si="62"/>
        <v>0</v>
      </c>
      <c r="D93" s="119"/>
      <c r="E93" s="134">
        <f t="shared" ref="E93:E99" si="64">E113+E133+E153+E173+E213+E253</f>
        <v>0</v>
      </c>
      <c r="F93" s="134">
        <f t="shared" si="63"/>
        <v>0</v>
      </c>
      <c r="G93" s="134">
        <f t="shared" si="63"/>
        <v>0</v>
      </c>
      <c r="H93" s="134">
        <f t="shared" si="63"/>
        <v>0</v>
      </c>
      <c r="I93" s="134">
        <f t="shared" si="63"/>
        <v>0</v>
      </c>
      <c r="J93" s="134">
        <f t="shared" si="63"/>
        <v>0</v>
      </c>
      <c r="K93" s="134">
        <f t="shared" si="63"/>
        <v>0</v>
      </c>
      <c r="L93" s="134">
        <f t="shared" si="63"/>
        <v>0</v>
      </c>
      <c r="M93" s="134">
        <f t="shared" si="63"/>
        <v>0</v>
      </c>
      <c r="N93" s="134">
        <f t="shared" si="63"/>
        <v>0</v>
      </c>
      <c r="O93" s="134">
        <f t="shared" si="63"/>
        <v>0</v>
      </c>
      <c r="P93" s="134">
        <f t="shared" si="63"/>
        <v>0</v>
      </c>
      <c r="W93" s="1"/>
    </row>
    <row r="94" s="4" customFormat="1" ht="13.5" customHeight="1" spans="1:23">
      <c r="A94" s="118"/>
      <c r="B94" s="115" t="s">
        <v>117</v>
      </c>
      <c r="C94" s="116">
        <f t="shared" si="62"/>
        <v>0</v>
      </c>
      <c r="D94" s="119">
        <f>IF(C83=0,,C94/C83)</f>
        <v>0</v>
      </c>
      <c r="E94" s="134">
        <f t="shared" si="64"/>
        <v>0</v>
      </c>
      <c r="F94" s="134">
        <f t="shared" si="63"/>
        <v>0</v>
      </c>
      <c r="G94" s="134">
        <f t="shared" si="63"/>
        <v>0</v>
      </c>
      <c r="H94" s="134">
        <f t="shared" si="63"/>
        <v>0</v>
      </c>
      <c r="I94" s="134">
        <f t="shared" si="63"/>
        <v>0</v>
      </c>
      <c r="J94" s="134">
        <f t="shared" si="63"/>
        <v>0</v>
      </c>
      <c r="K94" s="134">
        <f t="shared" si="63"/>
        <v>0</v>
      </c>
      <c r="L94" s="134">
        <f t="shared" si="63"/>
        <v>0</v>
      </c>
      <c r="M94" s="134">
        <f t="shared" si="63"/>
        <v>0</v>
      </c>
      <c r="N94" s="134">
        <f t="shared" si="63"/>
        <v>0</v>
      </c>
      <c r="O94" s="134">
        <f t="shared" si="63"/>
        <v>0</v>
      </c>
      <c r="P94" s="134">
        <f t="shared" si="63"/>
        <v>0</v>
      </c>
      <c r="W94" s="1"/>
    </row>
    <row r="95" s="4" customFormat="1" ht="13.5" customHeight="1" spans="1:23">
      <c r="A95" s="118"/>
      <c r="B95" s="115" t="s">
        <v>118</v>
      </c>
      <c r="C95" s="116">
        <f t="shared" si="62"/>
        <v>0</v>
      </c>
      <c r="D95" s="119"/>
      <c r="E95" s="134">
        <f t="shared" si="64"/>
        <v>0</v>
      </c>
      <c r="F95" s="134">
        <f t="shared" si="63"/>
        <v>0</v>
      </c>
      <c r="G95" s="134">
        <f t="shared" si="63"/>
        <v>0</v>
      </c>
      <c r="H95" s="134">
        <f t="shared" si="63"/>
        <v>0</v>
      </c>
      <c r="I95" s="134">
        <f t="shared" si="63"/>
        <v>0</v>
      </c>
      <c r="J95" s="134">
        <f t="shared" si="63"/>
        <v>0</v>
      </c>
      <c r="K95" s="134">
        <f t="shared" si="63"/>
        <v>0</v>
      </c>
      <c r="L95" s="134">
        <f t="shared" si="63"/>
        <v>0</v>
      </c>
      <c r="M95" s="134">
        <f t="shared" si="63"/>
        <v>0</v>
      </c>
      <c r="N95" s="134">
        <f t="shared" si="63"/>
        <v>0</v>
      </c>
      <c r="O95" s="134">
        <f t="shared" si="63"/>
        <v>0</v>
      </c>
      <c r="P95" s="134">
        <f t="shared" si="63"/>
        <v>0</v>
      </c>
      <c r="W95" s="1"/>
    </row>
    <row r="96" s="4" customFormat="1" ht="13.5" customHeight="1" spans="1:23">
      <c r="A96" s="118"/>
      <c r="B96" s="115" t="s">
        <v>119</v>
      </c>
      <c r="C96" s="116">
        <f t="shared" si="62"/>
        <v>0</v>
      </c>
      <c r="D96" s="119">
        <f>IF(C83=0,,C96/C83)</f>
        <v>0</v>
      </c>
      <c r="E96" s="134">
        <f t="shared" si="64"/>
        <v>0</v>
      </c>
      <c r="F96" s="134">
        <f t="shared" si="63"/>
        <v>0</v>
      </c>
      <c r="G96" s="134">
        <f t="shared" si="63"/>
        <v>0</v>
      </c>
      <c r="H96" s="134">
        <f t="shared" si="63"/>
        <v>0</v>
      </c>
      <c r="I96" s="134">
        <f t="shared" si="63"/>
        <v>0</v>
      </c>
      <c r="J96" s="134">
        <f t="shared" si="63"/>
        <v>0</v>
      </c>
      <c r="K96" s="134">
        <f t="shared" si="63"/>
        <v>0</v>
      </c>
      <c r="L96" s="134">
        <f t="shared" si="63"/>
        <v>0</v>
      </c>
      <c r="M96" s="134">
        <f t="shared" si="63"/>
        <v>0</v>
      </c>
      <c r="N96" s="134">
        <f t="shared" si="63"/>
        <v>0</v>
      </c>
      <c r="O96" s="134">
        <f t="shared" si="63"/>
        <v>0</v>
      </c>
      <c r="P96" s="134">
        <f t="shared" si="63"/>
        <v>0</v>
      </c>
      <c r="W96" s="1"/>
    </row>
    <row r="97" s="4" customFormat="1" ht="13.5" customHeight="1" spans="1:23">
      <c r="A97" s="118"/>
      <c r="B97" s="115" t="s">
        <v>120</v>
      </c>
      <c r="C97" s="116">
        <f t="shared" si="62"/>
        <v>0</v>
      </c>
      <c r="D97" s="121"/>
      <c r="E97" s="134">
        <f t="shared" si="64"/>
        <v>0</v>
      </c>
      <c r="F97" s="134">
        <f t="shared" si="63"/>
        <v>0</v>
      </c>
      <c r="G97" s="134">
        <f t="shared" si="63"/>
        <v>0</v>
      </c>
      <c r="H97" s="134">
        <f t="shared" si="63"/>
        <v>0</v>
      </c>
      <c r="I97" s="134">
        <f t="shared" si="63"/>
        <v>0</v>
      </c>
      <c r="J97" s="134">
        <f t="shared" si="63"/>
        <v>0</v>
      </c>
      <c r="K97" s="134">
        <f t="shared" si="63"/>
        <v>0</v>
      </c>
      <c r="L97" s="134">
        <f t="shared" si="63"/>
        <v>0</v>
      </c>
      <c r="M97" s="134">
        <f t="shared" si="63"/>
        <v>0</v>
      </c>
      <c r="N97" s="134">
        <f t="shared" si="63"/>
        <v>0</v>
      </c>
      <c r="O97" s="134">
        <f t="shared" si="63"/>
        <v>0</v>
      </c>
      <c r="P97" s="134">
        <f t="shared" si="63"/>
        <v>0</v>
      </c>
      <c r="W97" s="1"/>
    </row>
    <row r="98" s="4" customFormat="1" ht="13.5" customHeight="1" spans="1:23">
      <c r="A98" s="118"/>
      <c r="B98" s="115" t="s">
        <v>121</v>
      </c>
      <c r="C98" s="116">
        <f t="shared" si="62"/>
        <v>0</v>
      </c>
      <c r="D98" s="122"/>
      <c r="E98" s="134">
        <f t="shared" si="64"/>
        <v>0</v>
      </c>
      <c r="F98" s="134">
        <f t="shared" si="63"/>
        <v>0</v>
      </c>
      <c r="G98" s="134">
        <f t="shared" si="63"/>
        <v>0</v>
      </c>
      <c r="H98" s="134">
        <f t="shared" si="63"/>
        <v>0</v>
      </c>
      <c r="I98" s="134">
        <f t="shared" si="63"/>
        <v>0</v>
      </c>
      <c r="J98" s="134">
        <f t="shared" si="63"/>
        <v>0</v>
      </c>
      <c r="K98" s="134">
        <f t="shared" si="63"/>
        <v>0</v>
      </c>
      <c r="L98" s="134">
        <f t="shared" si="63"/>
        <v>0</v>
      </c>
      <c r="M98" s="134">
        <f t="shared" si="63"/>
        <v>0</v>
      </c>
      <c r="N98" s="134">
        <f t="shared" si="63"/>
        <v>0</v>
      </c>
      <c r="O98" s="134">
        <f t="shared" si="63"/>
        <v>0</v>
      </c>
      <c r="P98" s="134">
        <f t="shared" si="63"/>
        <v>0</v>
      </c>
      <c r="W98" s="1"/>
    </row>
    <row r="99" s="4" customFormat="1" ht="13.5" customHeight="1" spans="1:23">
      <c r="A99" s="123"/>
      <c r="B99" s="115" t="s">
        <v>122</v>
      </c>
      <c r="C99" s="116">
        <f t="shared" si="62"/>
        <v>0</v>
      </c>
      <c r="D99" s="122"/>
      <c r="E99" s="134">
        <f t="shared" si="64"/>
        <v>0</v>
      </c>
      <c r="F99" s="134">
        <f t="shared" si="63"/>
        <v>0</v>
      </c>
      <c r="G99" s="134">
        <f t="shared" si="63"/>
        <v>0</v>
      </c>
      <c r="H99" s="134">
        <f t="shared" si="63"/>
        <v>0</v>
      </c>
      <c r="I99" s="134">
        <f t="shared" si="63"/>
        <v>0</v>
      </c>
      <c r="J99" s="134">
        <f t="shared" si="63"/>
        <v>0</v>
      </c>
      <c r="K99" s="134">
        <f t="shared" si="63"/>
        <v>0</v>
      </c>
      <c r="L99" s="134">
        <f t="shared" si="63"/>
        <v>0</v>
      </c>
      <c r="M99" s="134">
        <f t="shared" si="63"/>
        <v>0</v>
      </c>
      <c r="N99" s="134">
        <f t="shared" si="63"/>
        <v>0</v>
      </c>
      <c r="O99" s="134">
        <f t="shared" si="63"/>
        <v>0</v>
      </c>
      <c r="P99" s="134">
        <f t="shared" si="63"/>
        <v>0</v>
      </c>
      <c r="W99" s="1"/>
    </row>
    <row r="100" s="4" customFormat="1" ht="13.5" customHeight="1" spans="1:23">
      <c r="A100" s="124" t="s">
        <v>123</v>
      </c>
      <c r="B100" s="125" t="s">
        <v>102</v>
      </c>
      <c r="C100" s="19">
        <f t="shared" si="62"/>
        <v>0</v>
      </c>
      <c r="D100" s="40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W100" s="1"/>
    </row>
    <row r="101" s="4" customFormat="1" ht="13.5" customHeight="1" spans="1:23">
      <c r="A101" s="126"/>
      <c r="B101" s="125" t="s">
        <v>103</v>
      </c>
      <c r="C101" s="19">
        <f t="shared" si="62"/>
        <v>0</v>
      </c>
      <c r="D101" s="44">
        <f>IF(C104=0,,C101/C104)</f>
        <v>0</v>
      </c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W101" s="1"/>
    </row>
    <row r="102" s="4" customFormat="1" ht="13.5" customHeight="1" spans="1:23">
      <c r="A102" s="126"/>
      <c r="B102" s="125" t="s">
        <v>104</v>
      </c>
      <c r="C102" s="19">
        <f t="shared" si="62"/>
        <v>0</v>
      </c>
      <c r="D102" s="44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W102" s="1"/>
    </row>
    <row r="103" s="4" customFormat="1" ht="13.5" customHeight="1" spans="1:23">
      <c r="A103" s="126"/>
      <c r="B103" s="125" t="s">
        <v>105</v>
      </c>
      <c r="C103" s="19">
        <f t="shared" si="62"/>
        <v>0</v>
      </c>
      <c r="D103" s="44">
        <f>IF(C104=0,,C103/C104)</f>
        <v>0</v>
      </c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W103" s="1"/>
    </row>
    <row r="104" s="4" customFormat="1" ht="13.5" customHeight="1" spans="1:23">
      <c r="A104" s="126"/>
      <c r="B104" s="125" t="s">
        <v>106</v>
      </c>
      <c r="C104" s="19">
        <f t="shared" si="62"/>
        <v>0</v>
      </c>
      <c r="D104" s="44"/>
      <c r="E104" s="135">
        <f t="shared" ref="E104:P104" si="65">E101+E103</f>
        <v>0</v>
      </c>
      <c r="F104" s="135">
        <f t="shared" si="65"/>
        <v>0</v>
      </c>
      <c r="G104" s="135">
        <f t="shared" si="65"/>
        <v>0</v>
      </c>
      <c r="H104" s="135">
        <f t="shared" si="65"/>
        <v>0</v>
      </c>
      <c r="I104" s="135">
        <f t="shared" si="65"/>
        <v>0</v>
      </c>
      <c r="J104" s="135">
        <f t="shared" si="65"/>
        <v>0</v>
      </c>
      <c r="K104" s="135">
        <f t="shared" si="65"/>
        <v>0</v>
      </c>
      <c r="L104" s="135">
        <f t="shared" si="65"/>
        <v>0</v>
      </c>
      <c r="M104" s="135">
        <f t="shared" si="65"/>
        <v>0</v>
      </c>
      <c r="N104" s="135">
        <f t="shared" si="65"/>
        <v>0</v>
      </c>
      <c r="O104" s="135">
        <f t="shared" si="65"/>
        <v>0</v>
      </c>
      <c r="P104" s="135">
        <f t="shared" si="65"/>
        <v>0</v>
      </c>
      <c r="W104" s="1"/>
    </row>
    <row r="105" s="4" customFormat="1" ht="13.5" customHeight="1" spans="1:23">
      <c r="A105" s="126"/>
      <c r="B105" s="125" t="s">
        <v>107</v>
      </c>
      <c r="C105" s="19">
        <f t="shared" ref="C105:P105" si="66">IF((C100+C102)=0,,C104/(C100+C102))</f>
        <v>0</v>
      </c>
      <c r="D105" s="54"/>
      <c r="E105" s="135">
        <f t="shared" si="66"/>
        <v>0</v>
      </c>
      <c r="F105" s="135">
        <f t="shared" si="66"/>
        <v>0</v>
      </c>
      <c r="G105" s="135">
        <f t="shared" si="66"/>
        <v>0</v>
      </c>
      <c r="H105" s="135">
        <f t="shared" si="66"/>
        <v>0</v>
      </c>
      <c r="I105" s="135">
        <f t="shared" si="66"/>
        <v>0</v>
      </c>
      <c r="J105" s="135">
        <f t="shared" si="66"/>
        <v>0</v>
      </c>
      <c r="K105" s="135">
        <f t="shared" si="66"/>
        <v>0</v>
      </c>
      <c r="L105" s="135">
        <f t="shared" si="66"/>
        <v>0</v>
      </c>
      <c r="M105" s="135">
        <f t="shared" si="66"/>
        <v>0</v>
      </c>
      <c r="N105" s="135">
        <f t="shared" si="66"/>
        <v>0</v>
      </c>
      <c r="O105" s="135">
        <f t="shared" si="66"/>
        <v>0</v>
      </c>
      <c r="P105" s="135">
        <f t="shared" si="66"/>
        <v>0</v>
      </c>
      <c r="W105" s="1"/>
    </row>
    <row r="106" s="4" customFormat="1" ht="13.5" customHeight="1" spans="1:23">
      <c r="A106" s="126"/>
      <c r="B106" s="125" t="s">
        <v>108</v>
      </c>
      <c r="C106" s="19">
        <f>SUM(E106:P106)</f>
        <v>0</v>
      </c>
      <c r="D106" s="54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W106" s="1"/>
    </row>
    <row r="107" s="4" customFormat="1" ht="13.5" customHeight="1" spans="1:23">
      <c r="A107" s="126"/>
      <c r="B107" s="125" t="s">
        <v>109</v>
      </c>
      <c r="C107" s="19">
        <f t="shared" ref="C107:P107" si="67">IF(C106=0,,C104/C106)</f>
        <v>0</v>
      </c>
      <c r="D107" s="54"/>
      <c r="E107" s="135">
        <f t="shared" si="67"/>
        <v>0</v>
      </c>
      <c r="F107" s="135">
        <f t="shared" si="67"/>
        <v>0</v>
      </c>
      <c r="G107" s="135">
        <f t="shared" si="67"/>
        <v>0</v>
      </c>
      <c r="H107" s="135">
        <f t="shared" si="67"/>
        <v>0</v>
      </c>
      <c r="I107" s="135">
        <f t="shared" si="67"/>
        <v>0</v>
      </c>
      <c r="J107" s="135">
        <f t="shared" si="67"/>
        <v>0</v>
      </c>
      <c r="K107" s="135">
        <f t="shared" si="67"/>
        <v>0</v>
      </c>
      <c r="L107" s="135">
        <f t="shared" si="67"/>
        <v>0</v>
      </c>
      <c r="M107" s="135">
        <f t="shared" si="67"/>
        <v>0</v>
      </c>
      <c r="N107" s="135">
        <f t="shared" si="67"/>
        <v>0</v>
      </c>
      <c r="O107" s="135">
        <f t="shared" si="67"/>
        <v>0</v>
      </c>
      <c r="P107" s="135">
        <f t="shared" si="67"/>
        <v>0</v>
      </c>
      <c r="W107" s="1"/>
    </row>
    <row r="108" s="4" customFormat="1" ht="13.5" customHeight="1" spans="1:23">
      <c r="A108" s="126"/>
      <c r="B108" s="125" t="s">
        <v>111</v>
      </c>
      <c r="C108" s="19">
        <f t="shared" ref="C108:C124" si="68">SUM(E108:P108)</f>
        <v>0</v>
      </c>
      <c r="D108" s="44">
        <f>IF(C108=0,,C100/C108)</f>
        <v>0</v>
      </c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W108" s="1"/>
    </row>
    <row r="109" s="4" customFormat="1" ht="13.5" customHeight="1" spans="1:23">
      <c r="A109" s="126"/>
      <c r="B109" s="125" t="s">
        <v>112</v>
      </c>
      <c r="C109" s="19">
        <f t="shared" si="68"/>
        <v>0</v>
      </c>
      <c r="D109" s="44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W109" s="1"/>
    </row>
    <row r="110" s="4" customFormat="1" ht="13.5" customHeight="1" spans="1:23">
      <c r="A110" s="126"/>
      <c r="B110" s="125" t="s">
        <v>113</v>
      </c>
      <c r="C110" s="19">
        <f t="shared" si="68"/>
        <v>0</v>
      </c>
      <c r="D110" s="44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W110" s="1"/>
    </row>
    <row r="111" s="4" customFormat="1" ht="13.5" customHeight="1" spans="1:23">
      <c r="A111" s="126"/>
      <c r="B111" s="125" t="s">
        <v>114</v>
      </c>
      <c r="C111" s="19">
        <f t="shared" si="68"/>
        <v>0</v>
      </c>
      <c r="D111" s="44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W111" s="1"/>
    </row>
    <row r="112" s="4" customFormat="1" ht="13.5" customHeight="1" spans="1:23">
      <c r="A112" s="126"/>
      <c r="B112" s="125" t="s">
        <v>124</v>
      </c>
      <c r="C112" s="19">
        <f t="shared" si="68"/>
        <v>0</v>
      </c>
      <c r="D112" s="44">
        <f>IF(C108=0,,C112/C108)</f>
        <v>0</v>
      </c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W112" s="1"/>
    </row>
    <row r="113" s="4" customFormat="1" ht="13.5" customHeight="1" spans="1:23">
      <c r="A113" s="126"/>
      <c r="B113" s="125" t="s">
        <v>116</v>
      </c>
      <c r="C113" s="19">
        <f t="shared" si="68"/>
        <v>0</v>
      </c>
      <c r="D113" s="44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W113" s="1"/>
    </row>
    <row r="114" s="4" customFormat="1" ht="13.5" customHeight="1" spans="1:23">
      <c r="A114" s="126"/>
      <c r="B114" s="127" t="s">
        <v>125</v>
      </c>
      <c r="C114" s="19">
        <f t="shared" si="68"/>
        <v>0</v>
      </c>
      <c r="D114" s="44">
        <f>IF(C104=0,,C114/C104)</f>
        <v>0</v>
      </c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W114" s="1"/>
    </row>
    <row r="115" s="4" customFormat="1" ht="13.5" customHeight="1" spans="1:23">
      <c r="A115" s="126"/>
      <c r="B115" s="127" t="s">
        <v>126</v>
      </c>
      <c r="C115" s="19">
        <f t="shared" si="68"/>
        <v>0</v>
      </c>
      <c r="D115" s="44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W115" s="1"/>
    </row>
    <row r="116" s="4" customFormat="1" ht="13.5" customHeight="1" spans="1:23">
      <c r="A116" s="126"/>
      <c r="B116" s="127" t="s">
        <v>127</v>
      </c>
      <c r="C116" s="19">
        <f t="shared" si="68"/>
        <v>0</v>
      </c>
      <c r="D116" s="44">
        <f>IF(C104=0,,C116/C104)</f>
        <v>0</v>
      </c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W116" s="1"/>
    </row>
    <row r="117" s="4" customFormat="1" ht="13.5" customHeight="1" spans="1:23">
      <c r="A117" s="126"/>
      <c r="B117" s="127" t="s">
        <v>128</v>
      </c>
      <c r="C117" s="19">
        <f t="shared" si="68"/>
        <v>0</v>
      </c>
      <c r="D117" s="20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W117" s="1"/>
    </row>
    <row r="118" s="4" customFormat="1" ht="13.5" customHeight="1" spans="1:16">
      <c r="A118" s="126"/>
      <c r="B118" s="127" t="s">
        <v>129</v>
      </c>
      <c r="C118" s="19">
        <f t="shared" si="68"/>
        <v>0</v>
      </c>
      <c r="D118" s="128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</row>
    <row r="119" s="4" customFormat="1" ht="13.5" customHeight="1" spans="1:16">
      <c r="A119" s="129"/>
      <c r="B119" s="127" t="s">
        <v>130</v>
      </c>
      <c r="C119" s="19">
        <f t="shared" si="68"/>
        <v>0</v>
      </c>
      <c r="D119" s="128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</row>
    <row r="120" s="4" customFormat="1" ht="13.5" customHeight="1" spans="1:23">
      <c r="A120" s="130" t="s">
        <v>131</v>
      </c>
      <c r="B120" s="131" t="s">
        <v>132</v>
      </c>
      <c r="C120" s="116">
        <f t="shared" si="68"/>
        <v>0</v>
      </c>
      <c r="D120" s="117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W120" s="1"/>
    </row>
    <row r="121" s="4" customFormat="1" ht="13.5" customHeight="1" spans="1:23">
      <c r="A121" s="118"/>
      <c r="B121" s="131" t="s">
        <v>133</v>
      </c>
      <c r="C121" s="116">
        <f t="shared" si="68"/>
        <v>0</v>
      </c>
      <c r="D121" s="119">
        <f>IF(C124=0,,C121/C124)</f>
        <v>0</v>
      </c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W121" s="1"/>
    </row>
    <row r="122" s="4" customFormat="1" ht="13.5" customHeight="1" spans="1:23">
      <c r="A122" s="118"/>
      <c r="B122" s="131" t="s">
        <v>134</v>
      </c>
      <c r="C122" s="116">
        <f t="shared" si="68"/>
        <v>0</v>
      </c>
      <c r="D122" s="11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W122" s="1"/>
    </row>
    <row r="123" s="4" customFormat="1" ht="13.5" customHeight="1" spans="1:23">
      <c r="A123" s="118"/>
      <c r="B123" s="131" t="s">
        <v>135</v>
      </c>
      <c r="C123" s="116">
        <f t="shared" si="68"/>
        <v>0</v>
      </c>
      <c r="D123" s="119">
        <f>IF(C124=0,,C123/C124)</f>
        <v>0</v>
      </c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W123" s="1"/>
    </row>
    <row r="124" s="4" customFormat="1" ht="13.5" customHeight="1" spans="1:23">
      <c r="A124" s="118"/>
      <c r="B124" s="131" t="s">
        <v>136</v>
      </c>
      <c r="C124" s="116">
        <f t="shared" si="68"/>
        <v>0</v>
      </c>
      <c r="D124" s="119"/>
      <c r="E124" s="135">
        <f t="shared" ref="E124:P124" si="69">E121+E123</f>
        <v>0</v>
      </c>
      <c r="F124" s="135">
        <f t="shared" si="69"/>
        <v>0</v>
      </c>
      <c r="G124" s="135">
        <f t="shared" si="69"/>
        <v>0</v>
      </c>
      <c r="H124" s="135">
        <f t="shared" si="69"/>
        <v>0</v>
      </c>
      <c r="I124" s="135">
        <f t="shared" si="69"/>
        <v>0</v>
      </c>
      <c r="J124" s="135">
        <f t="shared" si="69"/>
        <v>0</v>
      </c>
      <c r="K124" s="135">
        <f t="shared" si="69"/>
        <v>0</v>
      </c>
      <c r="L124" s="135">
        <f t="shared" si="69"/>
        <v>0</v>
      </c>
      <c r="M124" s="135">
        <f t="shared" si="69"/>
        <v>0</v>
      </c>
      <c r="N124" s="135">
        <f t="shared" si="69"/>
        <v>0</v>
      </c>
      <c r="O124" s="135">
        <f t="shared" si="69"/>
        <v>0</v>
      </c>
      <c r="P124" s="135">
        <f t="shared" si="69"/>
        <v>0</v>
      </c>
      <c r="W124" s="1"/>
    </row>
    <row r="125" s="4" customFormat="1" ht="13.5" customHeight="1" spans="1:23">
      <c r="A125" s="118"/>
      <c r="B125" s="131" t="s">
        <v>137</v>
      </c>
      <c r="C125" s="116">
        <f t="shared" ref="C125:P125" si="70">IF((C120+C122)=0,,C124/(C120+C122))</f>
        <v>0</v>
      </c>
      <c r="D125" s="120"/>
      <c r="E125" s="135">
        <f t="shared" si="70"/>
        <v>0</v>
      </c>
      <c r="F125" s="135">
        <f t="shared" si="70"/>
        <v>0</v>
      </c>
      <c r="G125" s="135">
        <f t="shared" si="70"/>
        <v>0</v>
      </c>
      <c r="H125" s="135">
        <f t="shared" si="70"/>
        <v>0</v>
      </c>
      <c r="I125" s="135">
        <f t="shared" si="70"/>
        <v>0</v>
      </c>
      <c r="J125" s="135">
        <f t="shared" si="70"/>
        <v>0</v>
      </c>
      <c r="K125" s="135">
        <f t="shared" si="70"/>
        <v>0</v>
      </c>
      <c r="L125" s="135">
        <f t="shared" si="70"/>
        <v>0</v>
      </c>
      <c r="M125" s="135">
        <f t="shared" si="70"/>
        <v>0</v>
      </c>
      <c r="N125" s="135">
        <f t="shared" si="70"/>
        <v>0</v>
      </c>
      <c r="O125" s="135">
        <f t="shared" si="70"/>
        <v>0</v>
      </c>
      <c r="P125" s="135">
        <f t="shared" si="70"/>
        <v>0</v>
      </c>
      <c r="W125" s="1"/>
    </row>
    <row r="126" s="4" customFormat="1" ht="13.5" customHeight="1" spans="1:23">
      <c r="A126" s="118"/>
      <c r="B126" s="131" t="s">
        <v>138</v>
      </c>
      <c r="C126" s="116">
        <f>SUM(E126:P126)</f>
        <v>0</v>
      </c>
      <c r="D126" s="120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W126" s="1"/>
    </row>
    <row r="127" s="4" customFormat="1" ht="13.5" customHeight="1" spans="1:23">
      <c r="A127" s="118"/>
      <c r="B127" s="131" t="s">
        <v>139</v>
      </c>
      <c r="C127" s="116">
        <f t="shared" ref="C127:P127" si="71">IF(C126=0,,C124/C126)</f>
        <v>0</v>
      </c>
      <c r="D127" s="120"/>
      <c r="E127" s="135">
        <f t="shared" si="71"/>
        <v>0</v>
      </c>
      <c r="F127" s="135">
        <f t="shared" si="71"/>
        <v>0</v>
      </c>
      <c r="G127" s="135">
        <f t="shared" si="71"/>
        <v>0</v>
      </c>
      <c r="H127" s="135">
        <f t="shared" si="71"/>
        <v>0</v>
      </c>
      <c r="I127" s="135">
        <f t="shared" si="71"/>
        <v>0</v>
      </c>
      <c r="J127" s="135">
        <f t="shared" si="71"/>
        <v>0</v>
      </c>
      <c r="K127" s="135">
        <f t="shared" si="71"/>
        <v>0</v>
      </c>
      <c r="L127" s="135">
        <f t="shared" si="71"/>
        <v>0</v>
      </c>
      <c r="M127" s="135">
        <f t="shared" si="71"/>
        <v>0</v>
      </c>
      <c r="N127" s="135">
        <f t="shared" si="71"/>
        <v>0</v>
      </c>
      <c r="O127" s="135">
        <f t="shared" si="71"/>
        <v>0</v>
      </c>
      <c r="P127" s="135">
        <f t="shared" si="71"/>
        <v>0</v>
      </c>
      <c r="W127" s="1"/>
    </row>
    <row r="128" s="4" customFormat="1" ht="13.5" customHeight="1" spans="1:23">
      <c r="A128" s="118"/>
      <c r="B128" s="131" t="s">
        <v>111</v>
      </c>
      <c r="C128" s="116">
        <f t="shared" ref="C128:C144" si="72">SUM(E128:P128)</f>
        <v>0</v>
      </c>
      <c r="D128" s="119">
        <f>IF(C128=0,,C120/C128)</f>
        <v>0</v>
      </c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W128" s="1"/>
    </row>
    <row r="129" s="4" customFormat="1" ht="13.5" customHeight="1" spans="1:23">
      <c r="A129" s="118"/>
      <c r="B129" s="131" t="s">
        <v>112</v>
      </c>
      <c r="C129" s="116">
        <f t="shared" si="72"/>
        <v>0</v>
      </c>
      <c r="D129" s="11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W129" s="1"/>
    </row>
    <row r="130" s="4" customFormat="1" ht="13.5" customHeight="1" spans="1:23">
      <c r="A130" s="118"/>
      <c r="B130" s="131" t="s">
        <v>113</v>
      </c>
      <c r="C130" s="116">
        <f t="shared" si="72"/>
        <v>0</v>
      </c>
      <c r="D130" s="11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W130" s="1"/>
    </row>
    <row r="131" s="4" customFormat="1" ht="13.5" customHeight="1" spans="1:23">
      <c r="A131" s="118"/>
      <c r="B131" s="131" t="s">
        <v>140</v>
      </c>
      <c r="C131" s="116">
        <f t="shared" si="72"/>
        <v>0</v>
      </c>
      <c r="D131" s="11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W131" s="1"/>
    </row>
    <row r="132" s="4" customFormat="1" ht="13.5" customHeight="1" spans="1:23">
      <c r="A132" s="118"/>
      <c r="B132" s="131" t="s">
        <v>115</v>
      </c>
      <c r="C132" s="116">
        <f t="shared" si="72"/>
        <v>0</v>
      </c>
      <c r="D132" s="119">
        <f>IF(C128=0,,C132/C128)</f>
        <v>0</v>
      </c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W132" s="1"/>
    </row>
    <row r="133" s="4" customFormat="1" ht="13.5" customHeight="1" spans="1:23">
      <c r="A133" s="118"/>
      <c r="B133" s="131" t="s">
        <v>141</v>
      </c>
      <c r="C133" s="116">
        <f t="shared" si="72"/>
        <v>0</v>
      </c>
      <c r="D133" s="11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W133" s="1"/>
    </row>
    <row r="134" s="4" customFormat="1" ht="13.5" customHeight="1" spans="1:23">
      <c r="A134" s="118"/>
      <c r="B134" s="131" t="s">
        <v>142</v>
      </c>
      <c r="C134" s="116">
        <f t="shared" si="72"/>
        <v>0</v>
      </c>
      <c r="D134" s="119">
        <f>IF(C124=0,,C134/C124)</f>
        <v>0</v>
      </c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W134" s="1"/>
    </row>
    <row r="135" s="4" customFormat="1" ht="13.5" customHeight="1" spans="1:23">
      <c r="A135" s="118"/>
      <c r="B135" s="131" t="s">
        <v>143</v>
      </c>
      <c r="C135" s="116">
        <f t="shared" si="72"/>
        <v>0</v>
      </c>
      <c r="D135" s="11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W135" s="1"/>
    </row>
    <row r="136" s="4" customFormat="1" ht="13.5" customHeight="1" spans="1:23">
      <c r="A136" s="118"/>
      <c r="B136" s="131" t="s">
        <v>144</v>
      </c>
      <c r="C136" s="116">
        <f t="shared" si="72"/>
        <v>0</v>
      </c>
      <c r="D136" s="119">
        <f>IF(C124=0,,C136/C124)</f>
        <v>0</v>
      </c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W136" s="1"/>
    </row>
    <row r="137" s="4" customFormat="1" ht="13.5" customHeight="1" spans="1:23">
      <c r="A137" s="118"/>
      <c r="B137" s="131" t="s">
        <v>145</v>
      </c>
      <c r="C137" s="116">
        <f t="shared" si="72"/>
        <v>0</v>
      </c>
      <c r="D137" s="121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W137" s="1"/>
    </row>
    <row r="138" s="4" customFormat="1" ht="13.5" customHeight="1" spans="1:16">
      <c r="A138" s="118"/>
      <c r="B138" s="131" t="s">
        <v>146</v>
      </c>
      <c r="C138" s="116">
        <f t="shared" si="72"/>
        <v>0</v>
      </c>
      <c r="D138" s="122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</row>
    <row r="139" s="4" customFormat="1" ht="13.5" customHeight="1" spans="1:16">
      <c r="A139" s="123"/>
      <c r="B139" s="131" t="s">
        <v>147</v>
      </c>
      <c r="C139" s="116">
        <f t="shared" si="72"/>
        <v>0</v>
      </c>
      <c r="D139" s="122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</row>
    <row r="140" s="4" customFormat="1" ht="13.5" customHeight="1" spans="1:23">
      <c r="A140" s="124" t="s">
        <v>148</v>
      </c>
      <c r="B140" s="127" t="s">
        <v>132</v>
      </c>
      <c r="C140" s="19">
        <f t="shared" si="72"/>
        <v>0</v>
      </c>
      <c r="D140" s="40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W140" s="1"/>
    </row>
    <row r="141" s="4" customFormat="1" ht="13.5" customHeight="1" spans="1:23">
      <c r="A141" s="126"/>
      <c r="B141" s="127" t="s">
        <v>133</v>
      </c>
      <c r="C141" s="19">
        <f t="shared" si="72"/>
        <v>0</v>
      </c>
      <c r="D141" s="44">
        <f>IF(C144=0,,C141/C144)</f>
        <v>0</v>
      </c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W141" s="1"/>
    </row>
    <row r="142" s="4" customFormat="1" ht="13.5" customHeight="1" spans="1:23">
      <c r="A142" s="126"/>
      <c r="B142" s="127" t="s">
        <v>134</v>
      </c>
      <c r="C142" s="19">
        <f t="shared" si="72"/>
        <v>0</v>
      </c>
      <c r="D142" s="44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W142" s="1"/>
    </row>
    <row r="143" s="4" customFormat="1" ht="13.5" customHeight="1" spans="1:23">
      <c r="A143" s="126"/>
      <c r="B143" s="127" t="s">
        <v>135</v>
      </c>
      <c r="C143" s="19">
        <f t="shared" si="72"/>
        <v>0</v>
      </c>
      <c r="D143" s="44">
        <f>IF(C144=0,,C143/C144)</f>
        <v>0</v>
      </c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W143" s="1"/>
    </row>
    <row r="144" s="4" customFormat="1" ht="13.5" customHeight="1" spans="1:23">
      <c r="A144" s="126"/>
      <c r="B144" s="127" t="s">
        <v>136</v>
      </c>
      <c r="C144" s="19">
        <f t="shared" si="72"/>
        <v>0</v>
      </c>
      <c r="D144" s="44"/>
      <c r="E144" s="135">
        <f t="shared" ref="E144:P144" si="73">E141+E143</f>
        <v>0</v>
      </c>
      <c r="F144" s="135">
        <f t="shared" si="73"/>
        <v>0</v>
      </c>
      <c r="G144" s="135">
        <f t="shared" si="73"/>
        <v>0</v>
      </c>
      <c r="H144" s="135">
        <f t="shared" si="73"/>
        <v>0</v>
      </c>
      <c r="I144" s="135">
        <f t="shared" si="73"/>
        <v>0</v>
      </c>
      <c r="J144" s="135">
        <f t="shared" si="73"/>
        <v>0</v>
      </c>
      <c r="K144" s="135">
        <f t="shared" si="73"/>
        <v>0</v>
      </c>
      <c r="L144" s="135">
        <f t="shared" si="73"/>
        <v>0</v>
      </c>
      <c r="M144" s="135">
        <f t="shared" si="73"/>
        <v>0</v>
      </c>
      <c r="N144" s="135">
        <f t="shared" si="73"/>
        <v>0</v>
      </c>
      <c r="O144" s="135">
        <f t="shared" si="73"/>
        <v>0</v>
      </c>
      <c r="P144" s="135">
        <f t="shared" si="73"/>
        <v>0</v>
      </c>
      <c r="W144" s="1"/>
    </row>
    <row r="145" s="4" customFormat="1" ht="13.5" customHeight="1" spans="1:23">
      <c r="A145" s="126"/>
      <c r="B145" s="127" t="s">
        <v>137</v>
      </c>
      <c r="C145" s="19">
        <f t="shared" ref="C145:P145" si="74">IF((C140+C142)=0,,C144/(C140+C142))</f>
        <v>0</v>
      </c>
      <c r="D145" s="54"/>
      <c r="E145" s="135">
        <f t="shared" si="74"/>
        <v>0</v>
      </c>
      <c r="F145" s="135">
        <f t="shared" si="74"/>
        <v>0</v>
      </c>
      <c r="G145" s="135">
        <f t="shared" si="74"/>
        <v>0</v>
      </c>
      <c r="H145" s="135">
        <f t="shared" si="74"/>
        <v>0</v>
      </c>
      <c r="I145" s="135">
        <f t="shared" si="74"/>
        <v>0</v>
      </c>
      <c r="J145" s="135">
        <f t="shared" si="74"/>
        <v>0</v>
      </c>
      <c r="K145" s="135">
        <f t="shared" si="74"/>
        <v>0</v>
      </c>
      <c r="L145" s="135">
        <f t="shared" si="74"/>
        <v>0</v>
      </c>
      <c r="M145" s="135">
        <f t="shared" si="74"/>
        <v>0</v>
      </c>
      <c r="N145" s="135">
        <f t="shared" si="74"/>
        <v>0</v>
      </c>
      <c r="O145" s="135">
        <f t="shared" si="74"/>
        <v>0</v>
      </c>
      <c r="P145" s="135">
        <f t="shared" si="74"/>
        <v>0</v>
      </c>
      <c r="W145" s="1"/>
    </row>
    <row r="146" s="4" customFormat="1" ht="13.5" customHeight="1" spans="1:23">
      <c r="A146" s="126"/>
      <c r="B146" s="127" t="s">
        <v>138</v>
      </c>
      <c r="C146" s="19">
        <f>SUM(E146:P146)</f>
        <v>0</v>
      </c>
      <c r="D146" s="54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W146" s="1"/>
    </row>
    <row r="147" s="4" customFormat="1" ht="13.5" customHeight="1" spans="1:23">
      <c r="A147" s="126"/>
      <c r="B147" s="127" t="s">
        <v>139</v>
      </c>
      <c r="C147" s="19">
        <f t="shared" ref="C147:P147" si="75">IF(C146=0,,C144/C146)</f>
        <v>0</v>
      </c>
      <c r="D147" s="54"/>
      <c r="E147" s="135">
        <f t="shared" si="75"/>
        <v>0</v>
      </c>
      <c r="F147" s="135">
        <f t="shared" si="75"/>
        <v>0</v>
      </c>
      <c r="G147" s="135">
        <f t="shared" si="75"/>
        <v>0</v>
      </c>
      <c r="H147" s="135">
        <f t="shared" si="75"/>
        <v>0</v>
      </c>
      <c r="I147" s="135">
        <f t="shared" si="75"/>
        <v>0</v>
      </c>
      <c r="J147" s="135">
        <f t="shared" si="75"/>
        <v>0</v>
      </c>
      <c r="K147" s="135">
        <f t="shared" si="75"/>
        <v>0</v>
      </c>
      <c r="L147" s="135">
        <f t="shared" si="75"/>
        <v>0</v>
      </c>
      <c r="M147" s="135">
        <f t="shared" si="75"/>
        <v>0</v>
      </c>
      <c r="N147" s="135">
        <f t="shared" si="75"/>
        <v>0</v>
      </c>
      <c r="O147" s="135">
        <f t="shared" si="75"/>
        <v>0</v>
      </c>
      <c r="P147" s="135">
        <f t="shared" si="75"/>
        <v>0</v>
      </c>
      <c r="W147" s="1"/>
    </row>
    <row r="148" s="4" customFormat="1" ht="13.5" customHeight="1" spans="1:23">
      <c r="A148" s="126"/>
      <c r="B148" s="127" t="s">
        <v>111</v>
      </c>
      <c r="C148" s="19">
        <f t="shared" ref="C148:C164" si="76">SUM(E148:P148)</f>
        <v>0</v>
      </c>
      <c r="D148" s="44">
        <f>IF(C148=0,,C140/C148)</f>
        <v>0</v>
      </c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W148" s="1"/>
    </row>
    <row r="149" s="4" customFormat="1" ht="13.5" customHeight="1" spans="1:23">
      <c r="A149" s="126"/>
      <c r="B149" s="127" t="s">
        <v>112</v>
      </c>
      <c r="C149" s="19">
        <f t="shared" si="76"/>
        <v>0</v>
      </c>
      <c r="D149" s="44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W149" s="1"/>
    </row>
    <row r="150" s="4" customFormat="1" ht="13.5" customHeight="1" spans="1:23">
      <c r="A150" s="126"/>
      <c r="B150" s="127" t="s">
        <v>113</v>
      </c>
      <c r="C150" s="19">
        <f t="shared" si="76"/>
        <v>0</v>
      </c>
      <c r="D150" s="44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W150" s="1"/>
    </row>
    <row r="151" s="4" customFormat="1" ht="13.5" customHeight="1" spans="1:23">
      <c r="A151" s="126"/>
      <c r="B151" s="127" t="s">
        <v>140</v>
      </c>
      <c r="C151" s="19">
        <f t="shared" si="76"/>
        <v>0</v>
      </c>
      <c r="D151" s="44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W151" s="1"/>
    </row>
    <row r="152" s="4" customFormat="1" ht="13.5" customHeight="1" spans="1:23">
      <c r="A152" s="126"/>
      <c r="B152" s="127" t="s">
        <v>115</v>
      </c>
      <c r="C152" s="19">
        <f t="shared" si="76"/>
        <v>0</v>
      </c>
      <c r="D152" s="44">
        <f>IF(C148=0,,C152/C148)</f>
        <v>0</v>
      </c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W152" s="1"/>
    </row>
    <row r="153" s="4" customFormat="1" ht="13.5" customHeight="1" spans="1:23">
      <c r="A153" s="126"/>
      <c r="B153" s="127" t="s">
        <v>141</v>
      </c>
      <c r="C153" s="19">
        <f t="shared" si="76"/>
        <v>0</v>
      </c>
      <c r="D153" s="44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W153" s="1"/>
    </row>
    <row r="154" s="4" customFormat="1" ht="13.5" customHeight="1" spans="1:23">
      <c r="A154" s="126"/>
      <c r="B154" s="127" t="s">
        <v>142</v>
      </c>
      <c r="C154" s="19">
        <f t="shared" si="76"/>
        <v>0</v>
      </c>
      <c r="D154" s="44">
        <f>IF(C144=0,,C154/C144)</f>
        <v>0</v>
      </c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W154" s="1"/>
    </row>
    <row r="155" s="4" customFormat="1" ht="13.5" customHeight="1" spans="1:23">
      <c r="A155" s="126"/>
      <c r="B155" s="127" t="s">
        <v>143</v>
      </c>
      <c r="C155" s="19">
        <f t="shared" si="76"/>
        <v>0</v>
      </c>
      <c r="D155" s="44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W155" s="1"/>
    </row>
    <row r="156" s="4" customFormat="1" ht="13.5" customHeight="1" spans="1:23">
      <c r="A156" s="126"/>
      <c r="B156" s="127" t="s">
        <v>144</v>
      </c>
      <c r="C156" s="19">
        <f t="shared" si="76"/>
        <v>0</v>
      </c>
      <c r="D156" s="44">
        <f>IF(C144=0,,C156/C144)</f>
        <v>0</v>
      </c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W156" s="1"/>
    </row>
    <row r="157" s="4" customFormat="1" ht="13.5" customHeight="1" spans="1:23">
      <c r="A157" s="126"/>
      <c r="B157" s="127" t="s">
        <v>145</v>
      </c>
      <c r="C157" s="19">
        <f t="shared" si="76"/>
        <v>0</v>
      </c>
      <c r="D157" s="20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W157" s="1"/>
    </row>
    <row r="158" s="4" customFormat="1" ht="13.5" customHeight="1" spans="1:16">
      <c r="A158" s="126"/>
      <c r="B158" s="127" t="s">
        <v>146</v>
      </c>
      <c r="C158" s="19">
        <f t="shared" si="76"/>
        <v>0</v>
      </c>
      <c r="D158" s="128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</row>
    <row r="159" s="4" customFormat="1" ht="13.5" customHeight="1" spans="1:16">
      <c r="A159" s="129"/>
      <c r="B159" s="127" t="s">
        <v>147</v>
      </c>
      <c r="C159" s="19">
        <f t="shared" si="76"/>
        <v>0</v>
      </c>
      <c r="D159" s="128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</row>
    <row r="160" s="4" customFormat="1" ht="13.5" customHeight="1" spans="1:23">
      <c r="A160" s="130" t="s">
        <v>46</v>
      </c>
      <c r="B160" s="131" t="s">
        <v>132</v>
      </c>
      <c r="C160" s="116">
        <f t="shared" si="76"/>
        <v>0</v>
      </c>
      <c r="D160" s="117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W160" s="1"/>
    </row>
    <row r="161" s="4" customFormat="1" ht="13.5" customHeight="1" spans="1:23">
      <c r="A161" s="118"/>
      <c r="B161" s="131" t="s">
        <v>133</v>
      </c>
      <c r="C161" s="116">
        <f t="shared" si="76"/>
        <v>0</v>
      </c>
      <c r="D161" s="119">
        <f>IF(C164=0,,C161/C164)</f>
        <v>0</v>
      </c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W161" s="1"/>
    </row>
    <row r="162" s="4" customFormat="1" ht="13.5" customHeight="1" spans="1:23">
      <c r="A162" s="118"/>
      <c r="B162" s="131" t="s">
        <v>134</v>
      </c>
      <c r="C162" s="116">
        <f t="shared" si="76"/>
        <v>0</v>
      </c>
      <c r="D162" s="11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W162" s="1"/>
    </row>
    <row r="163" s="4" customFormat="1" ht="13.5" customHeight="1" spans="1:23">
      <c r="A163" s="118"/>
      <c r="B163" s="131" t="s">
        <v>135</v>
      </c>
      <c r="C163" s="116">
        <f t="shared" si="76"/>
        <v>0</v>
      </c>
      <c r="D163" s="119">
        <f>IF(C164=0,,C163/C164)</f>
        <v>0</v>
      </c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W163" s="1"/>
    </row>
    <row r="164" s="4" customFormat="1" ht="13.5" customHeight="1" spans="1:23">
      <c r="A164" s="118"/>
      <c r="B164" s="131" t="s">
        <v>136</v>
      </c>
      <c r="C164" s="116">
        <f t="shared" si="76"/>
        <v>0</v>
      </c>
      <c r="D164" s="119"/>
      <c r="E164" s="135">
        <f t="shared" ref="E164:P164" si="77">E161+E163</f>
        <v>0</v>
      </c>
      <c r="F164" s="135">
        <f t="shared" si="77"/>
        <v>0</v>
      </c>
      <c r="G164" s="135">
        <f t="shared" si="77"/>
        <v>0</v>
      </c>
      <c r="H164" s="135">
        <f t="shared" si="77"/>
        <v>0</v>
      </c>
      <c r="I164" s="135">
        <f t="shared" si="77"/>
        <v>0</v>
      </c>
      <c r="J164" s="135">
        <f t="shared" si="77"/>
        <v>0</v>
      </c>
      <c r="K164" s="135">
        <f t="shared" si="77"/>
        <v>0</v>
      </c>
      <c r="L164" s="135">
        <f t="shared" si="77"/>
        <v>0</v>
      </c>
      <c r="M164" s="135">
        <f t="shared" si="77"/>
        <v>0</v>
      </c>
      <c r="N164" s="135">
        <f t="shared" si="77"/>
        <v>0</v>
      </c>
      <c r="O164" s="135">
        <f t="shared" si="77"/>
        <v>0</v>
      </c>
      <c r="P164" s="135">
        <f t="shared" si="77"/>
        <v>0</v>
      </c>
      <c r="W164" s="1"/>
    </row>
    <row r="165" s="4" customFormat="1" ht="13.5" customHeight="1" spans="1:23">
      <c r="A165" s="118"/>
      <c r="B165" s="131" t="s">
        <v>137</v>
      </c>
      <c r="C165" s="116">
        <f t="shared" ref="C165:P165" si="78">IF((C160+C162)=0,,C164/(C160+C162))</f>
        <v>0</v>
      </c>
      <c r="D165" s="120"/>
      <c r="E165" s="135">
        <f t="shared" si="78"/>
        <v>0</v>
      </c>
      <c r="F165" s="135">
        <f t="shared" si="78"/>
        <v>0</v>
      </c>
      <c r="G165" s="135">
        <f t="shared" si="78"/>
        <v>0</v>
      </c>
      <c r="H165" s="135">
        <f t="shared" si="78"/>
        <v>0</v>
      </c>
      <c r="I165" s="135">
        <f t="shared" si="78"/>
        <v>0</v>
      </c>
      <c r="J165" s="135">
        <f t="shared" si="78"/>
        <v>0</v>
      </c>
      <c r="K165" s="135">
        <f t="shared" si="78"/>
        <v>0</v>
      </c>
      <c r="L165" s="135">
        <f t="shared" si="78"/>
        <v>0</v>
      </c>
      <c r="M165" s="135">
        <f t="shared" si="78"/>
        <v>0</v>
      </c>
      <c r="N165" s="135">
        <f t="shared" si="78"/>
        <v>0</v>
      </c>
      <c r="O165" s="135">
        <f t="shared" si="78"/>
        <v>0</v>
      </c>
      <c r="P165" s="135">
        <f t="shared" si="78"/>
        <v>0</v>
      </c>
      <c r="W165" s="1"/>
    </row>
    <row r="166" s="4" customFormat="1" ht="13.5" customHeight="1" spans="1:23">
      <c r="A166" s="118"/>
      <c r="B166" s="131" t="s">
        <v>138</v>
      </c>
      <c r="C166" s="116">
        <f>SUM(E166:P166)</f>
        <v>0</v>
      </c>
      <c r="D166" s="120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W166" s="1"/>
    </row>
    <row r="167" s="4" customFormat="1" ht="13.5" customHeight="1" spans="1:23">
      <c r="A167" s="118"/>
      <c r="B167" s="131" t="s">
        <v>139</v>
      </c>
      <c r="C167" s="116">
        <f t="shared" ref="C167:P167" si="79">IF(C166=0,,C164/C166)</f>
        <v>0</v>
      </c>
      <c r="D167" s="120"/>
      <c r="E167" s="135">
        <f t="shared" si="79"/>
        <v>0</v>
      </c>
      <c r="F167" s="135">
        <f t="shared" si="79"/>
        <v>0</v>
      </c>
      <c r="G167" s="135">
        <f t="shared" si="79"/>
        <v>0</v>
      </c>
      <c r="H167" s="135">
        <f t="shared" si="79"/>
        <v>0</v>
      </c>
      <c r="I167" s="135">
        <f t="shared" si="79"/>
        <v>0</v>
      </c>
      <c r="J167" s="135">
        <f t="shared" si="79"/>
        <v>0</v>
      </c>
      <c r="K167" s="135">
        <f t="shared" si="79"/>
        <v>0</v>
      </c>
      <c r="L167" s="135">
        <f t="shared" si="79"/>
        <v>0</v>
      </c>
      <c r="M167" s="135">
        <f t="shared" si="79"/>
        <v>0</v>
      </c>
      <c r="N167" s="135">
        <f t="shared" si="79"/>
        <v>0</v>
      </c>
      <c r="O167" s="135">
        <f t="shared" si="79"/>
        <v>0</v>
      </c>
      <c r="P167" s="135">
        <f t="shared" si="79"/>
        <v>0</v>
      </c>
      <c r="W167" s="1"/>
    </row>
    <row r="168" s="4" customFormat="1" ht="13.5" customHeight="1" spans="1:23">
      <c r="A168" s="118"/>
      <c r="B168" s="131" t="s">
        <v>111</v>
      </c>
      <c r="C168" s="116">
        <f t="shared" ref="C168:C184" si="80">SUM(E168:P168)</f>
        <v>0</v>
      </c>
      <c r="D168" s="119">
        <f>IF(C168=0,,C160/C168)</f>
        <v>0</v>
      </c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W168" s="1"/>
    </row>
    <row r="169" s="4" customFormat="1" ht="13.5" customHeight="1" spans="1:23">
      <c r="A169" s="118"/>
      <c r="B169" s="131" t="s">
        <v>112</v>
      </c>
      <c r="C169" s="116">
        <f t="shared" si="80"/>
        <v>0</v>
      </c>
      <c r="D169" s="11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W169" s="1"/>
    </row>
    <row r="170" s="4" customFormat="1" ht="13.5" customHeight="1" spans="1:23">
      <c r="A170" s="118"/>
      <c r="B170" s="131" t="s">
        <v>113</v>
      </c>
      <c r="C170" s="116">
        <f t="shared" si="80"/>
        <v>0</v>
      </c>
      <c r="D170" s="11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W170" s="1"/>
    </row>
    <row r="171" s="4" customFormat="1" ht="13.5" customHeight="1" spans="1:23">
      <c r="A171" s="118"/>
      <c r="B171" s="131" t="s">
        <v>140</v>
      </c>
      <c r="C171" s="116">
        <f t="shared" si="80"/>
        <v>0</v>
      </c>
      <c r="D171" s="11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W171" s="1"/>
    </row>
    <row r="172" s="4" customFormat="1" ht="13.5" customHeight="1" spans="1:23">
      <c r="A172" s="118"/>
      <c r="B172" s="131" t="s">
        <v>115</v>
      </c>
      <c r="C172" s="116">
        <f t="shared" si="80"/>
        <v>0</v>
      </c>
      <c r="D172" s="119">
        <f>IF(C168=0,,C172/C168)</f>
        <v>0</v>
      </c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W172" s="1"/>
    </row>
    <row r="173" s="4" customFormat="1" ht="13.5" customHeight="1" spans="1:23">
      <c r="A173" s="118"/>
      <c r="B173" s="131" t="s">
        <v>141</v>
      </c>
      <c r="C173" s="116">
        <f t="shared" si="80"/>
        <v>0</v>
      </c>
      <c r="D173" s="11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W173" s="1"/>
    </row>
    <row r="174" s="4" customFormat="1" ht="13.5" customHeight="1" spans="1:23">
      <c r="A174" s="118"/>
      <c r="B174" s="131" t="s">
        <v>142</v>
      </c>
      <c r="C174" s="116">
        <f t="shared" si="80"/>
        <v>0</v>
      </c>
      <c r="D174" s="119">
        <f>IF(C164=0,,C174/C164)</f>
        <v>0</v>
      </c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W174" s="1"/>
    </row>
    <row r="175" s="4" customFormat="1" ht="13.5" customHeight="1" spans="1:23">
      <c r="A175" s="118"/>
      <c r="B175" s="131" t="s">
        <v>143</v>
      </c>
      <c r="C175" s="116">
        <f t="shared" si="80"/>
        <v>0</v>
      </c>
      <c r="D175" s="11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W175" s="1"/>
    </row>
    <row r="176" s="4" customFormat="1" ht="13.5" customHeight="1" spans="1:23">
      <c r="A176" s="118"/>
      <c r="B176" s="131" t="s">
        <v>144</v>
      </c>
      <c r="C176" s="116">
        <f t="shared" si="80"/>
        <v>0</v>
      </c>
      <c r="D176" s="119">
        <f>IF(C164=0,,C176/C164)</f>
        <v>0</v>
      </c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W176" s="1"/>
    </row>
    <row r="177" s="4" customFormat="1" ht="13.5" customHeight="1" spans="1:23">
      <c r="A177" s="118"/>
      <c r="B177" s="131" t="s">
        <v>145</v>
      </c>
      <c r="C177" s="116">
        <f t="shared" si="80"/>
        <v>0</v>
      </c>
      <c r="D177" s="121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W177" s="1"/>
    </row>
    <row r="178" s="4" customFormat="1" ht="13.5" customHeight="1" spans="1:16">
      <c r="A178" s="118"/>
      <c r="B178" s="131" t="s">
        <v>146</v>
      </c>
      <c r="C178" s="116">
        <f t="shared" si="80"/>
        <v>0</v>
      </c>
      <c r="D178" s="122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</row>
    <row r="179" s="4" customFormat="1" ht="13.5" customHeight="1" spans="1:16">
      <c r="A179" s="123"/>
      <c r="B179" s="131" t="s">
        <v>147</v>
      </c>
      <c r="C179" s="116">
        <f t="shared" si="80"/>
        <v>0</v>
      </c>
      <c r="D179" s="122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</row>
    <row r="180" s="4" customFormat="1" ht="13.5" customHeight="1" spans="1:23">
      <c r="A180" s="137" t="s">
        <v>149</v>
      </c>
      <c r="B180" s="127" t="s">
        <v>132</v>
      </c>
      <c r="C180" s="19">
        <f t="shared" si="80"/>
        <v>0</v>
      </c>
      <c r="D180" s="40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W180" s="1"/>
    </row>
    <row r="181" s="4" customFormat="1" ht="13.5" customHeight="1" spans="1:23">
      <c r="A181" s="126"/>
      <c r="B181" s="127" t="s">
        <v>133</v>
      </c>
      <c r="C181" s="19">
        <f t="shared" si="80"/>
        <v>0</v>
      </c>
      <c r="D181" s="44">
        <f>IF(C184=0,,C181/C184)</f>
        <v>0</v>
      </c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W181" s="1"/>
    </row>
    <row r="182" s="4" customFormat="1" ht="13.5" customHeight="1" spans="1:23">
      <c r="A182" s="126"/>
      <c r="B182" s="127" t="s">
        <v>134</v>
      </c>
      <c r="C182" s="19">
        <f t="shared" si="80"/>
        <v>0</v>
      </c>
      <c r="D182" s="44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W182" s="1"/>
    </row>
    <row r="183" s="4" customFormat="1" ht="13.5" customHeight="1" spans="1:23">
      <c r="A183" s="126"/>
      <c r="B183" s="127" t="s">
        <v>135</v>
      </c>
      <c r="C183" s="19">
        <f t="shared" si="80"/>
        <v>0</v>
      </c>
      <c r="D183" s="44">
        <f>IF(C184=0,,C183/C184)</f>
        <v>0</v>
      </c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W183" s="1"/>
    </row>
    <row r="184" s="4" customFormat="1" ht="13.5" customHeight="1" spans="1:23">
      <c r="A184" s="126"/>
      <c r="B184" s="127" t="s">
        <v>136</v>
      </c>
      <c r="C184" s="19">
        <f t="shared" si="80"/>
        <v>0</v>
      </c>
      <c r="D184" s="44"/>
      <c r="E184" s="135">
        <f>E181+E183</f>
        <v>0</v>
      </c>
      <c r="F184" s="135">
        <f t="shared" ref="F184:P184" si="81">F181+F183</f>
        <v>0</v>
      </c>
      <c r="G184" s="135">
        <f t="shared" si="81"/>
        <v>0</v>
      </c>
      <c r="H184" s="135">
        <f t="shared" si="81"/>
        <v>0</v>
      </c>
      <c r="I184" s="135">
        <f t="shared" si="81"/>
        <v>0</v>
      </c>
      <c r="J184" s="135">
        <f t="shared" si="81"/>
        <v>0</v>
      </c>
      <c r="K184" s="135">
        <f t="shared" si="81"/>
        <v>0</v>
      </c>
      <c r="L184" s="135">
        <f t="shared" si="81"/>
        <v>0</v>
      </c>
      <c r="M184" s="135">
        <f t="shared" si="81"/>
        <v>0</v>
      </c>
      <c r="N184" s="135">
        <f t="shared" si="81"/>
        <v>0</v>
      </c>
      <c r="O184" s="135">
        <f t="shared" si="81"/>
        <v>0</v>
      </c>
      <c r="P184" s="135">
        <f t="shared" si="81"/>
        <v>0</v>
      </c>
      <c r="W184" s="1"/>
    </row>
    <row r="185" s="4" customFormat="1" ht="13.5" customHeight="1" spans="1:23">
      <c r="A185" s="126"/>
      <c r="B185" s="127" t="s">
        <v>137</v>
      </c>
      <c r="C185" s="19">
        <f t="shared" ref="C185" si="82">IF((C180+C182)=0,,C184/(C180+C182))</f>
        <v>0</v>
      </c>
      <c r="D185" s="54"/>
      <c r="E185" s="135">
        <f>IF((E180+E182)=0,,E184/(E180+E182))</f>
        <v>0</v>
      </c>
      <c r="F185" s="135">
        <f t="shared" ref="F185:P185" si="83">IF((F180+F182)=0,,F184/(F180+F182))</f>
        <v>0</v>
      </c>
      <c r="G185" s="135">
        <f t="shared" si="83"/>
        <v>0</v>
      </c>
      <c r="H185" s="135">
        <f t="shared" si="83"/>
        <v>0</v>
      </c>
      <c r="I185" s="135">
        <f t="shared" si="83"/>
        <v>0</v>
      </c>
      <c r="J185" s="135">
        <f t="shared" si="83"/>
        <v>0</v>
      </c>
      <c r="K185" s="135">
        <f t="shared" si="83"/>
        <v>0</v>
      </c>
      <c r="L185" s="135">
        <f t="shared" si="83"/>
        <v>0</v>
      </c>
      <c r="M185" s="135">
        <f t="shared" si="83"/>
        <v>0</v>
      </c>
      <c r="N185" s="135">
        <f t="shared" si="83"/>
        <v>0</v>
      </c>
      <c r="O185" s="135">
        <f t="shared" si="83"/>
        <v>0</v>
      </c>
      <c r="P185" s="135">
        <f t="shared" si="83"/>
        <v>0</v>
      </c>
      <c r="W185" s="1"/>
    </row>
    <row r="186" s="4" customFormat="1" ht="13.5" customHeight="1" spans="1:23">
      <c r="A186" s="126"/>
      <c r="B186" s="127" t="s">
        <v>138</v>
      </c>
      <c r="C186" s="19">
        <f>SUM(E186:P186)</f>
        <v>0</v>
      </c>
      <c r="D186" s="54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W186" s="1"/>
    </row>
    <row r="187" s="4" customFormat="1" ht="13.5" customHeight="1" spans="1:23">
      <c r="A187" s="126"/>
      <c r="B187" s="127" t="s">
        <v>139</v>
      </c>
      <c r="C187" s="19">
        <f t="shared" ref="C187:P187" si="84">IF(C186=0,,C184/C186)</f>
        <v>0</v>
      </c>
      <c r="D187" s="54"/>
      <c r="E187" s="135">
        <f t="shared" si="84"/>
        <v>0</v>
      </c>
      <c r="F187" s="135">
        <f t="shared" si="84"/>
        <v>0</v>
      </c>
      <c r="G187" s="135">
        <f t="shared" si="84"/>
        <v>0</v>
      </c>
      <c r="H187" s="135">
        <f t="shared" si="84"/>
        <v>0</v>
      </c>
      <c r="I187" s="135">
        <f t="shared" si="84"/>
        <v>0</v>
      </c>
      <c r="J187" s="135">
        <f t="shared" si="84"/>
        <v>0</v>
      </c>
      <c r="K187" s="135">
        <f t="shared" si="84"/>
        <v>0</v>
      </c>
      <c r="L187" s="135">
        <f t="shared" si="84"/>
        <v>0</v>
      </c>
      <c r="M187" s="135">
        <f t="shared" si="84"/>
        <v>0</v>
      </c>
      <c r="N187" s="135">
        <f t="shared" si="84"/>
        <v>0</v>
      </c>
      <c r="O187" s="135">
        <f t="shared" si="84"/>
        <v>0</v>
      </c>
      <c r="P187" s="135">
        <f t="shared" si="84"/>
        <v>0</v>
      </c>
      <c r="W187" s="1"/>
    </row>
    <row r="188" s="4" customFormat="1" ht="13.5" customHeight="1" spans="1:23">
      <c r="A188" s="126"/>
      <c r="B188" s="127" t="s">
        <v>111</v>
      </c>
      <c r="C188" s="19">
        <f t="shared" ref="C188:C204" si="85">SUM(E188:P188)</f>
        <v>0</v>
      </c>
      <c r="D188" s="44">
        <f>IF(C188=0,,C180/C188)</f>
        <v>0</v>
      </c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W188" s="1"/>
    </row>
    <row r="189" s="4" customFormat="1" ht="13.5" customHeight="1" spans="1:23">
      <c r="A189" s="126"/>
      <c r="B189" s="127" t="s">
        <v>112</v>
      </c>
      <c r="C189" s="19">
        <f t="shared" si="85"/>
        <v>0</v>
      </c>
      <c r="D189" s="44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W189" s="1"/>
    </row>
    <row r="190" s="4" customFormat="1" ht="13.5" customHeight="1" spans="1:23">
      <c r="A190" s="126"/>
      <c r="B190" s="127" t="s">
        <v>113</v>
      </c>
      <c r="C190" s="19">
        <f t="shared" si="85"/>
        <v>0</v>
      </c>
      <c r="D190" s="44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W190" s="1"/>
    </row>
    <row r="191" s="4" customFormat="1" ht="13.5" customHeight="1" spans="1:23">
      <c r="A191" s="126"/>
      <c r="B191" s="127" t="s">
        <v>140</v>
      </c>
      <c r="C191" s="19">
        <f t="shared" si="85"/>
        <v>0</v>
      </c>
      <c r="D191" s="44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W191" s="1"/>
    </row>
    <row r="192" s="4" customFormat="1" ht="13.5" customHeight="1" spans="1:23">
      <c r="A192" s="126"/>
      <c r="B192" s="127" t="s">
        <v>115</v>
      </c>
      <c r="C192" s="19">
        <f t="shared" si="85"/>
        <v>0</v>
      </c>
      <c r="D192" s="44">
        <f>IF(C188=0,,C192/C188)</f>
        <v>0</v>
      </c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W192" s="1"/>
    </row>
    <row r="193" s="4" customFormat="1" ht="13.5" customHeight="1" spans="1:23">
      <c r="A193" s="126"/>
      <c r="B193" s="127" t="s">
        <v>141</v>
      </c>
      <c r="C193" s="19">
        <f t="shared" si="85"/>
        <v>0</v>
      </c>
      <c r="D193" s="44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W193" s="1"/>
    </row>
    <row r="194" s="4" customFormat="1" ht="13.5" customHeight="1" spans="1:23">
      <c r="A194" s="126"/>
      <c r="B194" s="127" t="s">
        <v>142</v>
      </c>
      <c r="C194" s="19">
        <f t="shared" si="85"/>
        <v>0</v>
      </c>
      <c r="D194" s="44">
        <f>IF(C184=0,,C194/C184)</f>
        <v>0</v>
      </c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W194" s="1"/>
    </row>
    <row r="195" s="4" customFormat="1" ht="13.5" customHeight="1" spans="1:23">
      <c r="A195" s="126"/>
      <c r="B195" s="127" t="s">
        <v>143</v>
      </c>
      <c r="C195" s="19">
        <f t="shared" si="85"/>
        <v>0</v>
      </c>
      <c r="D195" s="44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W195" s="1"/>
    </row>
    <row r="196" s="4" customFormat="1" ht="13.5" customHeight="1" spans="1:23">
      <c r="A196" s="126"/>
      <c r="B196" s="127" t="s">
        <v>144</v>
      </c>
      <c r="C196" s="19">
        <f t="shared" si="85"/>
        <v>0</v>
      </c>
      <c r="D196" s="44">
        <f>IF(C184=0,,C196/C184)</f>
        <v>0</v>
      </c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W196" s="1"/>
    </row>
    <row r="197" s="4" customFormat="1" ht="13.5" customHeight="1" spans="1:23">
      <c r="A197" s="126"/>
      <c r="B197" s="127" t="s">
        <v>145</v>
      </c>
      <c r="C197" s="19">
        <f t="shared" si="85"/>
        <v>0</v>
      </c>
      <c r="D197" s="20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W197" s="1"/>
    </row>
    <row r="198" s="4" customFormat="1" ht="13.5" customHeight="1" spans="1:16">
      <c r="A198" s="126"/>
      <c r="B198" s="127" t="s">
        <v>146</v>
      </c>
      <c r="C198" s="19">
        <f t="shared" si="85"/>
        <v>0</v>
      </c>
      <c r="D198" s="128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</row>
    <row r="199" s="4" customFormat="1" ht="13.5" customHeight="1" spans="1:16">
      <c r="A199" s="129"/>
      <c r="B199" s="127" t="s">
        <v>147</v>
      </c>
      <c r="C199" s="19">
        <f t="shared" si="85"/>
        <v>0</v>
      </c>
      <c r="D199" s="128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</row>
    <row r="200" s="4" customFormat="1" ht="13.5" customHeight="1" spans="1:23">
      <c r="A200" s="130" t="s">
        <v>150</v>
      </c>
      <c r="B200" s="131" t="s">
        <v>132</v>
      </c>
      <c r="C200" s="116">
        <f t="shared" si="85"/>
        <v>0</v>
      </c>
      <c r="D200" s="117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W200" s="1"/>
    </row>
    <row r="201" s="4" customFormat="1" ht="13.5" customHeight="1" spans="1:23">
      <c r="A201" s="118"/>
      <c r="B201" s="131" t="s">
        <v>133</v>
      </c>
      <c r="C201" s="116">
        <f t="shared" si="85"/>
        <v>0</v>
      </c>
      <c r="D201" s="119">
        <f>IF(C204=0,,C201/C204)</f>
        <v>0</v>
      </c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W201" s="1"/>
    </row>
    <row r="202" s="4" customFormat="1" ht="13.5" customHeight="1" spans="1:23">
      <c r="A202" s="118"/>
      <c r="B202" s="131" t="s">
        <v>134</v>
      </c>
      <c r="C202" s="116">
        <f t="shared" si="85"/>
        <v>0</v>
      </c>
      <c r="D202" s="11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W202" s="1"/>
    </row>
    <row r="203" s="4" customFormat="1" ht="13.5" customHeight="1" spans="1:23">
      <c r="A203" s="118"/>
      <c r="B203" s="131" t="s">
        <v>135</v>
      </c>
      <c r="C203" s="116">
        <f t="shared" si="85"/>
        <v>0</v>
      </c>
      <c r="D203" s="119">
        <f>IF(C204=0,,C203/C204)</f>
        <v>0</v>
      </c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W203" s="1"/>
    </row>
    <row r="204" s="4" customFormat="1" ht="13.5" customHeight="1" spans="1:23">
      <c r="A204" s="118"/>
      <c r="B204" s="131" t="s">
        <v>136</v>
      </c>
      <c r="C204" s="116">
        <f t="shared" si="85"/>
        <v>0</v>
      </c>
      <c r="D204" s="119"/>
      <c r="E204" s="135">
        <f t="shared" ref="E204:P204" si="86">E201+E203</f>
        <v>0</v>
      </c>
      <c r="F204" s="135">
        <f t="shared" si="86"/>
        <v>0</v>
      </c>
      <c r="G204" s="135">
        <f t="shared" si="86"/>
        <v>0</v>
      </c>
      <c r="H204" s="135">
        <f t="shared" si="86"/>
        <v>0</v>
      </c>
      <c r="I204" s="135">
        <f t="shared" si="86"/>
        <v>0</v>
      </c>
      <c r="J204" s="135">
        <f t="shared" si="86"/>
        <v>0</v>
      </c>
      <c r="K204" s="135">
        <f t="shared" si="86"/>
        <v>0</v>
      </c>
      <c r="L204" s="135">
        <f t="shared" si="86"/>
        <v>0</v>
      </c>
      <c r="M204" s="135">
        <f t="shared" si="86"/>
        <v>0</v>
      </c>
      <c r="N204" s="135">
        <f t="shared" si="86"/>
        <v>0</v>
      </c>
      <c r="O204" s="135">
        <f t="shared" si="86"/>
        <v>0</v>
      </c>
      <c r="P204" s="135">
        <f t="shared" si="86"/>
        <v>0</v>
      </c>
      <c r="W204" s="1"/>
    </row>
    <row r="205" s="4" customFormat="1" ht="13.5" customHeight="1" spans="1:23">
      <c r="A205" s="118"/>
      <c r="B205" s="131" t="s">
        <v>137</v>
      </c>
      <c r="C205" s="116">
        <f t="shared" ref="C205:P205" si="87">IF((C200+C202)=0,,C204/(C200+C202))</f>
        <v>0</v>
      </c>
      <c r="D205" s="120"/>
      <c r="E205" s="135">
        <f t="shared" si="87"/>
        <v>0</v>
      </c>
      <c r="F205" s="135">
        <f t="shared" si="87"/>
        <v>0</v>
      </c>
      <c r="G205" s="135">
        <f t="shared" si="87"/>
        <v>0</v>
      </c>
      <c r="H205" s="135">
        <f t="shared" si="87"/>
        <v>0</v>
      </c>
      <c r="I205" s="135">
        <f t="shared" si="87"/>
        <v>0</v>
      </c>
      <c r="J205" s="135">
        <f t="shared" si="87"/>
        <v>0</v>
      </c>
      <c r="K205" s="135">
        <f t="shared" si="87"/>
        <v>0</v>
      </c>
      <c r="L205" s="135">
        <f t="shared" si="87"/>
        <v>0</v>
      </c>
      <c r="M205" s="135">
        <f t="shared" si="87"/>
        <v>0</v>
      </c>
      <c r="N205" s="135">
        <f t="shared" si="87"/>
        <v>0</v>
      </c>
      <c r="O205" s="135">
        <f t="shared" si="87"/>
        <v>0</v>
      </c>
      <c r="P205" s="135">
        <f t="shared" si="87"/>
        <v>0</v>
      </c>
      <c r="W205" s="1"/>
    </row>
    <row r="206" s="4" customFormat="1" ht="13.5" customHeight="1" spans="1:23">
      <c r="A206" s="118"/>
      <c r="B206" s="131" t="s">
        <v>138</v>
      </c>
      <c r="C206" s="116">
        <f>SUM(E206:P206)</f>
        <v>0</v>
      </c>
      <c r="D206" s="120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W206" s="1"/>
    </row>
    <row r="207" s="4" customFormat="1" ht="13.5" customHeight="1" spans="1:23">
      <c r="A207" s="118"/>
      <c r="B207" s="131" t="s">
        <v>139</v>
      </c>
      <c r="C207" s="116">
        <f t="shared" ref="C207:P207" si="88">IF(C206=0,,C204/C206)</f>
        <v>0</v>
      </c>
      <c r="D207" s="120"/>
      <c r="E207" s="135">
        <f t="shared" si="88"/>
        <v>0</v>
      </c>
      <c r="F207" s="135">
        <f t="shared" si="88"/>
        <v>0</v>
      </c>
      <c r="G207" s="135">
        <f t="shared" si="88"/>
        <v>0</v>
      </c>
      <c r="H207" s="135">
        <f t="shared" si="88"/>
        <v>0</v>
      </c>
      <c r="I207" s="135">
        <f t="shared" si="88"/>
        <v>0</v>
      </c>
      <c r="J207" s="135">
        <f t="shared" si="88"/>
        <v>0</v>
      </c>
      <c r="K207" s="135">
        <f t="shared" si="88"/>
        <v>0</v>
      </c>
      <c r="L207" s="135">
        <f t="shared" si="88"/>
        <v>0</v>
      </c>
      <c r="M207" s="135">
        <f t="shared" si="88"/>
        <v>0</v>
      </c>
      <c r="N207" s="135">
        <f t="shared" si="88"/>
        <v>0</v>
      </c>
      <c r="O207" s="135">
        <f t="shared" si="88"/>
        <v>0</v>
      </c>
      <c r="P207" s="135">
        <f t="shared" si="88"/>
        <v>0</v>
      </c>
      <c r="W207" s="1"/>
    </row>
    <row r="208" s="4" customFormat="1" ht="13.5" customHeight="1" spans="1:23">
      <c r="A208" s="118"/>
      <c r="B208" s="131" t="s">
        <v>111</v>
      </c>
      <c r="C208" s="116">
        <f t="shared" ref="C208:C224" si="89">SUM(E208:P208)</f>
        <v>0</v>
      </c>
      <c r="D208" s="119">
        <f>IF(C208=0,,C200/C208)</f>
        <v>0</v>
      </c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W208" s="1"/>
    </row>
    <row r="209" s="4" customFormat="1" ht="13.5" customHeight="1" spans="1:23">
      <c r="A209" s="118"/>
      <c r="B209" s="131" t="s">
        <v>112</v>
      </c>
      <c r="C209" s="116">
        <f t="shared" si="89"/>
        <v>0</v>
      </c>
      <c r="D209" s="11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W209" s="1"/>
    </row>
    <row r="210" s="4" customFormat="1" ht="13.5" customHeight="1" spans="1:23">
      <c r="A210" s="118"/>
      <c r="B210" s="131" t="s">
        <v>113</v>
      </c>
      <c r="C210" s="116">
        <f t="shared" si="89"/>
        <v>0</v>
      </c>
      <c r="D210" s="11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W210" s="1"/>
    </row>
    <row r="211" s="4" customFormat="1" ht="13.5" customHeight="1" spans="1:23">
      <c r="A211" s="118"/>
      <c r="B211" s="131" t="s">
        <v>140</v>
      </c>
      <c r="C211" s="116">
        <f t="shared" si="89"/>
        <v>0</v>
      </c>
      <c r="D211" s="11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W211" s="1"/>
    </row>
    <row r="212" s="4" customFormat="1" ht="13.5" customHeight="1" spans="1:23">
      <c r="A212" s="118"/>
      <c r="B212" s="131" t="s">
        <v>115</v>
      </c>
      <c r="C212" s="116">
        <f t="shared" si="89"/>
        <v>0</v>
      </c>
      <c r="D212" s="119">
        <f>IF(C208=0,,C212/C208)</f>
        <v>0</v>
      </c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W212" s="1"/>
    </row>
    <row r="213" s="4" customFormat="1" ht="13.5" customHeight="1" spans="1:23">
      <c r="A213" s="118"/>
      <c r="B213" s="131" t="s">
        <v>141</v>
      </c>
      <c r="C213" s="116">
        <f t="shared" si="89"/>
        <v>0</v>
      </c>
      <c r="D213" s="11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W213" s="1"/>
    </row>
    <row r="214" s="4" customFormat="1" ht="13.5" customHeight="1" spans="1:23">
      <c r="A214" s="118"/>
      <c r="B214" s="131" t="s">
        <v>142</v>
      </c>
      <c r="C214" s="116">
        <f t="shared" si="89"/>
        <v>0</v>
      </c>
      <c r="D214" s="119">
        <f>IF(C204=0,,C214/C204)</f>
        <v>0</v>
      </c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W214" s="1"/>
    </row>
    <row r="215" s="4" customFormat="1" ht="13.5" customHeight="1" spans="1:23">
      <c r="A215" s="118"/>
      <c r="B215" s="131" t="s">
        <v>143</v>
      </c>
      <c r="C215" s="116">
        <f t="shared" si="89"/>
        <v>0</v>
      </c>
      <c r="D215" s="11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W215" s="1"/>
    </row>
    <row r="216" s="4" customFormat="1" ht="13.5" customHeight="1" spans="1:23">
      <c r="A216" s="118"/>
      <c r="B216" s="131" t="s">
        <v>144</v>
      </c>
      <c r="C216" s="116">
        <f t="shared" si="89"/>
        <v>0</v>
      </c>
      <c r="D216" s="119">
        <f>IF(C204=0,,C216/C204)</f>
        <v>0</v>
      </c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W216" s="1"/>
    </row>
    <row r="217" s="4" customFormat="1" ht="13.5" customHeight="1" spans="1:23">
      <c r="A217" s="118"/>
      <c r="B217" s="131" t="s">
        <v>145</v>
      </c>
      <c r="C217" s="116">
        <f t="shared" si="89"/>
        <v>0</v>
      </c>
      <c r="D217" s="121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W217" s="1"/>
    </row>
    <row r="218" s="4" customFormat="1" ht="13.5" customHeight="1" spans="1:16">
      <c r="A218" s="118"/>
      <c r="B218" s="131" t="s">
        <v>146</v>
      </c>
      <c r="C218" s="116">
        <f t="shared" si="89"/>
        <v>0</v>
      </c>
      <c r="D218" s="122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</row>
    <row r="219" s="4" customFormat="1" ht="13.5" customHeight="1" spans="1:16">
      <c r="A219" s="123"/>
      <c r="B219" s="131" t="s">
        <v>147</v>
      </c>
      <c r="C219" s="116">
        <f t="shared" si="89"/>
        <v>0</v>
      </c>
      <c r="D219" s="122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</row>
    <row r="220" s="4" customFormat="1" ht="13.5" customHeight="1" spans="1:23">
      <c r="A220" s="137" t="s">
        <v>151</v>
      </c>
      <c r="B220" s="127" t="s">
        <v>132</v>
      </c>
      <c r="C220" s="19">
        <f t="shared" si="89"/>
        <v>0</v>
      </c>
      <c r="D220" s="40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W220" s="1"/>
    </row>
    <row r="221" s="4" customFormat="1" ht="13.5" customHeight="1" spans="1:23">
      <c r="A221" s="126"/>
      <c r="B221" s="127" t="s">
        <v>133</v>
      </c>
      <c r="C221" s="19">
        <f t="shared" si="89"/>
        <v>0</v>
      </c>
      <c r="D221" s="44">
        <f>IF(C224=0,,C221/C224)</f>
        <v>0</v>
      </c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W221" s="1"/>
    </row>
    <row r="222" s="4" customFormat="1" ht="13.5" customHeight="1" spans="1:23">
      <c r="A222" s="126"/>
      <c r="B222" s="127" t="s">
        <v>134</v>
      </c>
      <c r="C222" s="19">
        <f t="shared" si="89"/>
        <v>0</v>
      </c>
      <c r="D222" s="44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W222" s="1"/>
    </row>
    <row r="223" s="4" customFormat="1" ht="13.5" customHeight="1" spans="1:23">
      <c r="A223" s="126"/>
      <c r="B223" s="127" t="s">
        <v>135</v>
      </c>
      <c r="C223" s="19">
        <f t="shared" si="89"/>
        <v>0</v>
      </c>
      <c r="D223" s="44">
        <f>IF(C224=0,,C223/C224)</f>
        <v>0</v>
      </c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W223" s="1"/>
    </row>
    <row r="224" s="4" customFormat="1" ht="13.5" customHeight="1" spans="1:23">
      <c r="A224" s="126"/>
      <c r="B224" s="127" t="s">
        <v>136</v>
      </c>
      <c r="C224" s="19">
        <f t="shared" si="89"/>
        <v>0</v>
      </c>
      <c r="D224" s="44"/>
      <c r="E224" s="135">
        <f t="shared" ref="E224:P224" si="90">E221+E223</f>
        <v>0</v>
      </c>
      <c r="F224" s="135">
        <f t="shared" si="90"/>
        <v>0</v>
      </c>
      <c r="G224" s="135">
        <f t="shared" si="90"/>
        <v>0</v>
      </c>
      <c r="H224" s="135">
        <f t="shared" si="90"/>
        <v>0</v>
      </c>
      <c r="I224" s="135">
        <f t="shared" si="90"/>
        <v>0</v>
      </c>
      <c r="J224" s="135">
        <f t="shared" si="90"/>
        <v>0</v>
      </c>
      <c r="K224" s="135">
        <f t="shared" si="90"/>
        <v>0</v>
      </c>
      <c r="L224" s="135">
        <f t="shared" si="90"/>
        <v>0</v>
      </c>
      <c r="M224" s="135">
        <f t="shared" si="90"/>
        <v>0</v>
      </c>
      <c r="N224" s="135">
        <f t="shared" si="90"/>
        <v>0</v>
      </c>
      <c r="O224" s="135">
        <f t="shared" si="90"/>
        <v>0</v>
      </c>
      <c r="P224" s="135">
        <f t="shared" si="90"/>
        <v>0</v>
      </c>
      <c r="W224" s="1"/>
    </row>
    <row r="225" s="4" customFormat="1" ht="13.5" customHeight="1" spans="1:23">
      <c r="A225" s="126"/>
      <c r="B225" s="127" t="s">
        <v>137</v>
      </c>
      <c r="C225" s="19">
        <f t="shared" ref="C225:P225" si="91">IF((C220+C222)=0,,C224/(C220+C222))</f>
        <v>0</v>
      </c>
      <c r="D225" s="54"/>
      <c r="E225" s="135">
        <f t="shared" si="91"/>
        <v>0</v>
      </c>
      <c r="F225" s="135">
        <f t="shared" si="91"/>
        <v>0</v>
      </c>
      <c r="G225" s="135">
        <f t="shared" si="91"/>
        <v>0</v>
      </c>
      <c r="H225" s="135">
        <f t="shared" si="91"/>
        <v>0</v>
      </c>
      <c r="I225" s="135">
        <f t="shared" si="91"/>
        <v>0</v>
      </c>
      <c r="J225" s="135">
        <f t="shared" si="91"/>
        <v>0</v>
      </c>
      <c r="K225" s="135">
        <f t="shared" si="91"/>
        <v>0</v>
      </c>
      <c r="L225" s="135">
        <f t="shared" si="91"/>
        <v>0</v>
      </c>
      <c r="M225" s="135">
        <f t="shared" si="91"/>
        <v>0</v>
      </c>
      <c r="N225" s="135">
        <f t="shared" si="91"/>
        <v>0</v>
      </c>
      <c r="O225" s="135">
        <f t="shared" si="91"/>
        <v>0</v>
      </c>
      <c r="P225" s="135">
        <f t="shared" si="91"/>
        <v>0</v>
      </c>
      <c r="W225" s="1"/>
    </row>
    <row r="226" s="4" customFormat="1" ht="13.5" customHeight="1" spans="1:23">
      <c r="A226" s="126"/>
      <c r="B226" s="127" t="s">
        <v>138</v>
      </c>
      <c r="C226" s="19">
        <f>SUM(E226:P226)</f>
        <v>0</v>
      </c>
      <c r="D226" s="54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W226" s="1"/>
    </row>
    <row r="227" s="4" customFormat="1" ht="13.5" customHeight="1" spans="1:23">
      <c r="A227" s="126"/>
      <c r="B227" s="127" t="s">
        <v>139</v>
      </c>
      <c r="C227" s="19">
        <f t="shared" ref="C227:P227" si="92">IF(C226=0,,C224/C226)</f>
        <v>0</v>
      </c>
      <c r="D227" s="54"/>
      <c r="E227" s="135">
        <f t="shared" si="92"/>
        <v>0</v>
      </c>
      <c r="F227" s="135">
        <f t="shared" si="92"/>
        <v>0</v>
      </c>
      <c r="G227" s="135">
        <f t="shared" si="92"/>
        <v>0</v>
      </c>
      <c r="H227" s="135">
        <f t="shared" si="92"/>
        <v>0</v>
      </c>
      <c r="I227" s="135">
        <f t="shared" si="92"/>
        <v>0</v>
      </c>
      <c r="J227" s="135">
        <f t="shared" si="92"/>
        <v>0</v>
      </c>
      <c r="K227" s="135">
        <f t="shared" si="92"/>
        <v>0</v>
      </c>
      <c r="L227" s="135">
        <f t="shared" si="92"/>
        <v>0</v>
      </c>
      <c r="M227" s="135">
        <f t="shared" si="92"/>
        <v>0</v>
      </c>
      <c r="N227" s="135">
        <f t="shared" si="92"/>
        <v>0</v>
      </c>
      <c r="O227" s="135">
        <f t="shared" si="92"/>
        <v>0</v>
      </c>
      <c r="P227" s="135">
        <f t="shared" si="92"/>
        <v>0</v>
      </c>
      <c r="W227" s="1"/>
    </row>
    <row r="228" s="4" customFormat="1" ht="13.5" customHeight="1" spans="1:23">
      <c r="A228" s="126"/>
      <c r="B228" s="127" t="s">
        <v>111</v>
      </c>
      <c r="C228" s="19">
        <f t="shared" ref="C228:C244" si="93">SUM(E228:P228)</f>
        <v>0</v>
      </c>
      <c r="D228" s="44">
        <f>IF(C228=0,,C220/C228)</f>
        <v>0</v>
      </c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W228" s="1"/>
    </row>
    <row r="229" s="4" customFormat="1" ht="13.5" customHeight="1" spans="1:23">
      <c r="A229" s="126"/>
      <c r="B229" s="127" t="s">
        <v>112</v>
      </c>
      <c r="C229" s="19">
        <f t="shared" si="93"/>
        <v>0</v>
      </c>
      <c r="D229" s="44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W229" s="1"/>
    </row>
    <row r="230" s="4" customFormat="1" ht="13.5" customHeight="1" spans="1:23">
      <c r="A230" s="126"/>
      <c r="B230" s="127" t="s">
        <v>113</v>
      </c>
      <c r="C230" s="19">
        <f t="shared" si="93"/>
        <v>0</v>
      </c>
      <c r="D230" s="44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W230" s="1"/>
    </row>
    <row r="231" s="4" customFormat="1" ht="13.5" customHeight="1" spans="1:23">
      <c r="A231" s="126"/>
      <c r="B231" s="127" t="s">
        <v>140</v>
      </c>
      <c r="C231" s="19">
        <f t="shared" si="93"/>
        <v>0</v>
      </c>
      <c r="D231" s="44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W231" s="1"/>
    </row>
    <row r="232" s="4" customFormat="1" ht="13.5" customHeight="1" spans="1:23">
      <c r="A232" s="126"/>
      <c r="B232" s="127" t="s">
        <v>115</v>
      </c>
      <c r="C232" s="19">
        <f t="shared" si="93"/>
        <v>0</v>
      </c>
      <c r="D232" s="44">
        <f>IF(C228=0,,C232/C228)</f>
        <v>0</v>
      </c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W232" s="1"/>
    </row>
    <row r="233" s="4" customFormat="1" ht="13.5" customHeight="1" spans="1:23">
      <c r="A233" s="126"/>
      <c r="B233" s="127" t="s">
        <v>141</v>
      </c>
      <c r="C233" s="19">
        <f t="shared" si="93"/>
        <v>0</v>
      </c>
      <c r="D233" s="44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W233" s="1"/>
    </row>
    <row r="234" s="4" customFormat="1" ht="13.5" customHeight="1" spans="1:23">
      <c r="A234" s="126"/>
      <c r="B234" s="127" t="s">
        <v>142</v>
      </c>
      <c r="C234" s="19">
        <f t="shared" si="93"/>
        <v>0</v>
      </c>
      <c r="D234" s="44">
        <f>IF(C224=0,,C234/C224)</f>
        <v>0</v>
      </c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W234" s="1"/>
    </row>
    <row r="235" s="4" customFormat="1" ht="13.5" customHeight="1" spans="1:23">
      <c r="A235" s="126"/>
      <c r="B235" s="127" t="s">
        <v>143</v>
      </c>
      <c r="C235" s="19">
        <f t="shared" si="93"/>
        <v>0</v>
      </c>
      <c r="D235" s="44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W235" s="1"/>
    </row>
    <row r="236" s="4" customFormat="1" ht="13.5" customHeight="1" spans="1:23">
      <c r="A236" s="126"/>
      <c r="B236" s="127" t="s">
        <v>144</v>
      </c>
      <c r="C236" s="19">
        <f t="shared" si="93"/>
        <v>0</v>
      </c>
      <c r="D236" s="44">
        <f>IF(C224=0,,C236/C224)</f>
        <v>0</v>
      </c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W236" s="1"/>
    </row>
    <row r="237" s="4" customFormat="1" ht="13.5" customHeight="1" spans="1:23">
      <c r="A237" s="126"/>
      <c r="B237" s="127" t="s">
        <v>145</v>
      </c>
      <c r="C237" s="19">
        <f t="shared" si="93"/>
        <v>0</v>
      </c>
      <c r="D237" s="20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W237" s="1"/>
    </row>
    <row r="238" s="4" customFormat="1" ht="13.5" customHeight="1" spans="1:16">
      <c r="A238" s="126"/>
      <c r="B238" s="127" t="s">
        <v>146</v>
      </c>
      <c r="C238" s="19">
        <f t="shared" si="93"/>
        <v>0</v>
      </c>
      <c r="D238" s="128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</row>
    <row r="239" s="4" customFormat="1" ht="13.5" customHeight="1" spans="1:16">
      <c r="A239" s="129"/>
      <c r="B239" s="127" t="s">
        <v>147</v>
      </c>
      <c r="C239" s="19">
        <f t="shared" si="93"/>
        <v>0</v>
      </c>
      <c r="D239" s="128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</row>
    <row r="240" s="4" customFormat="1" ht="13.5" customHeight="1" spans="1:23">
      <c r="A240" s="130" t="s">
        <v>152</v>
      </c>
      <c r="B240" s="131" t="s">
        <v>132</v>
      </c>
      <c r="C240" s="116">
        <f t="shared" si="93"/>
        <v>0</v>
      </c>
      <c r="D240" s="117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W240" s="1"/>
    </row>
    <row r="241" s="4" customFormat="1" ht="13.5" customHeight="1" spans="1:23">
      <c r="A241" s="118"/>
      <c r="B241" s="131" t="s">
        <v>133</v>
      </c>
      <c r="C241" s="116">
        <f t="shared" si="93"/>
        <v>0</v>
      </c>
      <c r="D241" s="119">
        <f>IF(C244=0,,C241/C244)</f>
        <v>0</v>
      </c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W241" s="1"/>
    </row>
    <row r="242" s="4" customFormat="1" ht="13.5" customHeight="1" spans="1:23">
      <c r="A242" s="118"/>
      <c r="B242" s="131" t="s">
        <v>134</v>
      </c>
      <c r="C242" s="116">
        <f t="shared" si="93"/>
        <v>0</v>
      </c>
      <c r="D242" s="11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W242" s="1"/>
    </row>
    <row r="243" s="4" customFormat="1" ht="13.5" customHeight="1" spans="1:23">
      <c r="A243" s="118"/>
      <c r="B243" s="131" t="s">
        <v>135</v>
      </c>
      <c r="C243" s="116">
        <f t="shared" si="93"/>
        <v>0</v>
      </c>
      <c r="D243" s="119">
        <f>IF(C244=0,,C243/C244)</f>
        <v>0</v>
      </c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W243" s="1"/>
    </row>
    <row r="244" s="4" customFormat="1" ht="13.5" customHeight="1" spans="1:23">
      <c r="A244" s="118"/>
      <c r="B244" s="131" t="s">
        <v>136</v>
      </c>
      <c r="C244" s="116">
        <f t="shared" si="93"/>
        <v>0</v>
      </c>
      <c r="D244" s="119"/>
      <c r="E244" s="135">
        <f t="shared" ref="E244:P244" si="94">E241+E243</f>
        <v>0</v>
      </c>
      <c r="F244" s="135">
        <f t="shared" si="94"/>
        <v>0</v>
      </c>
      <c r="G244" s="135">
        <f t="shared" si="94"/>
        <v>0</v>
      </c>
      <c r="H244" s="135">
        <f t="shared" si="94"/>
        <v>0</v>
      </c>
      <c r="I244" s="135">
        <f t="shared" si="94"/>
        <v>0</v>
      </c>
      <c r="J244" s="135">
        <f t="shared" si="94"/>
        <v>0</v>
      </c>
      <c r="K244" s="135">
        <f t="shared" si="94"/>
        <v>0</v>
      </c>
      <c r="L244" s="135">
        <f t="shared" si="94"/>
        <v>0</v>
      </c>
      <c r="M244" s="135">
        <f t="shared" si="94"/>
        <v>0</v>
      </c>
      <c r="N244" s="135">
        <f t="shared" si="94"/>
        <v>0</v>
      </c>
      <c r="O244" s="135">
        <f t="shared" si="94"/>
        <v>0</v>
      </c>
      <c r="P244" s="135">
        <f t="shared" si="94"/>
        <v>0</v>
      </c>
      <c r="W244" s="1"/>
    </row>
    <row r="245" s="4" customFormat="1" ht="13.5" customHeight="1" spans="1:23">
      <c r="A245" s="118"/>
      <c r="B245" s="131" t="s">
        <v>137</v>
      </c>
      <c r="C245" s="116">
        <f t="shared" ref="C245:P245" si="95">IF((C240+C242)=0,,C244/(C240+C242))</f>
        <v>0</v>
      </c>
      <c r="D245" s="120"/>
      <c r="E245" s="135">
        <f t="shared" si="95"/>
        <v>0</v>
      </c>
      <c r="F245" s="135">
        <f t="shared" si="95"/>
        <v>0</v>
      </c>
      <c r="G245" s="135">
        <f t="shared" si="95"/>
        <v>0</v>
      </c>
      <c r="H245" s="135">
        <f t="shared" si="95"/>
        <v>0</v>
      </c>
      <c r="I245" s="135">
        <f t="shared" si="95"/>
        <v>0</v>
      </c>
      <c r="J245" s="135">
        <f t="shared" si="95"/>
        <v>0</v>
      </c>
      <c r="K245" s="135">
        <f t="shared" si="95"/>
        <v>0</v>
      </c>
      <c r="L245" s="135">
        <f t="shared" si="95"/>
        <v>0</v>
      </c>
      <c r="M245" s="135">
        <f t="shared" si="95"/>
        <v>0</v>
      </c>
      <c r="N245" s="135">
        <f t="shared" si="95"/>
        <v>0</v>
      </c>
      <c r="O245" s="135">
        <f t="shared" si="95"/>
        <v>0</v>
      </c>
      <c r="P245" s="135">
        <f t="shared" si="95"/>
        <v>0</v>
      </c>
      <c r="W245" s="1"/>
    </row>
    <row r="246" s="4" customFormat="1" ht="13.5" customHeight="1" spans="1:23">
      <c r="A246" s="118"/>
      <c r="B246" s="131" t="s">
        <v>138</v>
      </c>
      <c r="C246" s="116">
        <f>SUM(E246:P246)</f>
        <v>0</v>
      </c>
      <c r="D246" s="120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W246" s="1"/>
    </row>
    <row r="247" s="4" customFormat="1" ht="13.5" customHeight="1" spans="1:23">
      <c r="A247" s="118"/>
      <c r="B247" s="131" t="s">
        <v>139</v>
      </c>
      <c r="C247" s="116">
        <f t="shared" ref="C247:P247" si="96">IF(C246=0,,C244/C246)</f>
        <v>0</v>
      </c>
      <c r="D247" s="120"/>
      <c r="E247" s="135">
        <f t="shared" si="96"/>
        <v>0</v>
      </c>
      <c r="F247" s="135">
        <f t="shared" si="96"/>
        <v>0</v>
      </c>
      <c r="G247" s="135">
        <f t="shared" si="96"/>
        <v>0</v>
      </c>
      <c r="H247" s="135">
        <f t="shared" si="96"/>
        <v>0</v>
      </c>
      <c r="I247" s="135">
        <f t="shared" si="96"/>
        <v>0</v>
      </c>
      <c r="J247" s="135">
        <f t="shared" si="96"/>
        <v>0</v>
      </c>
      <c r="K247" s="135">
        <f t="shared" si="96"/>
        <v>0</v>
      </c>
      <c r="L247" s="135">
        <f t="shared" si="96"/>
        <v>0</v>
      </c>
      <c r="M247" s="135">
        <f t="shared" si="96"/>
        <v>0</v>
      </c>
      <c r="N247" s="135">
        <f t="shared" si="96"/>
        <v>0</v>
      </c>
      <c r="O247" s="135">
        <f t="shared" si="96"/>
        <v>0</v>
      </c>
      <c r="P247" s="135">
        <f t="shared" si="96"/>
        <v>0</v>
      </c>
      <c r="W247" s="1"/>
    </row>
    <row r="248" s="4" customFormat="1" ht="13.5" customHeight="1" spans="1:23">
      <c r="A248" s="118"/>
      <c r="B248" s="131" t="s">
        <v>111</v>
      </c>
      <c r="C248" s="116">
        <f t="shared" ref="C248:C262" si="97">SUM(E248:P248)</f>
        <v>0</v>
      </c>
      <c r="D248" s="119">
        <f>IF(C248=0,,C240/C248)</f>
        <v>0</v>
      </c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W248" s="1"/>
    </row>
    <row r="249" s="4" customFormat="1" ht="13.5" customHeight="1" spans="1:23">
      <c r="A249" s="118"/>
      <c r="B249" s="131" t="s">
        <v>112</v>
      </c>
      <c r="C249" s="116">
        <f t="shared" si="97"/>
        <v>0</v>
      </c>
      <c r="D249" s="11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W249" s="1"/>
    </row>
    <row r="250" s="4" customFormat="1" ht="13.5" customHeight="1" spans="1:23">
      <c r="A250" s="118"/>
      <c r="B250" s="131" t="s">
        <v>113</v>
      </c>
      <c r="C250" s="116">
        <f t="shared" si="97"/>
        <v>0</v>
      </c>
      <c r="D250" s="11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W250" s="1"/>
    </row>
    <row r="251" s="4" customFormat="1" ht="13.5" customHeight="1" spans="1:23">
      <c r="A251" s="118"/>
      <c r="B251" s="131" t="s">
        <v>140</v>
      </c>
      <c r="C251" s="116">
        <f t="shared" si="97"/>
        <v>0</v>
      </c>
      <c r="D251" s="11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W251" s="1"/>
    </row>
    <row r="252" s="4" customFormat="1" ht="13.5" customHeight="1" spans="1:23">
      <c r="A252" s="118"/>
      <c r="B252" s="131" t="s">
        <v>115</v>
      </c>
      <c r="C252" s="116">
        <f t="shared" si="97"/>
        <v>0</v>
      </c>
      <c r="D252" s="119">
        <f>IF(C248=0,,C252/C248)</f>
        <v>0</v>
      </c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W252" s="1"/>
    </row>
    <row r="253" s="4" customFormat="1" ht="13.5" customHeight="1" spans="1:23">
      <c r="A253" s="118"/>
      <c r="B253" s="131" t="s">
        <v>141</v>
      </c>
      <c r="C253" s="116">
        <f t="shared" si="97"/>
        <v>0</v>
      </c>
      <c r="D253" s="11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W253" s="1"/>
    </row>
    <row r="254" s="4" customFormat="1" ht="13.5" customHeight="1" spans="1:23">
      <c r="A254" s="118"/>
      <c r="B254" s="131" t="s">
        <v>142</v>
      </c>
      <c r="C254" s="116">
        <f t="shared" si="97"/>
        <v>0</v>
      </c>
      <c r="D254" s="119">
        <f>IF(C244=0,,C254/C244)</f>
        <v>0</v>
      </c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W254" s="1"/>
    </row>
    <row r="255" s="4" customFormat="1" ht="13.5" customHeight="1" spans="1:23">
      <c r="A255" s="118"/>
      <c r="B255" s="131" t="s">
        <v>143</v>
      </c>
      <c r="C255" s="116">
        <f t="shared" si="97"/>
        <v>0</v>
      </c>
      <c r="D255" s="11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W255" s="1"/>
    </row>
    <row r="256" s="4" customFormat="1" ht="13.5" customHeight="1" spans="1:23">
      <c r="A256" s="118"/>
      <c r="B256" s="131" t="s">
        <v>144</v>
      </c>
      <c r="C256" s="116">
        <f t="shared" si="97"/>
        <v>0</v>
      </c>
      <c r="D256" s="119">
        <f>IF(C244=0,,C256/C244)</f>
        <v>0</v>
      </c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W256" s="1"/>
    </row>
    <row r="257" s="4" customFormat="1" ht="13.5" customHeight="1" spans="1:23">
      <c r="A257" s="118"/>
      <c r="B257" s="131" t="s">
        <v>145</v>
      </c>
      <c r="C257" s="116">
        <f t="shared" si="97"/>
        <v>0</v>
      </c>
      <c r="D257" s="121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W257" s="1"/>
    </row>
    <row r="258" s="4" customFormat="1" ht="13.5" customHeight="1" spans="1:16">
      <c r="A258" s="118"/>
      <c r="B258" s="131" t="s">
        <v>146</v>
      </c>
      <c r="C258" s="116">
        <f t="shared" si="97"/>
        <v>0</v>
      </c>
      <c r="D258" s="122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</row>
    <row r="259" s="4" customFormat="1" ht="13.5" customHeight="1" spans="1:16">
      <c r="A259" s="123"/>
      <c r="B259" s="131" t="s">
        <v>147</v>
      </c>
      <c r="C259" s="116">
        <f t="shared" si="97"/>
        <v>0</v>
      </c>
      <c r="D259" s="122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</row>
    <row r="260" s="8" customFormat="1" ht="13.5" customHeight="1" spans="1:16">
      <c r="A260" s="138" t="s">
        <v>153</v>
      </c>
      <c r="B260" s="131" t="s">
        <v>154</v>
      </c>
      <c r="C260" s="116">
        <f t="shared" si="97"/>
        <v>0</v>
      </c>
      <c r="D260" s="122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</row>
    <row r="261" s="8" customFormat="1" ht="13.5" customHeight="1" spans="1:16">
      <c r="A261" s="139"/>
      <c r="B261" s="131" t="s">
        <v>155</v>
      </c>
      <c r="C261" s="116">
        <f t="shared" si="97"/>
        <v>0</v>
      </c>
      <c r="D261" s="122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</row>
    <row r="262" s="8" customFormat="1" ht="13.5" customHeight="1" spans="1:16">
      <c r="A262" s="140"/>
      <c r="B262" s="131" t="s">
        <v>156</v>
      </c>
      <c r="C262" s="116">
        <f t="shared" si="97"/>
        <v>0</v>
      </c>
      <c r="D262" s="122"/>
      <c r="E262" s="135">
        <f t="shared" ref="E262:P262" si="98">E260+E261</f>
        <v>0</v>
      </c>
      <c r="F262" s="135">
        <f t="shared" si="98"/>
        <v>0</v>
      </c>
      <c r="G262" s="135">
        <f t="shared" si="98"/>
        <v>0</v>
      </c>
      <c r="H262" s="135">
        <f t="shared" si="98"/>
        <v>0</v>
      </c>
      <c r="I262" s="135">
        <f t="shared" si="98"/>
        <v>0</v>
      </c>
      <c r="J262" s="135">
        <f t="shared" si="98"/>
        <v>0</v>
      </c>
      <c r="K262" s="135">
        <f t="shared" si="98"/>
        <v>0</v>
      </c>
      <c r="L262" s="135">
        <f t="shared" si="98"/>
        <v>0</v>
      </c>
      <c r="M262" s="135">
        <f t="shared" si="98"/>
        <v>0</v>
      </c>
      <c r="N262" s="135">
        <f t="shared" si="98"/>
        <v>0</v>
      </c>
      <c r="O262" s="135">
        <f t="shared" si="98"/>
        <v>0</v>
      </c>
      <c r="P262" s="135">
        <f t="shared" si="98"/>
        <v>0</v>
      </c>
    </row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31" s="9" customFormat="1" ht="11" spans="1:16">
      <c r="A331" s="141" t="s">
        <v>157</v>
      </c>
      <c r="B331" s="142" t="s">
        <v>158</v>
      </c>
      <c r="C331" s="143">
        <f t="shared" ref="C331:C339" si="99">SUM(E331:P331)</f>
        <v>0</v>
      </c>
      <c r="D331" s="144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</row>
    <row r="332" s="9" customFormat="1" ht="11" spans="1:16">
      <c r="A332" s="145"/>
      <c r="B332" s="142" t="s">
        <v>159</v>
      </c>
      <c r="C332" s="143">
        <f t="shared" si="99"/>
        <v>0</v>
      </c>
      <c r="D332" s="144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</row>
    <row r="333" s="9" customFormat="1" ht="11" spans="1:16">
      <c r="A333" s="145"/>
      <c r="B333" s="142" t="s">
        <v>160</v>
      </c>
      <c r="C333" s="143">
        <f t="shared" si="99"/>
        <v>0</v>
      </c>
      <c r="D333" s="144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</row>
    <row r="334" s="9" customFormat="1" ht="11" spans="1:16">
      <c r="A334" s="145"/>
      <c r="B334" s="142" t="s">
        <v>161</v>
      </c>
      <c r="C334" s="143">
        <f t="shared" si="99"/>
        <v>0</v>
      </c>
      <c r="D334" s="144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</row>
    <row r="335" s="9" customFormat="1" ht="11" spans="1:16">
      <c r="A335" s="145"/>
      <c r="B335" s="142" t="s">
        <v>162</v>
      </c>
      <c r="C335" s="143">
        <f t="shared" si="99"/>
        <v>0</v>
      </c>
      <c r="D335" s="144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</row>
    <row r="336" s="9" customFormat="1" ht="11" spans="1:16">
      <c r="A336" s="145"/>
      <c r="B336" s="142" t="s">
        <v>163</v>
      </c>
      <c r="C336" s="143">
        <f t="shared" si="99"/>
        <v>0</v>
      </c>
      <c r="D336" s="144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</row>
    <row r="337" s="9" customFormat="1" ht="11" spans="1:16">
      <c r="A337" s="145"/>
      <c r="B337" s="142" t="s">
        <v>164</v>
      </c>
      <c r="C337" s="143">
        <f t="shared" si="99"/>
        <v>0</v>
      </c>
      <c r="D337" s="144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</row>
    <row r="338" s="9" customFormat="1" ht="13.5" customHeight="1" spans="1:16">
      <c r="A338" s="145"/>
      <c r="B338" s="146" t="s">
        <v>165</v>
      </c>
      <c r="C338" s="143">
        <f t="shared" si="99"/>
        <v>0</v>
      </c>
      <c r="D338" s="144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</row>
    <row r="339" s="9" customFormat="1" ht="13.5" customHeight="1" spans="1:16">
      <c r="A339" s="147"/>
      <c r="B339" s="146" t="s">
        <v>166</v>
      </c>
      <c r="C339" s="143">
        <f t="shared" si="99"/>
        <v>0</v>
      </c>
      <c r="D339" s="144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</row>
  </sheetData>
  <mergeCells count="20">
    <mergeCell ref="A1:B1"/>
    <mergeCell ref="A2:A12"/>
    <mergeCell ref="A13:A18"/>
    <mergeCell ref="A19:A22"/>
    <mergeCell ref="A23:A32"/>
    <mergeCell ref="A33:A38"/>
    <mergeCell ref="A39:A62"/>
    <mergeCell ref="A63:A72"/>
    <mergeCell ref="A74:A77"/>
    <mergeCell ref="A79:A99"/>
    <mergeCell ref="A100:A119"/>
    <mergeCell ref="A120:A139"/>
    <mergeCell ref="A140:A159"/>
    <mergeCell ref="A160:A179"/>
    <mergeCell ref="A180:A199"/>
    <mergeCell ref="A200:A219"/>
    <mergeCell ref="A220:A239"/>
    <mergeCell ref="A240:A259"/>
    <mergeCell ref="A260:A262"/>
    <mergeCell ref="A331:A339"/>
  </mergeCell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tedu</dc:creator>
  <cp:lastModifiedBy>gloria</cp:lastModifiedBy>
  <dcterms:created xsi:type="dcterms:W3CDTF">2015-06-06T02:19:00Z</dcterms:created>
  <dcterms:modified xsi:type="dcterms:W3CDTF">2020-10-27T22:12:12Z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