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057d9e3c5bd5d0af/1st-goal-innovation/project-data-visualization/final/"/>
    </mc:Choice>
  </mc:AlternateContent>
  <xr:revisionPtr revIDLastSave="3202" documentId="8_{2FF10FF0-E992-439F-8801-D621D6C50E08}" xr6:coauthVersionLast="47" xr6:coauthVersionMax="47" xr10:uidLastSave="{8904DEA1-8C5B-40F7-A877-8309B1932B8E}"/>
  <bookViews>
    <workbookView xWindow="20525" yWindow="-107" windowWidth="11821" windowHeight="20138" firstSheet="17" activeTab="20" xr2:uid="{996D5DD2-76C2-40BD-A933-C350CE098F7D}"/>
  </bookViews>
  <sheets>
    <sheet name="page1" sheetId="8" r:id="rId1"/>
    <sheet name="page2" sheetId="9" r:id="rId2"/>
    <sheet name="page2-1" sheetId="18" r:id="rId3"/>
    <sheet name="page2-5" sheetId="17" r:id="rId4"/>
    <sheet name="page2-5-2" sheetId="19" r:id="rId5"/>
    <sheet name="page3" sheetId="2" r:id="rId6"/>
    <sheet name="page4" sheetId="1" r:id="rId7"/>
    <sheet name="page5" sheetId="10" r:id="rId8"/>
    <sheet name="page5-2" sheetId="16" r:id="rId9"/>
    <sheet name="page6" sheetId="11" r:id="rId10"/>
    <sheet name="gdppercap" sheetId="12" r:id="rId11"/>
    <sheet name="waterstress" sheetId="14" r:id="rId12"/>
    <sheet name="dailycalopercap" sheetId="13" r:id="rId13"/>
    <sheet name="page7" sheetId="15" r:id="rId14"/>
    <sheet name="page8" sheetId="3" r:id="rId15"/>
    <sheet name="page9" sheetId="7" r:id="rId16"/>
    <sheet name="page9-2" sheetId="20" r:id="rId17"/>
    <sheet name="page10" sheetId="4" r:id="rId18"/>
    <sheet name="page10-waffle" sheetId="21" r:id="rId19"/>
    <sheet name="page10-2" sheetId="5" r:id="rId20"/>
    <sheet name="page11" sheetId="22" r:id="rId21"/>
  </sheets>
  <definedNames>
    <definedName name="_xlnm._FilterDatabase" localSheetId="12" hidden="1">dailycalopercap!$A$1:$C$186</definedName>
    <definedName name="_xlnm._FilterDatabase" localSheetId="7" hidden="1">page5!$A$1:$I$215</definedName>
    <definedName name="_xlnm._FilterDatabase" localSheetId="8" hidden="1">'page5-2'!$A$1:$M$215</definedName>
    <definedName name="_xlnm._FilterDatabase" localSheetId="9" hidden="1">page6!$A$1:$I$201</definedName>
    <definedName name="_xlnm._FilterDatabase" localSheetId="15" hidden="1">page9!$A$1:$E$214</definedName>
    <definedName name="_xlnm._FilterDatabase" localSheetId="16" hidden="1">'page9-2'!$A$1:$G$21</definedName>
    <definedName name="_Hlk35437987" localSheetId="17">page10!$A$2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 i="2" l="1"/>
  <c r="D2" i="2"/>
  <c r="D7" i="4"/>
  <c r="F21" i="20"/>
  <c r="D21" i="20" s="1"/>
  <c r="G21" i="20" s="1"/>
  <c r="F19" i="20"/>
  <c r="D19" i="20" s="1"/>
  <c r="G19" i="20" s="1"/>
  <c r="F17" i="20"/>
  <c r="D17" i="20" s="1"/>
  <c r="G17" i="20" s="1"/>
  <c r="F15" i="20"/>
  <c r="D15" i="20" s="1"/>
  <c r="G15" i="20" s="1"/>
  <c r="F13" i="20"/>
  <c r="D13" i="20" s="1"/>
  <c r="G13" i="20" s="1"/>
  <c r="F11" i="20"/>
  <c r="D11" i="20" s="1"/>
  <c r="G11" i="20" s="1"/>
  <c r="F9" i="20"/>
  <c r="D9" i="20" s="1"/>
  <c r="G9" i="20" s="1"/>
  <c r="F7" i="20"/>
  <c r="D7" i="20" s="1"/>
  <c r="G7" i="20" s="1"/>
  <c r="F5" i="20"/>
  <c r="D5" i="20" s="1"/>
  <c r="G5" i="20" s="1"/>
  <c r="F3" i="20"/>
  <c r="D3" i="20" s="1"/>
  <c r="G3" i="20" s="1"/>
  <c r="F2" i="20"/>
  <c r="D2" i="20" s="1"/>
  <c r="G2" i="20" s="1"/>
  <c r="F4" i="20"/>
  <c r="D4" i="20" s="1"/>
  <c r="G4" i="20" s="1"/>
  <c r="F6" i="20"/>
  <c r="D6" i="20" s="1"/>
  <c r="G6" i="20" s="1"/>
  <c r="F8" i="20"/>
  <c r="D8" i="20" s="1"/>
  <c r="G8" i="20" s="1"/>
  <c r="F10" i="20"/>
  <c r="D10" i="20" s="1"/>
  <c r="G10" i="20" s="1"/>
  <c r="F12" i="20"/>
  <c r="D12" i="20" s="1"/>
  <c r="G12" i="20" s="1"/>
  <c r="F14" i="20"/>
  <c r="D14" i="20" s="1"/>
  <c r="G14" i="20" s="1"/>
  <c r="F16" i="20"/>
  <c r="D16" i="20" s="1"/>
  <c r="G16" i="20" s="1"/>
  <c r="F18" i="20"/>
  <c r="D18" i="20" s="1"/>
  <c r="G18" i="20" s="1"/>
  <c r="F20" i="20"/>
  <c r="D20" i="20" s="1"/>
  <c r="G20" i="20" s="1"/>
  <c r="D13" i="7"/>
  <c r="B13" i="7" s="1"/>
  <c r="E13" i="7" s="1"/>
  <c r="D14" i="7"/>
  <c r="B14" i="7" s="1"/>
  <c r="E14" i="7" s="1"/>
  <c r="D15" i="7"/>
  <c r="B15" i="7" s="1"/>
  <c r="E15" i="7" s="1"/>
  <c r="D16" i="7"/>
  <c r="B16" i="7" s="1"/>
  <c r="E16" i="7" s="1"/>
  <c r="D17" i="7"/>
  <c r="B17" i="7" s="1"/>
  <c r="E17" i="7" s="1"/>
  <c r="D18" i="7"/>
  <c r="B18" i="7" s="1"/>
  <c r="E18" i="7" s="1"/>
  <c r="D19" i="7"/>
  <c r="B19" i="7" s="1"/>
  <c r="E19" i="7" s="1"/>
  <c r="D20" i="7"/>
  <c r="B20" i="7" s="1"/>
  <c r="E20" i="7" s="1"/>
  <c r="D21" i="7"/>
  <c r="B21" i="7" s="1"/>
  <c r="E21" i="7" s="1"/>
  <c r="D22" i="7"/>
  <c r="B22" i="7" s="1"/>
  <c r="E22" i="7" s="1"/>
  <c r="D23" i="7"/>
  <c r="B23" i="7" s="1"/>
  <c r="E23" i="7" s="1"/>
  <c r="D24" i="7"/>
  <c r="B24" i="7" s="1"/>
  <c r="E24" i="7" s="1"/>
  <c r="D25" i="7"/>
  <c r="B25" i="7" s="1"/>
  <c r="E25" i="7" s="1"/>
  <c r="D26" i="7"/>
  <c r="B26" i="7" s="1"/>
  <c r="E26" i="7" s="1"/>
  <c r="D27" i="7"/>
  <c r="B27" i="7" s="1"/>
  <c r="E27" i="7" s="1"/>
  <c r="D28" i="7"/>
  <c r="B28" i="7" s="1"/>
  <c r="E28" i="7" s="1"/>
  <c r="D29" i="7"/>
  <c r="B29" i="7" s="1"/>
  <c r="E29" i="7" s="1"/>
  <c r="D30" i="7"/>
  <c r="B30" i="7" s="1"/>
  <c r="E30" i="7" s="1"/>
  <c r="D31" i="7"/>
  <c r="B31" i="7" s="1"/>
  <c r="E31" i="7" s="1"/>
  <c r="D32" i="7"/>
  <c r="B32" i="7" s="1"/>
  <c r="E32" i="7" s="1"/>
  <c r="D33" i="7"/>
  <c r="B33" i="7" s="1"/>
  <c r="E33" i="7" s="1"/>
  <c r="D34" i="7"/>
  <c r="B34" i="7" s="1"/>
  <c r="E34" i="7" s="1"/>
  <c r="D35" i="7"/>
  <c r="B35" i="7" s="1"/>
  <c r="E35" i="7" s="1"/>
  <c r="D36" i="7"/>
  <c r="B36" i="7" s="1"/>
  <c r="E36" i="7" s="1"/>
  <c r="D37" i="7"/>
  <c r="B37" i="7" s="1"/>
  <c r="E37" i="7" s="1"/>
  <c r="D38" i="7"/>
  <c r="B38" i="7" s="1"/>
  <c r="E38" i="7" s="1"/>
  <c r="D39" i="7"/>
  <c r="B39" i="7" s="1"/>
  <c r="E39" i="7" s="1"/>
  <c r="D40" i="7"/>
  <c r="B40" i="7" s="1"/>
  <c r="E40" i="7" s="1"/>
  <c r="D41" i="7"/>
  <c r="B41" i="7" s="1"/>
  <c r="E41" i="7" s="1"/>
  <c r="D42" i="7"/>
  <c r="B42" i="7" s="1"/>
  <c r="E42" i="7" s="1"/>
  <c r="D43" i="7"/>
  <c r="B43" i="7" s="1"/>
  <c r="E43" i="7" s="1"/>
  <c r="D44" i="7"/>
  <c r="B44" i="7" s="1"/>
  <c r="E44" i="7" s="1"/>
  <c r="D45" i="7"/>
  <c r="B45" i="7" s="1"/>
  <c r="E45" i="7" s="1"/>
  <c r="D46" i="7"/>
  <c r="B46" i="7" s="1"/>
  <c r="E46" i="7" s="1"/>
  <c r="D47" i="7"/>
  <c r="B47" i="7" s="1"/>
  <c r="E47" i="7" s="1"/>
  <c r="D48" i="7"/>
  <c r="B48" i="7" s="1"/>
  <c r="E48" i="7" s="1"/>
  <c r="D49" i="7"/>
  <c r="B49" i="7" s="1"/>
  <c r="E49" i="7" s="1"/>
  <c r="D50" i="7"/>
  <c r="B50" i="7" s="1"/>
  <c r="E50" i="7" s="1"/>
  <c r="D51" i="7"/>
  <c r="B51" i="7" s="1"/>
  <c r="E51" i="7" s="1"/>
  <c r="D52" i="7"/>
  <c r="B52" i="7" s="1"/>
  <c r="E52" i="7" s="1"/>
  <c r="D53" i="7"/>
  <c r="B53" i="7" s="1"/>
  <c r="E53" i="7" s="1"/>
  <c r="D54" i="7"/>
  <c r="B54" i="7" s="1"/>
  <c r="E54" i="7" s="1"/>
  <c r="D55" i="7"/>
  <c r="B55" i="7" s="1"/>
  <c r="E55" i="7" s="1"/>
  <c r="D56" i="7"/>
  <c r="B56" i="7" s="1"/>
  <c r="E56" i="7" s="1"/>
  <c r="D57" i="7"/>
  <c r="B57" i="7" s="1"/>
  <c r="E57" i="7" s="1"/>
  <c r="D58" i="7"/>
  <c r="B58" i="7" s="1"/>
  <c r="E58" i="7" s="1"/>
  <c r="D59" i="7"/>
  <c r="B59" i="7" s="1"/>
  <c r="E59" i="7" s="1"/>
  <c r="D60" i="7"/>
  <c r="B60" i="7" s="1"/>
  <c r="E60" i="7" s="1"/>
  <c r="D61" i="7"/>
  <c r="B61" i="7" s="1"/>
  <c r="E61" i="7" s="1"/>
  <c r="D62" i="7"/>
  <c r="B62" i="7" s="1"/>
  <c r="E62" i="7" s="1"/>
  <c r="D63" i="7"/>
  <c r="B63" i="7" s="1"/>
  <c r="E63" i="7" s="1"/>
  <c r="D64" i="7"/>
  <c r="B64" i="7" s="1"/>
  <c r="E64" i="7" s="1"/>
  <c r="D65" i="7"/>
  <c r="B65" i="7" s="1"/>
  <c r="E65" i="7" s="1"/>
  <c r="D66" i="7"/>
  <c r="B66" i="7" s="1"/>
  <c r="E66" i="7" s="1"/>
  <c r="D67" i="7"/>
  <c r="B67" i="7" s="1"/>
  <c r="E67" i="7" s="1"/>
  <c r="D68" i="7"/>
  <c r="B68" i="7" s="1"/>
  <c r="E68" i="7" s="1"/>
  <c r="D69" i="7"/>
  <c r="B69" i="7" s="1"/>
  <c r="E69" i="7" s="1"/>
  <c r="D70" i="7"/>
  <c r="B70" i="7" s="1"/>
  <c r="E70" i="7" s="1"/>
  <c r="D71" i="7"/>
  <c r="B71" i="7" s="1"/>
  <c r="E71" i="7" s="1"/>
  <c r="D72" i="7"/>
  <c r="B72" i="7" s="1"/>
  <c r="E72" i="7" s="1"/>
  <c r="D73" i="7"/>
  <c r="B73" i="7" s="1"/>
  <c r="E73" i="7" s="1"/>
  <c r="D74" i="7"/>
  <c r="B74" i="7" s="1"/>
  <c r="E74" i="7" s="1"/>
  <c r="D75" i="7"/>
  <c r="B75" i="7" s="1"/>
  <c r="E75" i="7" s="1"/>
  <c r="D76" i="7"/>
  <c r="B76" i="7" s="1"/>
  <c r="E76" i="7" s="1"/>
  <c r="D77" i="7"/>
  <c r="B77" i="7" s="1"/>
  <c r="E77" i="7" s="1"/>
  <c r="D78" i="7"/>
  <c r="B78" i="7" s="1"/>
  <c r="E78" i="7" s="1"/>
  <c r="D79" i="7"/>
  <c r="B79" i="7" s="1"/>
  <c r="E79" i="7" s="1"/>
  <c r="D80" i="7"/>
  <c r="B80" i="7" s="1"/>
  <c r="E80" i="7" s="1"/>
  <c r="D81" i="7"/>
  <c r="B81" i="7" s="1"/>
  <c r="E81" i="7" s="1"/>
  <c r="D82" i="7"/>
  <c r="B82" i="7" s="1"/>
  <c r="E82" i="7" s="1"/>
  <c r="D83" i="7"/>
  <c r="B83" i="7" s="1"/>
  <c r="E83" i="7" s="1"/>
  <c r="D84" i="7"/>
  <c r="B84" i="7" s="1"/>
  <c r="E84" i="7" s="1"/>
  <c r="D85" i="7"/>
  <c r="B85" i="7" s="1"/>
  <c r="E85" i="7" s="1"/>
  <c r="D86" i="7"/>
  <c r="B86" i="7" s="1"/>
  <c r="E86" i="7" s="1"/>
  <c r="D87" i="7"/>
  <c r="B87" i="7" s="1"/>
  <c r="E87" i="7" s="1"/>
  <c r="D88" i="7"/>
  <c r="B88" i="7" s="1"/>
  <c r="E88" i="7" s="1"/>
  <c r="D89" i="7"/>
  <c r="B89" i="7" s="1"/>
  <c r="E89" i="7" s="1"/>
  <c r="D90" i="7"/>
  <c r="B90" i="7" s="1"/>
  <c r="E90" i="7" s="1"/>
  <c r="D91" i="7"/>
  <c r="B91" i="7" s="1"/>
  <c r="E91" i="7" s="1"/>
  <c r="D92" i="7"/>
  <c r="B92" i="7" s="1"/>
  <c r="E92" i="7" s="1"/>
  <c r="D93" i="7"/>
  <c r="B93" i="7" s="1"/>
  <c r="E93" i="7" s="1"/>
  <c r="D94" i="7"/>
  <c r="B94" i="7" s="1"/>
  <c r="E94" i="7" s="1"/>
  <c r="D95" i="7"/>
  <c r="B95" i="7" s="1"/>
  <c r="E95" i="7" s="1"/>
  <c r="D96" i="7"/>
  <c r="B96" i="7" s="1"/>
  <c r="E96" i="7" s="1"/>
  <c r="D97" i="7"/>
  <c r="B97" i="7" s="1"/>
  <c r="E97" i="7" s="1"/>
  <c r="D98" i="7"/>
  <c r="B98" i="7" s="1"/>
  <c r="E98" i="7" s="1"/>
  <c r="D99" i="7"/>
  <c r="B99" i="7" s="1"/>
  <c r="E99" i="7" s="1"/>
  <c r="D100" i="7"/>
  <c r="B100" i="7" s="1"/>
  <c r="E100" i="7" s="1"/>
  <c r="D101" i="7"/>
  <c r="B101" i="7" s="1"/>
  <c r="E101" i="7" s="1"/>
  <c r="D102" i="7"/>
  <c r="B102" i="7" s="1"/>
  <c r="E102" i="7" s="1"/>
  <c r="D103" i="7"/>
  <c r="B103" i="7" s="1"/>
  <c r="E103" i="7" s="1"/>
  <c r="D104" i="7"/>
  <c r="B104" i="7" s="1"/>
  <c r="E104" i="7" s="1"/>
  <c r="D105" i="7"/>
  <c r="B105" i="7" s="1"/>
  <c r="E105" i="7" s="1"/>
  <c r="D106" i="7"/>
  <c r="B106" i="7" s="1"/>
  <c r="E106" i="7" s="1"/>
  <c r="D107" i="7"/>
  <c r="B107" i="7" s="1"/>
  <c r="E107" i="7" s="1"/>
  <c r="D108" i="7"/>
  <c r="B108" i="7" s="1"/>
  <c r="E108" i="7" s="1"/>
  <c r="D109" i="7"/>
  <c r="B109" i="7" s="1"/>
  <c r="E109" i="7" s="1"/>
  <c r="D110" i="7"/>
  <c r="B110" i="7" s="1"/>
  <c r="E110" i="7" s="1"/>
  <c r="D111" i="7"/>
  <c r="B111" i="7" s="1"/>
  <c r="E111" i="7" s="1"/>
  <c r="D112" i="7"/>
  <c r="B112" i="7" s="1"/>
  <c r="E112" i="7" s="1"/>
  <c r="D113" i="7"/>
  <c r="B113" i="7" s="1"/>
  <c r="E113" i="7" s="1"/>
  <c r="D114" i="7"/>
  <c r="B114" i="7" s="1"/>
  <c r="E114" i="7" s="1"/>
  <c r="D115" i="7"/>
  <c r="B115" i="7" s="1"/>
  <c r="E115" i="7" s="1"/>
  <c r="D116" i="7"/>
  <c r="B116" i="7" s="1"/>
  <c r="E116" i="7" s="1"/>
  <c r="D117" i="7"/>
  <c r="B117" i="7" s="1"/>
  <c r="E117" i="7" s="1"/>
  <c r="D118" i="7"/>
  <c r="B118" i="7" s="1"/>
  <c r="E118" i="7" s="1"/>
  <c r="D119" i="7"/>
  <c r="B119" i="7" s="1"/>
  <c r="E119" i="7" s="1"/>
  <c r="D120" i="7"/>
  <c r="B120" i="7" s="1"/>
  <c r="E120" i="7" s="1"/>
  <c r="D121" i="7"/>
  <c r="B121" i="7" s="1"/>
  <c r="E121" i="7" s="1"/>
  <c r="D122" i="7"/>
  <c r="B122" i="7" s="1"/>
  <c r="E122" i="7" s="1"/>
  <c r="D123" i="7"/>
  <c r="B123" i="7" s="1"/>
  <c r="E123" i="7" s="1"/>
  <c r="D124" i="7"/>
  <c r="B124" i="7" s="1"/>
  <c r="E124" i="7" s="1"/>
  <c r="D125" i="7"/>
  <c r="B125" i="7" s="1"/>
  <c r="E125" i="7" s="1"/>
  <c r="D126" i="7"/>
  <c r="B126" i="7" s="1"/>
  <c r="E126" i="7" s="1"/>
  <c r="D127" i="7"/>
  <c r="B127" i="7" s="1"/>
  <c r="E127" i="7" s="1"/>
  <c r="D128" i="7"/>
  <c r="B128" i="7" s="1"/>
  <c r="E128" i="7" s="1"/>
  <c r="D129" i="7"/>
  <c r="B129" i="7" s="1"/>
  <c r="E129" i="7" s="1"/>
  <c r="D130" i="7"/>
  <c r="B130" i="7" s="1"/>
  <c r="E130" i="7" s="1"/>
  <c r="D131" i="7"/>
  <c r="B131" i="7" s="1"/>
  <c r="E131" i="7" s="1"/>
  <c r="D132" i="7"/>
  <c r="B132" i="7" s="1"/>
  <c r="E132" i="7" s="1"/>
  <c r="D133" i="7"/>
  <c r="B133" i="7" s="1"/>
  <c r="E133" i="7" s="1"/>
  <c r="D134" i="7"/>
  <c r="B134" i="7" s="1"/>
  <c r="E134" i="7" s="1"/>
  <c r="D135" i="7"/>
  <c r="B135" i="7" s="1"/>
  <c r="E135" i="7" s="1"/>
  <c r="D136" i="7"/>
  <c r="B136" i="7" s="1"/>
  <c r="E136" i="7" s="1"/>
  <c r="D137" i="7"/>
  <c r="B137" i="7" s="1"/>
  <c r="E137" i="7" s="1"/>
  <c r="D138" i="7"/>
  <c r="B138" i="7" s="1"/>
  <c r="E138" i="7" s="1"/>
  <c r="D139" i="7"/>
  <c r="B139" i="7" s="1"/>
  <c r="E139" i="7" s="1"/>
  <c r="D140" i="7"/>
  <c r="B140" i="7" s="1"/>
  <c r="E140" i="7" s="1"/>
  <c r="D141" i="7"/>
  <c r="B141" i="7" s="1"/>
  <c r="E141" i="7" s="1"/>
  <c r="D142" i="7"/>
  <c r="B142" i="7" s="1"/>
  <c r="E142" i="7" s="1"/>
  <c r="D143" i="7"/>
  <c r="B143" i="7" s="1"/>
  <c r="E143" i="7" s="1"/>
  <c r="D144" i="7"/>
  <c r="B144" i="7" s="1"/>
  <c r="E144" i="7" s="1"/>
  <c r="D145" i="7"/>
  <c r="B145" i="7" s="1"/>
  <c r="E145" i="7" s="1"/>
  <c r="D146" i="7"/>
  <c r="B146" i="7" s="1"/>
  <c r="E146" i="7" s="1"/>
  <c r="D147" i="7"/>
  <c r="B147" i="7" s="1"/>
  <c r="E147" i="7" s="1"/>
  <c r="D148" i="7"/>
  <c r="B148" i="7" s="1"/>
  <c r="E148" i="7" s="1"/>
  <c r="D149" i="7"/>
  <c r="B149" i="7" s="1"/>
  <c r="E149" i="7" s="1"/>
  <c r="D150" i="7"/>
  <c r="B150" i="7" s="1"/>
  <c r="E150" i="7" s="1"/>
  <c r="D151" i="7"/>
  <c r="B151" i="7" s="1"/>
  <c r="E151" i="7" s="1"/>
  <c r="D152" i="7"/>
  <c r="B152" i="7" s="1"/>
  <c r="E152" i="7" s="1"/>
  <c r="D153" i="7"/>
  <c r="B153" i="7" s="1"/>
  <c r="E153" i="7" s="1"/>
  <c r="D154" i="7"/>
  <c r="B154" i="7" s="1"/>
  <c r="E154" i="7" s="1"/>
  <c r="D155" i="7"/>
  <c r="B155" i="7" s="1"/>
  <c r="E155" i="7" s="1"/>
  <c r="D156" i="7"/>
  <c r="B156" i="7" s="1"/>
  <c r="E156" i="7" s="1"/>
  <c r="D157" i="7"/>
  <c r="B157" i="7" s="1"/>
  <c r="E157" i="7" s="1"/>
  <c r="D158" i="7"/>
  <c r="B158" i="7" s="1"/>
  <c r="E158" i="7" s="1"/>
  <c r="D159" i="7"/>
  <c r="B159" i="7" s="1"/>
  <c r="E159" i="7" s="1"/>
  <c r="D160" i="7"/>
  <c r="B160" i="7" s="1"/>
  <c r="E160" i="7" s="1"/>
  <c r="D161" i="7"/>
  <c r="B161" i="7" s="1"/>
  <c r="E161" i="7" s="1"/>
  <c r="D162" i="7"/>
  <c r="B162" i="7" s="1"/>
  <c r="E162" i="7" s="1"/>
  <c r="D163" i="7"/>
  <c r="B163" i="7" s="1"/>
  <c r="E163" i="7" s="1"/>
  <c r="D164" i="7"/>
  <c r="B164" i="7" s="1"/>
  <c r="E164" i="7" s="1"/>
  <c r="D165" i="7"/>
  <c r="B165" i="7" s="1"/>
  <c r="E165" i="7" s="1"/>
  <c r="D166" i="7"/>
  <c r="B166" i="7" s="1"/>
  <c r="E166" i="7" s="1"/>
  <c r="D167" i="7"/>
  <c r="B167" i="7" s="1"/>
  <c r="E167" i="7" s="1"/>
  <c r="D168" i="7"/>
  <c r="B168" i="7" s="1"/>
  <c r="E168" i="7" s="1"/>
  <c r="D169" i="7"/>
  <c r="B169" i="7" s="1"/>
  <c r="E169" i="7" s="1"/>
  <c r="D170" i="7"/>
  <c r="B170" i="7" s="1"/>
  <c r="E170" i="7" s="1"/>
  <c r="D171" i="7"/>
  <c r="B171" i="7" s="1"/>
  <c r="E171" i="7" s="1"/>
  <c r="D172" i="7"/>
  <c r="B172" i="7" s="1"/>
  <c r="E172" i="7" s="1"/>
  <c r="D173" i="7"/>
  <c r="B173" i="7" s="1"/>
  <c r="E173" i="7" s="1"/>
  <c r="D174" i="7"/>
  <c r="B174" i="7" s="1"/>
  <c r="E174" i="7" s="1"/>
  <c r="D175" i="7"/>
  <c r="B175" i="7" s="1"/>
  <c r="E175" i="7" s="1"/>
  <c r="D176" i="7"/>
  <c r="B176" i="7" s="1"/>
  <c r="E176" i="7" s="1"/>
  <c r="D177" i="7"/>
  <c r="B177" i="7" s="1"/>
  <c r="E177" i="7" s="1"/>
  <c r="D178" i="7"/>
  <c r="B178" i="7" s="1"/>
  <c r="E178" i="7" s="1"/>
  <c r="D179" i="7"/>
  <c r="B179" i="7" s="1"/>
  <c r="E179" i="7" s="1"/>
  <c r="D180" i="7"/>
  <c r="B180" i="7" s="1"/>
  <c r="E180" i="7" s="1"/>
  <c r="D181" i="7"/>
  <c r="B181" i="7" s="1"/>
  <c r="E181" i="7" s="1"/>
  <c r="D182" i="7"/>
  <c r="B182" i="7" s="1"/>
  <c r="E182" i="7" s="1"/>
  <c r="D183" i="7"/>
  <c r="B183" i="7" s="1"/>
  <c r="E183" i="7" s="1"/>
  <c r="D184" i="7"/>
  <c r="B184" i="7" s="1"/>
  <c r="E184" i="7" s="1"/>
  <c r="D185" i="7"/>
  <c r="B185" i="7" s="1"/>
  <c r="E185" i="7" s="1"/>
  <c r="D186" i="7"/>
  <c r="B186" i="7" s="1"/>
  <c r="E186" i="7" s="1"/>
  <c r="D187" i="7"/>
  <c r="B187" i="7" s="1"/>
  <c r="E187" i="7" s="1"/>
  <c r="D188" i="7"/>
  <c r="B188" i="7" s="1"/>
  <c r="E188" i="7" s="1"/>
  <c r="D189" i="7"/>
  <c r="B189" i="7" s="1"/>
  <c r="E189" i="7" s="1"/>
  <c r="D190" i="7"/>
  <c r="B190" i="7" s="1"/>
  <c r="E190" i="7" s="1"/>
  <c r="D191" i="7"/>
  <c r="B191" i="7" s="1"/>
  <c r="E191" i="7" s="1"/>
  <c r="D192" i="7"/>
  <c r="B192" i="7" s="1"/>
  <c r="E192" i="7" s="1"/>
  <c r="D193" i="7"/>
  <c r="B193" i="7" s="1"/>
  <c r="E193" i="7" s="1"/>
  <c r="D194" i="7"/>
  <c r="B194" i="7" s="1"/>
  <c r="E194" i="7" s="1"/>
  <c r="D195" i="7"/>
  <c r="B195" i="7" s="1"/>
  <c r="E195" i="7" s="1"/>
  <c r="D196" i="7"/>
  <c r="B196" i="7" s="1"/>
  <c r="E196" i="7" s="1"/>
  <c r="D197" i="7"/>
  <c r="B197" i="7" s="1"/>
  <c r="E197" i="7" s="1"/>
  <c r="D198" i="7"/>
  <c r="B198" i="7" s="1"/>
  <c r="E198" i="7" s="1"/>
  <c r="D199" i="7"/>
  <c r="B199" i="7" s="1"/>
  <c r="E199" i="7" s="1"/>
  <c r="D200" i="7"/>
  <c r="B200" i="7" s="1"/>
  <c r="E200" i="7" s="1"/>
  <c r="D201" i="7"/>
  <c r="B201" i="7" s="1"/>
  <c r="E201" i="7" s="1"/>
  <c r="D202" i="7"/>
  <c r="B202" i="7" s="1"/>
  <c r="E202" i="7" s="1"/>
  <c r="D203" i="7"/>
  <c r="B203" i="7" s="1"/>
  <c r="E203" i="7" s="1"/>
  <c r="D204" i="7"/>
  <c r="B204" i="7" s="1"/>
  <c r="E204" i="7" s="1"/>
  <c r="D205" i="7"/>
  <c r="B205" i="7" s="1"/>
  <c r="E205" i="7" s="1"/>
  <c r="D206" i="7"/>
  <c r="B206" i="7" s="1"/>
  <c r="E206" i="7" s="1"/>
  <c r="D207" i="7"/>
  <c r="B207" i="7" s="1"/>
  <c r="E207" i="7" s="1"/>
  <c r="D208" i="7"/>
  <c r="B208" i="7" s="1"/>
  <c r="E208" i="7" s="1"/>
  <c r="D209" i="7"/>
  <c r="B209" i="7" s="1"/>
  <c r="E209" i="7" s="1"/>
  <c r="D210" i="7"/>
  <c r="B210" i="7" s="1"/>
  <c r="E210" i="7" s="1"/>
  <c r="D211" i="7"/>
  <c r="B211" i="7" s="1"/>
  <c r="E211" i="7" s="1"/>
  <c r="D212" i="7"/>
  <c r="B212" i="7" s="1"/>
  <c r="E212" i="7" s="1"/>
  <c r="D213" i="7"/>
  <c r="B213" i="7" s="1"/>
  <c r="E213" i="7" s="1"/>
  <c r="D214" i="7"/>
  <c r="B214" i="7" s="1"/>
  <c r="E214" i="7" s="1"/>
  <c r="F201" i="11"/>
  <c r="L216" i="16"/>
  <c r="L215" i="16"/>
  <c r="M214" i="16" s="1"/>
  <c r="D3" i="7"/>
  <c r="B3" i="7" s="1"/>
  <c r="E3" i="7" s="1"/>
  <c r="D4" i="7"/>
  <c r="B4" i="7" s="1"/>
  <c r="E4" i="7" s="1"/>
  <c r="D11" i="7"/>
  <c r="B11" i="7" s="1"/>
  <c r="E11" i="7" s="1"/>
  <c r="D8" i="7"/>
  <c r="B8" i="7" s="1"/>
  <c r="E8" i="7" s="1"/>
  <c r="D6" i="7"/>
  <c r="B6" i="7" s="1"/>
  <c r="E6" i="7" s="1"/>
  <c r="D12" i="7"/>
  <c r="B12" i="7" s="1"/>
  <c r="E12" i="7" s="1"/>
  <c r="D9" i="7"/>
  <c r="B9" i="7" s="1"/>
  <c r="E9" i="7" s="1"/>
  <c r="D10" i="7"/>
  <c r="B10" i="7" s="1"/>
  <c r="E10" i="7" s="1"/>
  <c r="D2" i="7"/>
  <c r="B2" i="7" s="1"/>
  <c r="E2" i="7" s="1"/>
  <c r="D7" i="7"/>
  <c r="B7" i="7" s="1"/>
  <c r="E7" i="7" s="1"/>
  <c r="D5" i="7"/>
  <c r="B5" i="7" s="1"/>
  <c r="E5" i="7" s="1"/>
  <c r="G3" i="11"/>
  <c r="G4" i="11"/>
  <c r="G5" i="11"/>
  <c r="G7" i="11"/>
  <c r="G8" i="11"/>
  <c r="G9" i="11"/>
  <c r="G10" i="11"/>
  <c r="G12" i="11"/>
  <c r="G13" i="11"/>
  <c r="G14" i="11"/>
  <c r="G15" i="11"/>
  <c r="G17" i="11"/>
  <c r="G18" i="11"/>
  <c r="G19" i="11"/>
  <c r="G20" i="11"/>
  <c r="G21" i="11"/>
  <c r="G22" i="11"/>
  <c r="G25" i="11"/>
  <c r="G26" i="11"/>
  <c r="G27" i="11"/>
  <c r="G28" i="11"/>
  <c r="G31" i="11"/>
  <c r="G32" i="11"/>
  <c r="G34" i="11"/>
  <c r="G35" i="11"/>
  <c r="G36" i="11"/>
  <c r="G38" i="11"/>
  <c r="G39" i="11"/>
  <c r="G40" i="11"/>
  <c r="G41" i="11"/>
  <c r="G42" i="11"/>
  <c r="G45" i="11"/>
  <c r="G46" i="11"/>
  <c r="G47" i="11"/>
  <c r="G48" i="11"/>
  <c r="G49" i="11"/>
  <c r="G50" i="11"/>
  <c r="G51" i="11"/>
  <c r="G52" i="11"/>
  <c r="G53" i="11"/>
  <c r="G54" i="11"/>
  <c r="G55" i="11"/>
  <c r="G56" i="11"/>
  <c r="G57" i="11"/>
  <c r="G58" i="11"/>
  <c r="G61" i="11"/>
  <c r="G62" i="11"/>
  <c r="G64" i="11"/>
  <c r="G65" i="11"/>
  <c r="G66" i="11"/>
  <c r="G67" i="11"/>
  <c r="G68" i="11"/>
  <c r="G69" i="11"/>
  <c r="G70" i="11"/>
  <c r="G71" i="11"/>
  <c r="G72" i="11"/>
  <c r="G73" i="11"/>
  <c r="G75"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7" i="11"/>
  <c r="G108" i="11"/>
  <c r="G109" i="11"/>
  <c r="G110" i="11"/>
  <c r="G111" i="11"/>
  <c r="G112" i="11"/>
  <c r="G113" i="11"/>
  <c r="G114" i="11"/>
  <c r="G115" i="11"/>
  <c r="G116" i="11"/>
  <c r="G118" i="11"/>
  <c r="G119" i="11"/>
  <c r="G120" i="11"/>
  <c r="G122" i="11"/>
  <c r="G123" i="11"/>
  <c r="G124" i="11"/>
  <c r="G125" i="11"/>
  <c r="G126" i="11"/>
  <c r="G127" i="11"/>
  <c r="G128" i="11"/>
  <c r="G130" i="11"/>
  <c r="G131" i="11"/>
  <c r="G132" i="11"/>
  <c r="G133" i="11"/>
  <c r="G134" i="11"/>
  <c r="G135" i="11"/>
  <c r="G136" i="11"/>
  <c r="G138" i="11"/>
  <c r="G139" i="11"/>
  <c r="G140" i="11"/>
  <c r="G142" i="11"/>
  <c r="G144" i="11"/>
  <c r="G145" i="11"/>
  <c r="G146" i="11"/>
  <c r="G147" i="11"/>
  <c r="G148" i="11"/>
  <c r="G150" i="11"/>
  <c r="G151" i="11"/>
  <c r="G152" i="11"/>
  <c r="G155" i="11"/>
  <c r="G156" i="11"/>
  <c r="G157" i="11"/>
  <c r="G158" i="11"/>
  <c r="G160" i="11"/>
  <c r="G162" i="11"/>
  <c r="G163" i="11"/>
  <c r="G164" i="11"/>
  <c r="G166" i="11"/>
  <c r="G167" i="11"/>
  <c r="G168" i="11"/>
  <c r="G169" i="11"/>
  <c r="G170" i="11"/>
  <c r="G171" i="11"/>
  <c r="G172" i="11"/>
  <c r="G173" i="11"/>
  <c r="G175" i="11"/>
  <c r="G176" i="11"/>
  <c r="G177" i="11"/>
  <c r="G178" i="11"/>
  <c r="G179" i="11"/>
  <c r="G180" i="11"/>
  <c r="G182" i="11"/>
  <c r="G183" i="11"/>
  <c r="G184" i="11"/>
  <c r="G185" i="11"/>
  <c r="G188" i="11"/>
  <c r="G189" i="11"/>
  <c r="G190" i="11"/>
  <c r="G191" i="11"/>
  <c r="G192" i="11"/>
  <c r="G193" i="11"/>
  <c r="G194" i="11"/>
  <c r="G195" i="11"/>
  <c r="G196" i="11"/>
  <c r="G197" i="11"/>
  <c r="G198" i="11"/>
  <c r="G199" i="11"/>
  <c r="G200" i="11"/>
  <c r="G2" i="11"/>
  <c r="F151" i="11"/>
  <c r="F3" i="11"/>
  <c r="F4" i="11"/>
  <c r="F7" i="11"/>
  <c r="F8" i="11"/>
  <c r="F9" i="11"/>
  <c r="F10" i="11"/>
  <c r="F12" i="11"/>
  <c r="F13" i="11"/>
  <c r="F14" i="11"/>
  <c r="F16" i="11"/>
  <c r="F17" i="11"/>
  <c r="F18" i="11"/>
  <c r="F19" i="11"/>
  <c r="F20" i="11"/>
  <c r="F21" i="11"/>
  <c r="F22" i="11"/>
  <c r="F24" i="11"/>
  <c r="F25" i="11"/>
  <c r="F26" i="11"/>
  <c r="F27" i="11"/>
  <c r="F28" i="11"/>
  <c r="F30" i="11"/>
  <c r="F31" i="11"/>
  <c r="F32" i="11"/>
  <c r="F33" i="11"/>
  <c r="F34" i="11"/>
  <c r="F35" i="11"/>
  <c r="F36"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4" i="11"/>
  <c r="F65" i="11"/>
  <c r="F66" i="11"/>
  <c r="F68" i="11"/>
  <c r="F69" i="11"/>
  <c r="F70" i="11"/>
  <c r="F71" i="11"/>
  <c r="F72" i="11"/>
  <c r="F73" i="11"/>
  <c r="F75" i="11"/>
  <c r="F77" i="11"/>
  <c r="F78" i="11"/>
  <c r="F79" i="11"/>
  <c r="F80" i="11"/>
  <c r="F81" i="11"/>
  <c r="F82" i="11"/>
  <c r="F84" i="11"/>
  <c r="F85" i="11"/>
  <c r="F86" i="11"/>
  <c r="F87" i="11"/>
  <c r="F88" i="11"/>
  <c r="F89" i="11"/>
  <c r="F90" i="11"/>
  <c r="F91" i="11"/>
  <c r="F92" i="11"/>
  <c r="F93" i="11"/>
  <c r="F94" i="11"/>
  <c r="F95" i="11"/>
  <c r="F96" i="11"/>
  <c r="F97" i="11"/>
  <c r="F99" i="11"/>
  <c r="F100" i="11"/>
  <c r="F101" i="11"/>
  <c r="F102" i="11"/>
  <c r="F103" i="11"/>
  <c r="F104" i="11"/>
  <c r="F105" i="11"/>
  <c r="F106" i="11"/>
  <c r="F107" i="11"/>
  <c r="F108" i="11"/>
  <c r="F110" i="11"/>
  <c r="F111" i="11"/>
  <c r="F112" i="11"/>
  <c r="F113" i="11"/>
  <c r="F114" i="11"/>
  <c r="F115" i="11"/>
  <c r="F116" i="11"/>
  <c r="F118" i="11"/>
  <c r="F119" i="11"/>
  <c r="F120" i="11"/>
  <c r="F122" i="11"/>
  <c r="F123" i="11"/>
  <c r="F125" i="11"/>
  <c r="F126" i="11"/>
  <c r="F127" i="11"/>
  <c r="F128" i="11"/>
  <c r="F130" i="11"/>
  <c r="F131" i="11"/>
  <c r="F133" i="11"/>
  <c r="F134" i="11"/>
  <c r="F135" i="11"/>
  <c r="F136" i="11"/>
  <c r="F138" i="11"/>
  <c r="F139" i="11"/>
  <c r="F140" i="11"/>
  <c r="F142" i="11"/>
  <c r="F143" i="11"/>
  <c r="F144" i="11"/>
  <c r="F145" i="11"/>
  <c r="F146" i="11"/>
  <c r="F147" i="11"/>
  <c r="F148" i="11"/>
  <c r="F149" i="11"/>
  <c r="F150" i="11"/>
  <c r="F152" i="11"/>
  <c r="F155" i="11"/>
  <c r="F156" i="11"/>
  <c r="F157" i="11"/>
  <c r="F158" i="11"/>
  <c r="F160" i="11"/>
  <c r="F161" i="11"/>
  <c r="F162" i="11"/>
  <c r="F163" i="11"/>
  <c r="F165" i="11"/>
  <c r="F166" i="11"/>
  <c r="F167" i="11"/>
  <c r="F168" i="11"/>
  <c r="F169" i="11"/>
  <c r="F170" i="11"/>
  <c r="F171" i="11"/>
  <c r="F172" i="11"/>
  <c r="F173" i="11"/>
  <c r="F174" i="11"/>
  <c r="F176" i="11"/>
  <c r="F177" i="11"/>
  <c r="F178" i="11"/>
  <c r="F179" i="11"/>
  <c r="F180" i="11"/>
  <c r="F182" i="11"/>
  <c r="F183" i="11"/>
  <c r="F184" i="11"/>
  <c r="F185" i="11"/>
  <c r="F188" i="11"/>
  <c r="F189" i="11"/>
  <c r="F190" i="11"/>
  <c r="F191" i="11"/>
  <c r="F192" i="11"/>
  <c r="F193" i="11"/>
  <c r="F194" i="11"/>
  <c r="F196" i="11"/>
  <c r="F197" i="11"/>
  <c r="F198" i="11"/>
  <c r="F199" i="11"/>
  <c r="F200" i="11"/>
  <c r="F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6" i="11"/>
  <c r="E177" i="11"/>
  <c r="E178" i="11"/>
  <c r="E179" i="11"/>
  <c r="E180" i="11"/>
  <c r="E181" i="11"/>
  <c r="E182" i="11"/>
  <c r="E183" i="11"/>
  <c r="E184" i="11"/>
  <c r="E185" i="11"/>
  <c r="E186" i="11"/>
  <c r="E187" i="11"/>
  <c r="E188" i="11"/>
  <c r="E189" i="11"/>
  <c r="E190" i="11"/>
  <c r="E191" i="11"/>
  <c r="E192" i="11"/>
  <c r="E193" i="11"/>
  <c r="E194" i="11"/>
  <c r="E195" i="11"/>
  <c r="E197" i="11"/>
  <c r="E198" i="11"/>
  <c r="E199" i="11"/>
  <c r="E200" i="11"/>
  <c r="E2" i="11"/>
  <c r="F3" i="10"/>
  <c r="I3" i="10" s="1"/>
  <c r="F4" i="10"/>
  <c r="I4" i="10" s="1"/>
  <c r="F5" i="10"/>
  <c r="I5" i="10" s="1"/>
  <c r="F6" i="10"/>
  <c r="I6" i="10" s="1"/>
  <c r="F7" i="10"/>
  <c r="I7" i="10" s="1"/>
  <c r="F8" i="10"/>
  <c r="I8" i="10" s="1"/>
  <c r="F9" i="10"/>
  <c r="G9" i="10" s="1"/>
  <c r="F10" i="10"/>
  <c r="G10" i="10" s="1"/>
  <c r="F11" i="10"/>
  <c r="I11" i="10" s="1"/>
  <c r="F12" i="10"/>
  <c r="I12" i="10" s="1"/>
  <c r="F13" i="10"/>
  <c r="G13" i="10" s="1"/>
  <c r="F14" i="10"/>
  <c r="I14" i="10" s="1"/>
  <c r="F15" i="10"/>
  <c r="I15" i="10" s="1"/>
  <c r="F16" i="10"/>
  <c r="I16" i="10" s="1"/>
  <c r="F17" i="10"/>
  <c r="G17" i="10" s="1"/>
  <c r="F18" i="10"/>
  <c r="I18" i="10" s="1"/>
  <c r="F19" i="10"/>
  <c r="I19" i="10" s="1"/>
  <c r="F20" i="10"/>
  <c r="I20" i="10" s="1"/>
  <c r="F21" i="10"/>
  <c r="I21" i="10" s="1"/>
  <c r="F22" i="10"/>
  <c r="I22" i="10" s="1"/>
  <c r="F23" i="10"/>
  <c r="I23" i="10" s="1"/>
  <c r="F24" i="10"/>
  <c r="I24" i="10" s="1"/>
  <c r="F25" i="10"/>
  <c r="I25" i="10" s="1"/>
  <c r="F26" i="10"/>
  <c r="I26" i="10" s="1"/>
  <c r="F27" i="10"/>
  <c r="I27" i="10" s="1"/>
  <c r="F28" i="10"/>
  <c r="I28" i="10" s="1"/>
  <c r="F29" i="10"/>
  <c r="I29" i="10" s="1"/>
  <c r="F30" i="10"/>
  <c r="I30" i="10" s="1"/>
  <c r="F31" i="10"/>
  <c r="I31" i="10" s="1"/>
  <c r="F32" i="10"/>
  <c r="I32" i="10" s="1"/>
  <c r="F33" i="10"/>
  <c r="I33" i="10" s="1"/>
  <c r="F34" i="10"/>
  <c r="I34" i="10" s="1"/>
  <c r="F35" i="10"/>
  <c r="I35" i="10" s="1"/>
  <c r="F36" i="10"/>
  <c r="I36" i="10" s="1"/>
  <c r="F37" i="10"/>
  <c r="I37" i="10" s="1"/>
  <c r="F38" i="10"/>
  <c r="I38" i="10" s="1"/>
  <c r="F39" i="10"/>
  <c r="I39" i="10" s="1"/>
  <c r="F40" i="10"/>
  <c r="I40" i="10" s="1"/>
  <c r="F41" i="10"/>
  <c r="I41" i="10" s="1"/>
  <c r="F42" i="10"/>
  <c r="I42" i="10" s="1"/>
  <c r="F43" i="10"/>
  <c r="I43" i="10" s="1"/>
  <c r="F44" i="10"/>
  <c r="I44" i="10" s="1"/>
  <c r="F45" i="10"/>
  <c r="I45" i="10" s="1"/>
  <c r="F46" i="10"/>
  <c r="I46" i="10" s="1"/>
  <c r="F47" i="10"/>
  <c r="I47" i="10" s="1"/>
  <c r="F48" i="10"/>
  <c r="I48" i="10" s="1"/>
  <c r="F49" i="10"/>
  <c r="I49" i="10" s="1"/>
  <c r="F50" i="10"/>
  <c r="I50" i="10" s="1"/>
  <c r="F51" i="10"/>
  <c r="I51" i="10" s="1"/>
  <c r="F52" i="10"/>
  <c r="I52" i="10" s="1"/>
  <c r="F53" i="10"/>
  <c r="I53" i="10" s="1"/>
  <c r="F54" i="10"/>
  <c r="I54" i="10" s="1"/>
  <c r="F55" i="10"/>
  <c r="I55" i="10" s="1"/>
  <c r="F56" i="10"/>
  <c r="I56" i="10" s="1"/>
  <c r="F57" i="10"/>
  <c r="I57" i="10" s="1"/>
  <c r="F58" i="10"/>
  <c r="I58" i="10" s="1"/>
  <c r="F59" i="10"/>
  <c r="I59" i="10" s="1"/>
  <c r="F60" i="10"/>
  <c r="I60" i="10" s="1"/>
  <c r="F61" i="10"/>
  <c r="I61" i="10" s="1"/>
  <c r="F62" i="10"/>
  <c r="I62" i="10" s="1"/>
  <c r="F63" i="10"/>
  <c r="I63" i="10" s="1"/>
  <c r="F64" i="10"/>
  <c r="I64" i="10" s="1"/>
  <c r="F65" i="10"/>
  <c r="I65" i="10" s="1"/>
  <c r="F66" i="10"/>
  <c r="I66" i="10" s="1"/>
  <c r="F67" i="10"/>
  <c r="I67" i="10" s="1"/>
  <c r="F68" i="10"/>
  <c r="I68" i="10" s="1"/>
  <c r="F69" i="10"/>
  <c r="I69" i="10" s="1"/>
  <c r="F70" i="10"/>
  <c r="I70" i="10" s="1"/>
  <c r="F71" i="10"/>
  <c r="I71" i="10" s="1"/>
  <c r="F72" i="10"/>
  <c r="I72" i="10" s="1"/>
  <c r="F73" i="10"/>
  <c r="I73" i="10" s="1"/>
  <c r="F74" i="10"/>
  <c r="I74" i="10" s="1"/>
  <c r="F75" i="10"/>
  <c r="I75" i="10" s="1"/>
  <c r="F76" i="10"/>
  <c r="I76" i="10" s="1"/>
  <c r="F77" i="10"/>
  <c r="I77" i="10" s="1"/>
  <c r="F78" i="10"/>
  <c r="I78" i="10" s="1"/>
  <c r="F79" i="10"/>
  <c r="I79" i="10" s="1"/>
  <c r="F80" i="10"/>
  <c r="I80" i="10" s="1"/>
  <c r="F81" i="10"/>
  <c r="I81" i="10" s="1"/>
  <c r="F82" i="10"/>
  <c r="I82" i="10" s="1"/>
  <c r="F83" i="10"/>
  <c r="I83" i="10" s="1"/>
  <c r="F84" i="10"/>
  <c r="I84" i="10" s="1"/>
  <c r="F85" i="10"/>
  <c r="I85" i="10" s="1"/>
  <c r="F86" i="10"/>
  <c r="I86" i="10" s="1"/>
  <c r="F87" i="10"/>
  <c r="I87" i="10" s="1"/>
  <c r="F88" i="10"/>
  <c r="I88" i="10" s="1"/>
  <c r="F89" i="10"/>
  <c r="I89" i="10" s="1"/>
  <c r="F90" i="10"/>
  <c r="I90" i="10" s="1"/>
  <c r="F91" i="10"/>
  <c r="I91" i="10" s="1"/>
  <c r="F92" i="10"/>
  <c r="I92" i="10" s="1"/>
  <c r="F93" i="10"/>
  <c r="I93" i="10" s="1"/>
  <c r="F94" i="10"/>
  <c r="I94" i="10" s="1"/>
  <c r="F95" i="10"/>
  <c r="I95" i="10" s="1"/>
  <c r="F96" i="10"/>
  <c r="I96" i="10" s="1"/>
  <c r="F97" i="10"/>
  <c r="I97" i="10" s="1"/>
  <c r="F98" i="10"/>
  <c r="I98" i="10" s="1"/>
  <c r="F99" i="10"/>
  <c r="I99" i="10" s="1"/>
  <c r="F100" i="10"/>
  <c r="I100" i="10" s="1"/>
  <c r="F101" i="10"/>
  <c r="I101" i="10" s="1"/>
  <c r="F102" i="10"/>
  <c r="I102" i="10" s="1"/>
  <c r="F103" i="10"/>
  <c r="I103" i="10" s="1"/>
  <c r="F104" i="10"/>
  <c r="I104" i="10" s="1"/>
  <c r="F105" i="10"/>
  <c r="I105" i="10" s="1"/>
  <c r="F106" i="10"/>
  <c r="I106" i="10" s="1"/>
  <c r="F107" i="10"/>
  <c r="I107" i="10" s="1"/>
  <c r="F108" i="10"/>
  <c r="I108" i="10" s="1"/>
  <c r="F109" i="10"/>
  <c r="I109" i="10" s="1"/>
  <c r="F110" i="10"/>
  <c r="I110" i="10" s="1"/>
  <c r="F111" i="10"/>
  <c r="I111" i="10" s="1"/>
  <c r="F112" i="10"/>
  <c r="I112" i="10" s="1"/>
  <c r="F113" i="10"/>
  <c r="I113" i="10" s="1"/>
  <c r="F114" i="10"/>
  <c r="I114" i="10" s="1"/>
  <c r="F115" i="10"/>
  <c r="I115" i="10" s="1"/>
  <c r="F116" i="10"/>
  <c r="I116" i="10" s="1"/>
  <c r="F117" i="10"/>
  <c r="I117" i="10" s="1"/>
  <c r="F118" i="10"/>
  <c r="I118" i="10" s="1"/>
  <c r="F119" i="10"/>
  <c r="I119" i="10" s="1"/>
  <c r="F120" i="10"/>
  <c r="I120" i="10" s="1"/>
  <c r="F121" i="10"/>
  <c r="I121" i="10" s="1"/>
  <c r="F122" i="10"/>
  <c r="I122" i="10" s="1"/>
  <c r="F123" i="10"/>
  <c r="I123" i="10" s="1"/>
  <c r="F124" i="10"/>
  <c r="I124" i="10" s="1"/>
  <c r="F125" i="10"/>
  <c r="I125" i="10" s="1"/>
  <c r="F126" i="10"/>
  <c r="I126" i="10" s="1"/>
  <c r="F127" i="10"/>
  <c r="I127" i="10" s="1"/>
  <c r="F128" i="10"/>
  <c r="I128" i="10" s="1"/>
  <c r="F129" i="10"/>
  <c r="I129" i="10" s="1"/>
  <c r="F130" i="10"/>
  <c r="I130" i="10" s="1"/>
  <c r="F131" i="10"/>
  <c r="I131" i="10" s="1"/>
  <c r="F132" i="10"/>
  <c r="I132" i="10" s="1"/>
  <c r="F133" i="10"/>
  <c r="I133" i="10" s="1"/>
  <c r="F134" i="10"/>
  <c r="I134" i="10" s="1"/>
  <c r="F135" i="10"/>
  <c r="I135" i="10" s="1"/>
  <c r="F136" i="10"/>
  <c r="I136" i="10" s="1"/>
  <c r="F137" i="10"/>
  <c r="I137" i="10" s="1"/>
  <c r="F138" i="10"/>
  <c r="I138" i="10" s="1"/>
  <c r="F139" i="10"/>
  <c r="I139" i="10" s="1"/>
  <c r="F140" i="10"/>
  <c r="I140" i="10" s="1"/>
  <c r="F141" i="10"/>
  <c r="I141" i="10" s="1"/>
  <c r="F142" i="10"/>
  <c r="I142" i="10" s="1"/>
  <c r="F143" i="10"/>
  <c r="I143" i="10" s="1"/>
  <c r="F144" i="10"/>
  <c r="I144" i="10" s="1"/>
  <c r="F145" i="10"/>
  <c r="I145" i="10" s="1"/>
  <c r="F146" i="10"/>
  <c r="I146" i="10" s="1"/>
  <c r="F147" i="10"/>
  <c r="I147" i="10" s="1"/>
  <c r="F148" i="10"/>
  <c r="I148" i="10" s="1"/>
  <c r="F149" i="10"/>
  <c r="I149" i="10" s="1"/>
  <c r="F150" i="10"/>
  <c r="I150" i="10" s="1"/>
  <c r="F151" i="10"/>
  <c r="I151" i="10" s="1"/>
  <c r="F152" i="10"/>
  <c r="I152" i="10" s="1"/>
  <c r="F153" i="10"/>
  <c r="I153" i="10" s="1"/>
  <c r="F154" i="10"/>
  <c r="I154" i="10" s="1"/>
  <c r="F155" i="10"/>
  <c r="I155" i="10" s="1"/>
  <c r="F156" i="10"/>
  <c r="I156" i="10" s="1"/>
  <c r="F157" i="10"/>
  <c r="I157" i="10" s="1"/>
  <c r="F158" i="10"/>
  <c r="I158" i="10" s="1"/>
  <c r="F159" i="10"/>
  <c r="I159" i="10" s="1"/>
  <c r="F160" i="10"/>
  <c r="I160" i="10" s="1"/>
  <c r="F161" i="10"/>
  <c r="I161" i="10" s="1"/>
  <c r="F162" i="10"/>
  <c r="I162" i="10" s="1"/>
  <c r="F163" i="10"/>
  <c r="I163" i="10" s="1"/>
  <c r="F164" i="10"/>
  <c r="I164" i="10" s="1"/>
  <c r="F165" i="10"/>
  <c r="I165" i="10" s="1"/>
  <c r="F166" i="10"/>
  <c r="I166" i="10" s="1"/>
  <c r="F167" i="10"/>
  <c r="I167" i="10" s="1"/>
  <c r="F168" i="10"/>
  <c r="I168" i="10" s="1"/>
  <c r="F169" i="10"/>
  <c r="I169" i="10" s="1"/>
  <c r="F170" i="10"/>
  <c r="I170" i="10" s="1"/>
  <c r="F171" i="10"/>
  <c r="I171" i="10" s="1"/>
  <c r="F172" i="10"/>
  <c r="I172" i="10" s="1"/>
  <c r="F173" i="10"/>
  <c r="I173" i="10" s="1"/>
  <c r="F174" i="10"/>
  <c r="I174" i="10" s="1"/>
  <c r="F175" i="10"/>
  <c r="I175" i="10" s="1"/>
  <c r="F176" i="10"/>
  <c r="I176" i="10" s="1"/>
  <c r="F177" i="10"/>
  <c r="I177" i="10" s="1"/>
  <c r="F178" i="10"/>
  <c r="I178" i="10" s="1"/>
  <c r="F179" i="10"/>
  <c r="I179" i="10" s="1"/>
  <c r="F180" i="10"/>
  <c r="I180" i="10" s="1"/>
  <c r="F181" i="10"/>
  <c r="I181" i="10" s="1"/>
  <c r="F182" i="10"/>
  <c r="I182" i="10" s="1"/>
  <c r="F183" i="10"/>
  <c r="I183" i="10" s="1"/>
  <c r="F184" i="10"/>
  <c r="I184" i="10" s="1"/>
  <c r="F185" i="10"/>
  <c r="I185" i="10" s="1"/>
  <c r="F186" i="10"/>
  <c r="I186" i="10" s="1"/>
  <c r="F187" i="10"/>
  <c r="I187" i="10" s="1"/>
  <c r="F188" i="10"/>
  <c r="I188" i="10" s="1"/>
  <c r="F189" i="10"/>
  <c r="I189" i="10" s="1"/>
  <c r="F190" i="10"/>
  <c r="I190" i="10" s="1"/>
  <c r="F191" i="10"/>
  <c r="I191" i="10" s="1"/>
  <c r="F192" i="10"/>
  <c r="I192" i="10" s="1"/>
  <c r="F193" i="10"/>
  <c r="I193" i="10" s="1"/>
  <c r="F194" i="10"/>
  <c r="I194" i="10" s="1"/>
  <c r="F195" i="10"/>
  <c r="I195" i="10" s="1"/>
  <c r="F196" i="10"/>
  <c r="I196" i="10" s="1"/>
  <c r="F197" i="10"/>
  <c r="I197" i="10" s="1"/>
  <c r="F198" i="10"/>
  <c r="I198" i="10" s="1"/>
  <c r="F199" i="10"/>
  <c r="I199" i="10" s="1"/>
  <c r="F200" i="10"/>
  <c r="I200" i="10" s="1"/>
  <c r="F201" i="10"/>
  <c r="I201" i="10" s="1"/>
  <c r="F202" i="10"/>
  <c r="I202" i="10" s="1"/>
  <c r="F203" i="10"/>
  <c r="I203" i="10" s="1"/>
  <c r="F204" i="10"/>
  <c r="I204" i="10" s="1"/>
  <c r="F205" i="10"/>
  <c r="I205" i="10" s="1"/>
  <c r="F206" i="10"/>
  <c r="I206" i="10" s="1"/>
  <c r="F207" i="10"/>
  <c r="I207" i="10" s="1"/>
  <c r="F208" i="10"/>
  <c r="I208" i="10" s="1"/>
  <c r="F209" i="10"/>
  <c r="I209" i="10" s="1"/>
  <c r="F210" i="10"/>
  <c r="I210" i="10" s="1"/>
  <c r="F211" i="10"/>
  <c r="I211" i="10" s="1"/>
  <c r="F212" i="10"/>
  <c r="I212" i="10" s="1"/>
  <c r="F213" i="10"/>
  <c r="I213" i="10" s="1"/>
  <c r="F214" i="10"/>
  <c r="I214" i="10" s="1"/>
  <c r="F2" i="10"/>
  <c r="I2" i="10" s="1"/>
  <c r="D215" i="10"/>
  <c r="H9" i="10" s="1"/>
  <c r="G4" i="10"/>
  <c r="G6" i="10"/>
  <c r="G7" i="10"/>
  <c r="G8" i="10"/>
  <c r="G12" i="10"/>
  <c r="G14" i="10"/>
  <c r="G15" i="10"/>
  <c r="G16"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 i="10"/>
  <c r="E45"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 i="10"/>
  <c r="D3" i="2"/>
  <c r="D4" i="2"/>
  <c r="D5" i="2"/>
  <c r="D6" i="2"/>
  <c r="D7" i="2"/>
  <c r="D8" i="2"/>
  <c r="D9" i="2"/>
  <c r="C3" i="2"/>
  <c r="C4" i="2"/>
  <c r="C5" i="2"/>
  <c r="C6" i="2"/>
  <c r="C7" i="2"/>
  <c r="C8" i="2"/>
  <c r="C9" i="2"/>
  <c r="C2" i="2"/>
  <c r="M7" i="16" l="1"/>
  <c r="M35" i="16"/>
  <c r="M11" i="16"/>
  <c r="M36" i="16"/>
  <c r="M67" i="16"/>
  <c r="M68" i="16"/>
  <c r="M99" i="16"/>
  <c r="M100" i="16"/>
  <c r="M12" i="16"/>
  <c r="M43" i="16"/>
  <c r="M75" i="16"/>
  <c r="M113" i="16"/>
  <c r="M15" i="16"/>
  <c r="M44" i="16"/>
  <c r="M76" i="16"/>
  <c r="M114" i="16"/>
  <c r="M19" i="16"/>
  <c r="M51" i="16"/>
  <c r="M83" i="16"/>
  <c r="M145" i="16"/>
  <c r="M20" i="16"/>
  <c r="M52" i="16"/>
  <c r="M84" i="16"/>
  <c r="M146" i="16"/>
  <c r="M3" i="16"/>
  <c r="M27" i="16"/>
  <c r="M59" i="16"/>
  <c r="M91" i="16"/>
  <c r="M177" i="16"/>
  <c r="M4" i="16"/>
  <c r="M28" i="16"/>
  <c r="M60" i="16"/>
  <c r="M92" i="16"/>
  <c r="M178" i="16"/>
  <c r="M5" i="16"/>
  <c r="M13" i="16"/>
  <c r="M21" i="16"/>
  <c r="M29" i="16"/>
  <c r="M37" i="16"/>
  <c r="M45" i="16"/>
  <c r="M53" i="16"/>
  <c r="M61" i="16"/>
  <c r="M69" i="16"/>
  <c r="M77" i="16"/>
  <c r="M85" i="16"/>
  <c r="M93" i="16"/>
  <c r="M101" i="16"/>
  <c r="M121" i="16"/>
  <c r="M153" i="16"/>
  <c r="M185" i="16"/>
  <c r="M6" i="16"/>
  <c r="M14" i="16"/>
  <c r="M22" i="16"/>
  <c r="M30" i="16"/>
  <c r="M38" i="16"/>
  <c r="M46" i="16"/>
  <c r="M54" i="16"/>
  <c r="M62" i="16"/>
  <c r="M70" i="16"/>
  <c r="M78" i="16"/>
  <c r="M86" i="16"/>
  <c r="M94" i="16"/>
  <c r="M102" i="16"/>
  <c r="M122" i="16"/>
  <c r="M154" i="16"/>
  <c r="M186" i="16"/>
  <c r="M23" i="16"/>
  <c r="M31" i="16"/>
  <c r="M39" i="16"/>
  <c r="M47" i="16"/>
  <c r="M55" i="16"/>
  <c r="M63" i="16"/>
  <c r="M71" i="16"/>
  <c r="M79" i="16"/>
  <c r="M87" i="16"/>
  <c r="M95" i="16"/>
  <c r="M103" i="16"/>
  <c r="M129" i="16"/>
  <c r="M161" i="16"/>
  <c r="M193" i="16"/>
  <c r="M8" i="16"/>
  <c r="M16" i="16"/>
  <c r="M24" i="16"/>
  <c r="M32" i="16"/>
  <c r="M40" i="16"/>
  <c r="M48" i="16"/>
  <c r="M56" i="16"/>
  <c r="M64" i="16"/>
  <c r="M72" i="16"/>
  <c r="M80" i="16"/>
  <c r="M88" i="16"/>
  <c r="M96" i="16"/>
  <c r="M104" i="16"/>
  <c r="M130" i="16"/>
  <c r="M162" i="16"/>
  <c r="M194" i="16"/>
  <c r="M9" i="16"/>
  <c r="M17" i="16"/>
  <c r="M25" i="16"/>
  <c r="M33" i="16"/>
  <c r="M41" i="16"/>
  <c r="M49" i="16"/>
  <c r="M57" i="16"/>
  <c r="M65" i="16"/>
  <c r="M73" i="16"/>
  <c r="M81" i="16"/>
  <c r="M89" i="16"/>
  <c r="M97" i="16"/>
  <c r="M105" i="16"/>
  <c r="M137" i="16"/>
  <c r="M169" i="16"/>
  <c r="M201" i="16"/>
  <c r="M2" i="16"/>
  <c r="M10" i="16"/>
  <c r="M18" i="16"/>
  <c r="M26" i="16"/>
  <c r="M34" i="16"/>
  <c r="M42" i="16"/>
  <c r="M50" i="16"/>
  <c r="M58" i="16"/>
  <c r="M66" i="16"/>
  <c r="M74" i="16"/>
  <c r="M82" i="16"/>
  <c r="M90" i="16"/>
  <c r="M98" i="16"/>
  <c r="M106" i="16"/>
  <c r="M138" i="16"/>
  <c r="M170" i="16"/>
  <c r="M202" i="16"/>
  <c r="M107" i="16"/>
  <c r="M115" i="16"/>
  <c r="M123" i="16"/>
  <c r="M131" i="16"/>
  <c r="M139" i="16"/>
  <c r="M147" i="16"/>
  <c r="M155" i="16"/>
  <c r="M163" i="16"/>
  <c r="M171" i="16"/>
  <c r="M179" i="16"/>
  <c r="M187" i="16"/>
  <c r="M195" i="16"/>
  <c r="M203" i="16"/>
  <c r="M108" i="16"/>
  <c r="M116" i="16"/>
  <c r="M124" i="16"/>
  <c r="M132" i="16"/>
  <c r="M140" i="16"/>
  <c r="M148" i="16"/>
  <c r="M156" i="16"/>
  <c r="M164" i="16"/>
  <c r="M172" i="16"/>
  <c r="M180" i="16"/>
  <c r="M188" i="16"/>
  <c r="M196" i="16"/>
  <c r="M204" i="16"/>
  <c r="M109" i="16"/>
  <c r="M117" i="16"/>
  <c r="M125" i="16"/>
  <c r="M133" i="16"/>
  <c r="M141" i="16"/>
  <c r="M149" i="16"/>
  <c r="M157" i="16"/>
  <c r="M165" i="16"/>
  <c r="M173" i="16"/>
  <c r="M181" i="16"/>
  <c r="M189" i="16"/>
  <c r="M197" i="16"/>
  <c r="M205" i="16"/>
  <c r="M110" i="16"/>
  <c r="M118" i="16"/>
  <c r="M126" i="16"/>
  <c r="M134" i="16"/>
  <c r="M142" i="16"/>
  <c r="M150" i="16"/>
  <c r="M158" i="16"/>
  <c r="M166" i="16"/>
  <c r="M174" i="16"/>
  <c r="M182" i="16"/>
  <c r="M190" i="16"/>
  <c r="M198" i="16"/>
  <c r="M206" i="16"/>
  <c r="M111" i="16"/>
  <c r="M119" i="16"/>
  <c r="M127" i="16"/>
  <c r="M135" i="16"/>
  <c r="M143" i="16"/>
  <c r="M151" i="16"/>
  <c r="M159" i="16"/>
  <c r="M167" i="16"/>
  <c r="M175" i="16"/>
  <c r="M183" i="16"/>
  <c r="M191" i="16"/>
  <c r="M199" i="16"/>
  <c r="M208" i="16"/>
  <c r="M112" i="16"/>
  <c r="M120" i="16"/>
  <c r="M128" i="16"/>
  <c r="M136" i="16"/>
  <c r="M144" i="16"/>
  <c r="M152" i="16"/>
  <c r="M160" i="16"/>
  <c r="M168" i="16"/>
  <c r="M176" i="16"/>
  <c r="M184" i="16"/>
  <c r="M192" i="16"/>
  <c r="M200" i="16"/>
  <c r="M209" i="16"/>
  <c r="M210" i="16"/>
  <c r="M207" i="16"/>
  <c r="M211" i="16"/>
  <c r="M213" i="16"/>
  <c r="M212" i="16"/>
  <c r="H208" i="10"/>
  <c r="H200" i="10"/>
  <c r="H192" i="10"/>
  <c r="H184" i="10"/>
  <c r="H176" i="10"/>
  <c r="H168" i="10"/>
  <c r="H160" i="10"/>
  <c r="H152" i="10"/>
  <c r="H144" i="10"/>
  <c r="H136" i="10"/>
  <c r="H128" i="10"/>
  <c r="H120" i="10"/>
  <c r="H112" i="10"/>
  <c r="H104" i="10"/>
  <c r="H96" i="10"/>
  <c r="H88" i="10"/>
  <c r="H80" i="10"/>
  <c r="H72" i="10"/>
  <c r="H64" i="10"/>
  <c r="H56" i="10"/>
  <c r="H48" i="10"/>
  <c r="H40" i="10"/>
  <c r="H32" i="10"/>
  <c r="H24" i="10"/>
  <c r="H16" i="10"/>
  <c r="H8" i="10"/>
  <c r="H207" i="10"/>
  <c r="H199" i="10"/>
  <c r="H191" i="10"/>
  <c r="H183" i="10"/>
  <c r="H175" i="10"/>
  <c r="H167" i="10"/>
  <c r="H159" i="10"/>
  <c r="H151" i="10"/>
  <c r="H143" i="10"/>
  <c r="H135" i="10"/>
  <c r="H127" i="10"/>
  <c r="H119" i="10"/>
  <c r="H111" i="10"/>
  <c r="H103" i="10"/>
  <c r="H95" i="10"/>
  <c r="H87" i="10"/>
  <c r="H79" i="10"/>
  <c r="H71" i="10"/>
  <c r="H63" i="10"/>
  <c r="H55" i="10"/>
  <c r="H47" i="10"/>
  <c r="H39" i="10"/>
  <c r="H31" i="10"/>
  <c r="H23" i="10"/>
  <c r="H15" i="10"/>
  <c r="H7" i="10"/>
  <c r="H214" i="10"/>
  <c r="H206" i="10"/>
  <c r="H198" i="10"/>
  <c r="H190" i="10"/>
  <c r="H182" i="10"/>
  <c r="H174" i="10"/>
  <c r="H166" i="10"/>
  <c r="H158" i="10"/>
  <c r="H150" i="10"/>
  <c r="H142" i="10"/>
  <c r="H134" i="10"/>
  <c r="H126" i="10"/>
  <c r="H118" i="10"/>
  <c r="H110" i="10"/>
  <c r="H102" i="10"/>
  <c r="H94" i="10"/>
  <c r="H86" i="10"/>
  <c r="H78" i="10"/>
  <c r="H70" i="10"/>
  <c r="H62" i="10"/>
  <c r="H54" i="10"/>
  <c r="H46" i="10"/>
  <c r="H38" i="10"/>
  <c r="H30" i="10"/>
  <c r="H22" i="10"/>
  <c r="H14" i="10"/>
  <c r="H5" i="10"/>
  <c r="H213" i="10"/>
  <c r="H205" i="10"/>
  <c r="H197" i="10"/>
  <c r="H189" i="10"/>
  <c r="H181" i="10"/>
  <c r="H173" i="10"/>
  <c r="H165" i="10"/>
  <c r="H157" i="10"/>
  <c r="H149" i="10"/>
  <c r="H141" i="10"/>
  <c r="H133" i="10"/>
  <c r="H125" i="10"/>
  <c r="H117" i="10"/>
  <c r="H109" i="10"/>
  <c r="H101" i="10"/>
  <c r="H93" i="10"/>
  <c r="H85" i="10"/>
  <c r="H77" i="10"/>
  <c r="H69" i="10"/>
  <c r="H61" i="10"/>
  <c r="H53" i="10"/>
  <c r="H45" i="10"/>
  <c r="H37" i="10"/>
  <c r="H29" i="10"/>
  <c r="H21" i="10"/>
  <c r="H13" i="10"/>
  <c r="H4" i="10"/>
  <c r="H212" i="10"/>
  <c r="H204" i="10"/>
  <c r="H196" i="10"/>
  <c r="H188" i="10"/>
  <c r="H180" i="10"/>
  <c r="H172" i="10"/>
  <c r="H164" i="10"/>
  <c r="H156" i="10"/>
  <c r="H148" i="10"/>
  <c r="H140" i="10"/>
  <c r="H132" i="10"/>
  <c r="H124" i="10"/>
  <c r="H116" i="10"/>
  <c r="H108" i="10"/>
  <c r="H100" i="10"/>
  <c r="H92" i="10"/>
  <c r="H84" i="10"/>
  <c r="H76" i="10"/>
  <c r="H68" i="10"/>
  <c r="H60" i="10"/>
  <c r="H52" i="10"/>
  <c r="H44" i="10"/>
  <c r="H36" i="10"/>
  <c r="H28" i="10"/>
  <c r="H20" i="10"/>
  <c r="H12" i="10"/>
  <c r="H3" i="10"/>
  <c r="H211" i="10"/>
  <c r="H203" i="10"/>
  <c r="H195" i="10"/>
  <c r="H187" i="10"/>
  <c r="H179" i="10"/>
  <c r="H171" i="10"/>
  <c r="H163" i="10"/>
  <c r="H155" i="10"/>
  <c r="H147" i="10"/>
  <c r="H139" i="10"/>
  <c r="H131" i="10"/>
  <c r="H123" i="10"/>
  <c r="H115" i="10"/>
  <c r="H107" i="10"/>
  <c r="H99" i="10"/>
  <c r="H91" i="10"/>
  <c r="H83" i="10"/>
  <c r="H75" i="10"/>
  <c r="H67" i="10"/>
  <c r="H59" i="10"/>
  <c r="H51" i="10"/>
  <c r="H43" i="10"/>
  <c r="H35" i="10"/>
  <c r="H27" i="10"/>
  <c r="H19" i="10"/>
  <c r="H11" i="10"/>
  <c r="H2" i="10"/>
  <c r="H210" i="10"/>
  <c r="H202" i="10"/>
  <c r="H194" i="10"/>
  <c r="H186" i="10"/>
  <c r="H178" i="10"/>
  <c r="H170" i="10"/>
  <c r="H162" i="10"/>
  <c r="H154" i="10"/>
  <c r="H146" i="10"/>
  <c r="H138" i="10"/>
  <c r="H130" i="10"/>
  <c r="H122" i="10"/>
  <c r="H114" i="10"/>
  <c r="H106" i="10"/>
  <c r="H98" i="10"/>
  <c r="H90" i="10"/>
  <c r="H82" i="10"/>
  <c r="H74" i="10"/>
  <c r="H66" i="10"/>
  <c r="H58" i="10"/>
  <c r="H50" i="10"/>
  <c r="H42" i="10"/>
  <c r="H34" i="10"/>
  <c r="H26" i="10"/>
  <c r="H18" i="10"/>
  <c r="H10" i="10"/>
  <c r="H6" i="10"/>
  <c r="H209" i="10"/>
  <c r="H201" i="10"/>
  <c r="H193" i="10"/>
  <c r="H185" i="10"/>
  <c r="H177" i="10"/>
  <c r="H169" i="10"/>
  <c r="H161" i="10"/>
  <c r="H153" i="10"/>
  <c r="H145" i="10"/>
  <c r="H137" i="10"/>
  <c r="H129" i="10"/>
  <c r="H121" i="10"/>
  <c r="H113" i="10"/>
  <c r="H105" i="10"/>
  <c r="H97" i="10"/>
  <c r="H89" i="10"/>
  <c r="H81" i="10"/>
  <c r="H73" i="10"/>
  <c r="H65" i="10"/>
  <c r="H57" i="10"/>
  <c r="H49" i="10"/>
  <c r="H41" i="10"/>
  <c r="H33" i="10"/>
  <c r="H25" i="10"/>
  <c r="H17" i="10"/>
  <c r="I10" i="10"/>
  <c r="G11" i="10"/>
  <c r="I17" i="10"/>
  <c r="I9" i="10"/>
  <c r="G5" i="10"/>
  <c r="I13" i="10"/>
  <c r="G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tc={D56682E7-CB2F-4A1F-A8DC-33B26F6AA226}</author>
  </authors>
  <commentList>
    <comment ref="A10" authorId="0" shapeId="0" xr:uid="{D56682E7-CB2F-4A1F-A8DC-33B26F6AA226}">
      <text>
        <t>[Threaded comment]
Your version of Excel allows you to read this threaded comment; however, any edits to it will get removed if the file is opened in a newer version of Excel. Learn more: https://go.microsoft.com/fwlink/?linkid=870924
Comment:
    world production volume (thousand tonnes)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tc={BC54E36E-97BF-4F8D-AA9C-0FB440EDD7D7}</author>
    <author>tc={95EEC7DD-1F22-4E0B-AA96-B1878A514761}</author>
    <author>tc={0F948D85-417C-47B5-8953-19A779159949}</author>
  </authors>
  <commentList>
    <comment ref="A3" authorId="0" shapeId="0" xr:uid="{BC54E36E-97BF-4F8D-AA9C-0FB440EDD7D7}">
      <text>
        <t>[Threaded comment]
Your version of Excel allows you to read this threaded comment; however, any edits to it will get removed if the file is opened in a newer version of Excel. Learn more: https://go.microsoft.com/fwlink/?linkid=870924
Comment:
    world production volume (thousand tonnes)</t>
      </text>
    </comment>
    <comment ref="A5" authorId="1" shapeId="0" xr:uid="{95EEC7DD-1F22-4E0B-AA96-B1878A514761}">
      <text>
        <t>[Threaded comment]
Your version of Excel allows you to read this threaded comment; however, any edits to it will get removed if the file is opened in a newer version of Excel. Learn more: https://go.microsoft.com/fwlink/?linkid=870924
Comment:
    world production volume (thousand tonnes)</t>
      </text>
    </comment>
    <comment ref="A7" authorId="2" shapeId="0" xr:uid="{0F948D85-417C-47B5-8953-19A779159949}">
      <text>
        <t>[Threaded comment]
Your version of Excel allows you to read this threaded comment; however, any edits to it will get removed if the file is opened in a newer version of Excel. Learn more: https://go.microsoft.com/fwlink/?linkid=870924
Comment:
    world production volume (thousand tonnes)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tc={077EEDCC-93D6-40AA-AA4D-63C8077D643E}</author>
    <author>tc={BD2B1EBB-7546-4FCC-9327-E3C8F119B1AB}</author>
    <author>tc={7DAB8DFC-FD66-42E8-BFC4-E8067B22B250}</author>
    <author>tc={B374C45A-35BD-49B3-A00E-A55EE7545419}</author>
    <author>tc={1295FE37-592D-46F8-AFF2-6729BA152CFF}</author>
    <author>tc={27AB381F-2E7C-4EEE-94B4-16508C0B07A3}</author>
    <author>tc={7BA26DE7-CE1E-408A-A463-0F248AC1418F}</author>
    <author>tc={8DB50770-A77B-41DB-89FE-B8574F1A05E8}</author>
    <author>tc={65CD6F49-EFBF-4501-9D08-2CF7675CFE7A}</author>
    <author>tc={EDA42BAD-B03A-491C-8C26-F2C5B9AD46FD}</author>
  </authors>
  <commentList>
    <comment ref="C2" authorId="0" shapeId="0" xr:uid="{077EEDCC-93D6-40AA-AA4D-63C8077D643E}">
      <text>
        <t>[Threaded comment]
Your version of Excel allows you to read this threaded comment; however, any edits to it will get removed if the file is opened in a newer version of Excel. Learn more: https://go.microsoft.com/fwlink/?linkid=870924
Comment:
    Production Volume (thousand tonnes)</t>
      </text>
    </comment>
    <comment ref="C7" authorId="1" shapeId="0" xr:uid="{BD2B1EBB-7546-4FCC-9327-E3C8F119B1AB}">
      <text>
        <t>[Threaded comment]
Your version of Excel allows you to read this threaded comment; however, any edits to it will get removed if the file is opened in a newer version of Excel. Learn more: https://go.microsoft.com/fwlink/?linkid=870924
Comment:
    Production Volume (thousand tonnes)</t>
      </text>
    </comment>
    <comment ref="C12" authorId="2" shapeId="0" xr:uid="{7DAB8DFC-FD66-42E8-BFC4-E8067B22B250}">
      <text>
        <t>[Threaded comment]
Your version of Excel allows you to read this threaded comment; however, any edits to it will get removed if the file is opened in a newer version of Excel. Learn more: https://go.microsoft.com/fwlink/?linkid=870924
Comment:
    Production Volume (thousand tonnes)</t>
      </text>
    </comment>
    <comment ref="C17" authorId="3" shapeId="0" xr:uid="{B374C45A-35BD-49B3-A00E-A55EE7545419}">
      <text>
        <t>[Threaded comment]
Your version of Excel allows you to read this threaded comment; however, any edits to it will get removed if the file is opened in a newer version of Excel. Learn more: https://go.microsoft.com/fwlink/?linkid=870924
Comment:
    Production Volume (thousand tonnes)</t>
      </text>
    </comment>
    <comment ref="C22" authorId="4" shapeId="0" xr:uid="{1295FE37-592D-46F8-AFF2-6729BA152CFF}">
      <text>
        <t>[Threaded comment]
Your version of Excel allows you to read this threaded comment; however, any edits to it will get removed if the file is opened in a newer version of Excel. Learn more: https://go.microsoft.com/fwlink/?linkid=870924
Comment:
    Production Volume (thousand tonnes)</t>
      </text>
    </comment>
    <comment ref="C27" authorId="5" shapeId="0" xr:uid="{27AB381F-2E7C-4EEE-94B4-16508C0B07A3}">
      <text>
        <t>[Threaded comment]
Your version of Excel allows you to read this threaded comment; however, any edits to it will get removed if the file is opened in a newer version of Excel. Learn more: https://go.microsoft.com/fwlink/?linkid=870924
Comment:
    Production Volume (thousand tonnes)</t>
      </text>
    </comment>
    <comment ref="C32" authorId="6" shapeId="0" xr:uid="{7BA26DE7-CE1E-408A-A463-0F248AC1418F}">
      <text>
        <t>[Threaded comment]
Your version of Excel allows you to read this threaded comment; however, any edits to it will get removed if the file is opened in a newer version of Excel. Learn more: https://go.microsoft.com/fwlink/?linkid=870924
Comment:
    Production Volume (thousand tonnes)</t>
      </text>
    </comment>
    <comment ref="C37" authorId="7" shapeId="0" xr:uid="{8DB50770-A77B-41DB-89FE-B8574F1A05E8}">
      <text>
        <t>[Threaded comment]
Your version of Excel allows you to read this threaded comment; however, any edits to it will get removed if the file is opened in a newer version of Excel. Learn more: https://go.microsoft.com/fwlink/?linkid=870924
Comment:
    Production Volume (thousand tonnes)</t>
      </text>
    </comment>
    <comment ref="B42" authorId="8" shapeId="0" xr:uid="{65CD6F49-EFBF-4501-9D08-2CF7675CFE7A}">
      <text>
        <t>[Threaded comment]
Your version of Excel allows you to read this threaded comment; however, any edits to it will get removed if the file is opened in a newer version of Excel. Learn more: https://go.microsoft.com/fwlink/?linkid=870924
Comment:
    world production volume (thousand tonnes)</t>
      </text>
    </comment>
    <comment ref="C42" authorId="9" shapeId="0" xr:uid="{EDA42BAD-B03A-491C-8C26-F2C5B9AD46FD}">
      <text>
        <t>[Threaded comment]
Your version of Excel allows you to read this threaded comment; however, any edits to it will get removed if the file is opened in a newer version of Excel. Learn more: https://go.microsoft.com/fwlink/?linkid=870924
Comment:
    Production Volume (thousand tonnes)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tc={763113A2-1A44-4C89-9E80-3876C53FABDB}</author>
  </authors>
  <commentList>
    <comment ref="L1" authorId="0" shapeId="0" xr:uid="{763113A2-1A44-4C89-9E80-3876C53FABDB}">
      <text>
        <t>[Threaded comment]
Your version of Excel allows you to read this threaded comment; however, any edits to it will get removed if the file is opened in a newer version of Excel. Learn more: https://go.microsoft.com/fwlink/?linkid=870924
Comment:
    consumption per capita (kg)</t>
      </text>
    </comment>
  </commentList>
</comments>
</file>

<file path=xl/sharedStrings.xml><?xml version="1.0" encoding="utf-8"?>
<sst xmlns="http://schemas.openxmlformats.org/spreadsheetml/2006/main" count="2176" uniqueCount="438">
  <si>
    <t>Plastic cutlery</t>
  </si>
  <si>
    <t>Product</t>
  </si>
  <si>
    <t>Spending per lifetime (USD)</t>
  </si>
  <si>
    <t>Spending per lifetime (EUR)</t>
  </si>
  <si>
    <t>Toilet paper</t>
  </si>
  <si>
    <t>Paper towel</t>
  </si>
  <si>
    <t>Hygienic wipe</t>
  </si>
  <si>
    <t>Tissue</t>
  </si>
  <si>
    <t>Plastic bag</t>
  </si>
  <si>
    <t>Paper plate</t>
  </si>
  <si>
    <t>Disposable razor</t>
  </si>
  <si>
    <t>1 single roll of toilet paper</t>
  </si>
  <si>
    <t>1 A4 sheet of paper</t>
  </si>
  <si>
    <t>Water usage (gallon)</t>
  </si>
  <si>
    <t>Water usage (litre)</t>
  </si>
  <si>
    <t>1 bidet use</t>
  </si>
  <si>
    <t>1 disposable diaper</t>
  </si>
  <si>
    <t>1 PET plastic soda bottle</t>
  </si>
  <si>
    <t>The paper was formed in 2ft by 3ft sheets, or family-size.</t>
  </si>
  <si>
    <t>Interesting fact</t>
  </si>
  <si>
    <t>Event</t>
  </si>
  <si>
    <t xml:space="preserve">Gayetty's Medicated Paper was sold in packages of flat sheets, watermarked with the inventor's name. Original advertisements for the product used the tagline "The greatest necessity of the age! Gayetty's medicated paper for the water-closet." </t>
  </si>
  <si>
    <t>However, for the rest of the 20th Century both the ‘soft’ and ‘hard’ type of toilet paper was commonly available to buy.</t>
  </si>
  <si>
    <t>The first wet wipes were invented in the USA by Arthur Julius.</t>
  </si>
  <si>
    <t>Though it was first intended to use in cosmetics industry, it was successfully sold to Colonel Harland Sanders for his customers to use in his Kentucky Fried Chicken restaurants in 1962</t>
  </si>
  <si>
    <t>Company</t>
  </si>
  <si>
    <t>Number of Employees</t>
  </si>
  <si>
    <t>Proctor &amp; Gamble</t>
  </si>
  <si>
    <t>Cincinnati, OH</t>
  </si>
  <si>
    <t>Kimberly Clark Corp.</t>
  </si>
  <si>
    <t>Irving, TX</t>
  </si>
  <si>
    <t>Georgia-Pacific</t>
  </si>
  <si>
    <t>Atlanta, GA</t>
  </si>
  <si>
    <t>Private Label</t>
  </si>
  <si>
    <t>N/A</t>
  </si>
  <si>
    <t>Oasis Brands (now Solaris Paper)</t>
  </si>
  <si>
    <t>Anaheim, CA</t>
  </si>
  <si>
    <t>2017 Sales (million usd)</t>
  </si>
  <si>
    <t>Toilet paper supply</t>
  </si>
  <si>
    <t>Virgin softwood pulp</t>
  </si>
  <si>
    <t xml:space="preserve">Recycled paper </t>
  </si>
  <si>
    <t>Share</t>
  </si>
  <si>
    <t>Ratio</t>
  </si>
  <si>
    <t>Country Name</t>
  </si>
  <si>
    <t>Aruba</t>
  </si>
  <si>
    <t>Africa Eastern and Southern</t>
  </si>
  <si>
    <t>Afghanistan</t>
  </si>
  <si>
    <t>Africa Western and Central</t>
  </si>
  <si>
    <t>Angola</t>
  </si>
  <si>
    <t>Albania</t>
  </si>
  <si>
    <t>Andorra</t>
  </si>
  <si>
    <t>Arab World</t>
  </si>
  <si>
    <t>United Arab Emirates</t>
  </si>
  <si>
    <t>Argentina</t>
  </si>
  <si>
    <t>Armenia</t>
  </si>
  <si>
    <t>American Samoa</t>
  </si>
  <si>
    <t>Antigua and Barbuda</t>
  </si>
  <si>
    <t>Australia</t>
  </si>
  <si>
    <t>Austria</t>
  </si>
  <si>
    <t>Azerbaijan</t>
  </si>
  <si>
    <t>Burundi</t>
  </si>
  <si>
    <t>Belgium</t>
  </si>
  <si>
    <t>Benin</t>
  </si>
  <si>
    <t>Burkina Faso</t>
  </si>
  <si>
    <t>Bangladesh</t>
  </si>
  <si>
    <t>Bulgaria</t>
  </si>
  <si>
    <t>Bahrain</t>
  </si>
  <si>
    <t>Bosnia and Herzegovina</t>
  </si>
  <si>
    <t>Belarus</t>
  </si>
  <si>
    <t>Belize</t>
  </si>
  <si>
    <t>Bermuda</t>
  </si>
  <si>
    <t>Bolivia</t>
  </si>
  <si>
    <t>Brazil</t>
  </si>
  <si>
    <t>Barbados</t>
  </si>
  <si>
    <t>Bhutan</t>
  </si>
  <si>
    <t>Botswana</t>
  </si>
  <si>
    <t>Central African Republic</t>
  </si>
  <si>
    <t>Canada</t>
  </si>
  <si>
    <t>Central Europe and the Baltics</t>
  </si>
  <si>
    <t>Switzerland</t>
  </si>
  <si>
    <t>Channel Islands</t>
  </si>
  <si>
    <t>Chile</t>
  </si>
  <si>
    <t>China</t>
  </si>
  <si>
    <t>Cameroon</t>
  </si>
  <si>
    <t>Colombia</t>
  </si>
  <si>
    <t>Comoros</t>
  </si>
  <si>
    <t>Cabo Verde</t>
  </si>
  <si>
    <t>Costa Rica</t>
  </si>
  <si>
    <t>Caribbean small states</t>
  </si>
  <si>
    <t>Cuba</t>
  </si>
  <si>
    <t>Curacao</t>
  </si>
  <si>
    <t>Cayman Islands</t>
  </si>
  <si>
    <t>Cyprus</t>
  </si>
  <si>
    <t>Czech Republic</t>
  </si>
  <si>
    <t>Germany</t>
  </si>
  <si>
    <t>Djibouti</t>
  </si>
  <si>
    <t>Dominica</t>
  </si>
  <si>
    <t>Denmark</t>
  </si>
  <si>
    <t>Dominican Republic</t>
  </si>
  <si>
    <t>Algeria</t>
  </si>
  <si>
    <t>East Asia &amp; Pacific (excluding high income)</t>
  </si>
  <si>
    <t>Early-demographic dividend</t>
  </si>
  <si>
    <t>East Asia &amp; Pacific</t>
  </si>
  <si>
    <t>Europe &amp; Central Asia (excluding high income)</t>
  </si>
  <si>
    <t>Europe &amp; Central Asia</t>
  </si>
  <si>
    <t>Ecuador</t>
  </si>
  <si>
    <t>Euro area</t>
  </si>
  <si>
    <t>Eritrea</t>
  </si>
  <si>
    <t>Spain</t>
  </si>
  <si>
    <t>Estonia</t>
  </si>
  <si>
    <t>Ethiopia</t>
  </si>
  <si>
    <t>European Union</t>
  </si>
  <si>
    <t>Fragile and conflict affected situations</t>
  </si>
  <si>
    <t>Finland</t>
  </si>
  <si>
    <t>Fiji</t>
  </si>
  <si>
    <t>France</t>
  </si>
  <si>
    <t>Faroe Islands</t>
  </si>
  <si>
    <t>Gabon</t>
  </si>
  <si>
    <t>United Kingdom</t>
  </si>
  <si>
    <t>Georgia</t>
  </si>
  <si>
    <t>Ghana</t>
  </si>
  <si>
    <t>Gibraltar</t>
  </si>
  <si>
    <t>Guinea</t>
  </si>
  <si>
    <t>Guinea-Bissau</t>
  </si>
  <si>
    <t>Equatorial Guinea</t>
  </si>
  <si>
    <t>Greece</t>
  </si>
  <si>
    <t>Grenada</t>
  </si>
  <si>
    <t>Greenland</t>
  </si>
  <si>
    <t>Guatemala</t>
  </si>
  <si>
    <t>Guam</t>
  </si>
  <si>
    <t>Guyana</t>
  </si>
  <si>
    <t>High income</t>
  </si>
  <si>
    <t>Honduras</t>
  </si>
  <si>
    <t>Heavily indebted poor countries (HIPC)</t>
  </si>
  <si>
    <t>Croatia</t>
  </si>
  <si>
    <t>Haiti</t>
  </si>
  <si>
    <t>Hungary</t>
  </si>
  <si>
    <t>IBRD only</t>
  </si>
  <si>
    <t>IDA &amp; IBRD total</t>
  </si>
  <si>
    <t>IDA total</t>
  </si>
  <si>
    <t>IDA blend</t>
  </si>
  <si>
    <t>Indonesia</t>
  </si>
  <si>
    <t>IDA only</t>
  </si>
  <si>
    <t>Isle of Man</t>
  </si>
  <si>
    <t>India</t>
  </si>
  <si>
    <t>Not classified</t>
  </si>
  <si>
    <t>Ireland</t>
  </si>
  <si>
    <t>Iraq</t>
  </si>
  <si>
    <t>Iceland</t>
  </si>
  <si>
    <t>Israel</t>
  </si>
  <si>
    <t>Italy</t>
  </si>
  <si>
    <t>Jamaica</t>
  </si>
  <si>
    <t>Jordan</t>
  </si>
  <si>
    <t>Japan</t>
  </si>
  <si>
    <t>Kazakhstan</t>
  </si>
  <si>
    <t>Kenya</t>
  </si>
  <si>
    <t>Cambodia</t>
  </si>
  <si>
    <t>Kiribati</t>
  </si>
  <si>
    <t>St. Kitts and Nevis</t>
  </si>
  <si>
    <t>Kuwait</t>
  </si>
  <si>
    <t>Latin America &amp; Caribbean (excluding high income)</t>
  </si>
  <si>
    <t>Lebanon</t>
  </si>
  <si>
    <t>Liberia</t>
  </si>
  <si>
    <t>Libya</t>
  </si>
  <si>
    <t>St. Lucia</t>
  </si>
  <si>
    <t>Latin America &amp; Caribbean</t>
  </si>
  <si>
    <t>Least developed countries: UN classification</t>
  </si>
  <si>
    <t>Low income</t>
  </si>
  <si>
    <t>Liechtenstein</t>
  </si>
  <si>
    <t>Sri Lanka</t>
  </si>
  <si>
    <t>Lower middle income</t>
  </si>
  <si>
    <t>Low &amp; middle income</t>
  </si>
  <si>
    <t>Lesotho</t>
  </si>
  <si>
    <t>Late-demographic dividend</t>
  </si>
  <si>
    <t>Lithuania</t>
  </si>
  <si>
    <t>Luxembourg</t>
  </si>
  <si>
    <t>Latvia</t>
  </si>
  <si>
    <t>St. Martin (French part)</t>
  </si>
  <si>
    <t>Morocco</t>
  </si>
  <si>
    <t>Monaco</t>
  </si>
  <si>
    <t>Moldova</t>
  </si>
  <si>
    <t>Madagascar</t>
  </si>
  <si>
    <t>Maldives</t>
  </si>
  <si>
    <t>Middle East &amp; North Africa</t>
  </si>
  <si>
    <t>Mexico</t>
  </si>
  <si>
    <t>Marshall Islands</t>
  </si>
  <si>
    <t>Middle income</t>
  </si>
  <si>
    <t>North Macedonia</t>
  </si>
  <si>
    <t>Mali</t>
  </si>
  <si>
    <t>Malta</t>
  </si>
  <si>
    <t>Myanmar</t>
  </si>
  <si>
    <t>Middle East &amp; North Africa (excluding high income)</t>
  </si>
  <si>
    <t>Montenegro</t>
  </si>
  <si>
    <t>Mongolia</t>
  </si>
  <si>
    <t>Northern Mariana Islands</t>
  </si>
  <si>
    <t>Mozambique</t>
  </si>
  <si>
    <t>Mauritania</t>
  </si>
  <si>
    <t>Mauritius</t>
  </si>
  <si>
    <t>Malawi</t>
  </si>
  <si>
    <t>Malaysia</t>
  </si>
  <si>
    <t>North America</t>
  </si>
  <si>
    <t>Namibia</t>
  </si>
  <si>
    <t>New Caledonia</t>
  </si>
  <si>
    <t>Niger</t>
  </si>
  <si>
    <t>Nigeria</t>
  </si>
  <si>
    <t>Nicaragua</t>
  </si>
  <si>
    <t>Netherlands</t>
  </si>
  <si>
    <t>Norway</t>
  </si>
  <si>
    <t>Nepal</t>
  </si>
  <si>
    <t>Nauru</t>
  </si>
  <si>
    <t>New Zealand</t>
  </si>
  <si>
    <t>OECD members</t>
  </si>
  <si>
    <t>Oman</t>
  </si>
  <si>
    <t>Other small states</t>
  </si>
  <si>
    <t>Pakistan</t>
  </si>
  <si>
    <t>Panama</t>
  </si>
  <si>
    <t>Peru</t>
  </si>
  <si>
    <t>Philippines</t>
  </si>
  <si>
    <t>Palau</t>
  </si>
  <si>
    <t>Papua New Guinea</t>
  </si>
  <si>
    <t>Poland</t>
  </si>
  <si>
    <t>Pre-demographic dividend</t>
  </si>
  <si>
    <t>Puerto Rico</t>
  </si>
  <si>
    <t>Korea, Dem. People's Rep.</t>
  </si>
  <si>
    <t>Portugal</t>
  </si>
  <si>
    <t>Paraguay</t>
  </si>
  <si>
    <t>West Bank and Gaza</t>
  </si>
  <si>
    <t>Pacific island small states</t>
  </si>
  <si>
    <t>Post-demographic dividend</t>
  </si>
  <si>
    <t>French Polynesia</t>
  </si>
  <si>
    <t>Qatar</t>
  </si>
  <si>
    <t>Romania</t>
  </si>
  <si>
    <t>Rwanda</t>
  </si>
  <si>
    <t>South Asia</t>
  </si>
  <si>
    <t>Saudi Arabia</t>
  </si>
  <si>
    <t>Sudan</t>
  </si>
  <si>
    <t>Senegal</t>
  </si>
  <si>
    <t>Singapore</t>
  </si>
  <si>
    <t>Solomon Islands</t>
  </si>
  <si>
    <t>Sierra Leone</t>
  </si>
  <si>
    <t>El Salvador</t>
  </si>
  <si>
    <t>San Marino</t>
  </si>
  <si>
    <t>Somalia</t>
  </si>
  <si>
    <t>Serbia</t>
  </si>
  <si>
    <t>Sub-Saharan Africa (excluding high income)</t>
  </si>
  <si>
    <t>South Sudan</t>
  </si>
  <si>
    <t>Sub-Saharan Africa</t>
  </si>
  <si>
    <t>Small states</t>
  </si>
  <si>
    <t>Suriname</t>
  </si>
  <si>
    <t>Slovenia</t>
  </si>
  <si>
    <t>Sweden</t>
  </si>
  <si>
    <t>Eswatini</t>
  </si>
  <si>
    <t>Sint Maarten (Dutch part)</t>
  </si>
  <si>
    <t>Seychelles</t>
  </si>
  <si>
    <t>Turks and Caicos Islands</t>
  </si>
  <si>
    <t>Chad</t>
  </si>
  <si>
    <t>East Asia &amp; Pacific (IDA &amp; IBRD countries)</t>
  </si>
  <si>
    <t>Europe &amp; Central Asia (IDA &amp; IBRD countries)</t>
  </si>
  <si>
    <t>Togo</t>
  </si>
  <si>
    <t>Thailand</t>
  </si>
  <si>
    <t>Tajikistan</t>
  </si>
  <si>
    <t>Turkmenistan</t>
  </si>
  <si>
    <t>Latin America &amp; the Caribbean (IDA &amp; IBRD countries)</t>
  </si>
  <si>
    <t>Timor-Leste</t>
  </si>
  <si>
    <t>Middle East &amp; North Africa (IDA &amp; IBRD countries)</t>
  </si>
  <si>
    <t>Tonga</t>
  </si>
  <si>
    <t>South Asia (IDA &amp; IBRD)</t>
  </si>
  <si>
    <t>Sub-Saharan Africa (IDA &amp; IBRD countries)</t>
  </si>
  <si>
    <t>Trinidad and Tobago</t>
  </si>
  <si>
    <t>Tunisia</t>
  </si>
  <si>
    <t>Turkey</t>
  </si>
  <si>
    <t>Tuvalu</t>
  </si>
  <si>
    <t>Tanzania</t>
  </si>
  <si>
    <t>Uganda</t>
  </si>
  <si>
    <t>Ukraine</t>
  </si>
  <si>
    <t>Upper middle income</t>
  </si>
  <si>
    <t>Uruguay</t>
  </si>
  <si>
    <t>United States</t>
  </si>
  <si>
    <t>Uzbekistan</t>
  </si>
  <si>
    <t>St. Vincent and the Grenadines</t>
  </si>
  <si>
    <t>Venezuela, RB</t>
  </si>
  <si>
    <t>British Virgin Islands</t>
  </si>
  <si>
    <t>Virgin Islands (U.S.)</t>
  </si>
  <si>
    <t>Vietnam</t>
  </si>
  <si>
    <t>Vanuatu</t>
  </si>
  <si>
    <t>World</t>
  </si>
  <si>
    <t>Samoa</t>
  </si>
  <si>
    <t>Kosovo</t>
  </si>
  <si>
    <t>South Africa</t>
  </si>
  <si>
    <t>Zambia</t>
  </si>
  <si>
    <t>Zimbabwe</t>
  </si>
  <si>
    <t>longitude</t>
  </si>
  <si>
    <t>latitude</t>
  </si>
  <si>
    <t>consumption per capita (pound)</t>
  </si>
  <si>
    <t>Anguilla</t>
  </si>
  <si>
    <t>Brunei</t>
  </si>
  <si>
    <t>Bahamas</t>
  </si>
  <si>
    <t>Congo [DRC]</t>
  </si>
  <si>
    <t>Congo [Republic]</t>
  </si>
  <si>
    <t>Côte d'Ivoire</t>
  </si>
  <si>
    <t>Cook Islands</t>
  </si>
  <si>
    <t>Cape Verde</t>
  </si>
  <si>
    <t>Egypt</t>
  </si>
  <si>
    <t>Falkland Islands [Islas Malvinas]</t>
  </si>
  <si>
    <t>Micronesia</t>
  </si>
  <si>
    <t>Gambia</t>
  </si>
  <si>
    <t>Hong Kong</t>
  </si>
  <si>
    <t>Iran</t>
  </si>
  <si>
    <t>Kyrgyzstan</t>
  </si>
  <si>
    <t>Saint Kitts and Nevis</t>
  </si>
  <si>
    <t>North Korea</t>
  </si>
  <si>
    <t>South Korea</t>
  </si>
  <si>
    <t>Laos</t>
  </si>
  <si>
    <t>Saint Lucia</t>
  </si>
  <si>
    <t>Macedonia [FYROM]</t>
  </si>
  <si>
    <t>Myanmar [Burma]</t>
  </si>
  <si>
    <t>Macau</t>
  </si>
  <si>
    <t>Montserrat</t>
  </si>
  <si>
    <t>NA</t>
  </si>
  <si>
    <t>Niue</t>
  </si>
  <si>
    <t>Saint Pierre and Miquelon</t>
  </si>
  <si>
    <t>Russia</t>
  </si>
  <si>
    <t>Slovakia</t>
  </si>
  <si>
    <t>São Tomé and Príncipe</t>
  </si>
  <si>
    <t>Syria</t>
  </si>
  <si>
    <t>Swaziland</t>
  </si>
  <si>
    <t>Tokelau</t>
  </si>
  <si>
    <t>Taiwan</t>
  </si>
  <si>
    <t>Saint Vincent and the Grenadines</t>
  </si>
  <si>
    <t>Venezuela</t>
  </si>
  <si>
    <t>Wallis and Futuna</t>
  </si>
  <si>
    <t>Yemen</t>
  </si>
  <si>
    <t>Mayotte</t>
  </si>
  <si>
    <t>higher than wolrd average</t>
  </si>
  <si>
    <t>2015 consumption per capita (kg)</t>
  </si>
  <si>
    <t>consumption per capita (meter)</t>
  </si>
  <si>
    <t>consumption per capita (feet)</t>
  </si>
  <si>
    <t>equivalent olympic-size swimming pools</t>
  </si>
  <si>
    <t>2015 gdp per capita (usd)</t>
  </si>
  <si>
    <t>Entity</t>
  </si>
  <si>
    <t>Year</t>
  </si>
  <si>
    <t>Daily caloric supply (OWID based on UN FAO &amp; historical sources)</t>
  </si>
  <si>
    <t>Africa</t>
  </si>
  <si>
    <t>Asia</t>
  </si>
  <si>
    <t>Europe</t>
  </si>
  <si>
    <t>High-income countries</t>
  </si>
  <si>
    <t>Low-income countries</t>
  </si>
  <si>
    <t>Lower-middle-income countries</t>
  </si>
  <si>
    <t>Melanesia</t>
  </si>
  <si>
    <t>Oceania</t>
  </si>
  <si>
    <t>Polynesia</t>
  </si>
  <si>
    <t>South America</t>
  </si>
  <si>
    <t>Upper-middle-income countries</t>
  </si>
  <si>
    <t>Indicator Name</t>
  </si>
  <si>
    <t>2018</t>
  </si>
  <si>
    <t>Level of water stress: freshwater withdrawal as a proportion of available freshwater resources</t>
  </si>
  <si>
    <t>2018 level of water stress</t>
  </si>
  <si>
    <t>2015 daily calorie supply per capita (kcal)</t>
  </si>
  <si>
    <t>Date</t>
  </si>
  <si>
    <t>toilet paper covid query</t>
  </si>
  <si>
    <t>covid query</t>
  </si>
  <si>
    <t>toilet paper query percentage (%)</t>
  </si>
  <si>
    <t>Consumption total (rolls)</t>
  </si>
  <si>
    <t>Trees could have saved without using toilet paper per year</t>
  </si>
  <si>
    <t>consumption per capita (yearly) (pound)</t>
  </si>
  <si>
    <t>number of 12-meter trees a 20-year old person will flush down the toilet in his lifetime (assume everybody lives until 80)</t>
  </si>
  <si>
    <t>Headquarter</t>
  </si>
  <si>
    <t>country</t>
  </si>
  <si>
    <t xml:space="preserve">Toilet paper (thousand tonnes) </t>
  </si>
  <si>
    <t xml:space="preserve">Printing and writing paper  (thousand tonnes) </t>
  </si>
  <si>
    <t xml:space="preserve">Other paper packagings  (thousand tonnes) </t>
  </si>
  <si>
    <t>America</t>
  </si>
  <si>
    <t>Production Volume (thousand tonnes)</t>
  </si>
  <si>
    <t>Category</t>
  </si>
  <si>
    <t>Printing and writing paper</t>
  </si>
  <si>
    <t>Other paper packagings</t>
  </si>
  <si>
    <t>Link</t>
  </si>
  <si>
    <t>Path</t>
  </si>
  <si>
    <t>Position</t>
  </si>
  <si>
    <t>T</t>
  </si>
  <si>
    <t>Sigmoid</t>
  </si>
  <si>
    <t>-5,75</t>
  </si>
  <si>
    <t>-5,5</t>
  </si>
  <si>
    <t>-5,25</t>
  </si>
  <si>
    <t>-4,75</t>
  </si>
  <si>
    <t>-4,5</t>
  </si>
  <si>
    <t>-4,25</t>
  </si>
  <si>
    <t>-3,75</t>
  </si>
  <si>
    <t>-3,5</t>
  </si>
  <si>
    <t>-3,25</t>
  </si>
  <si>
    <t>-2,75</t>
  </si>
  <si>
    <t>-2,5</t>
  </si>
  <si>
    <t>-2,25</t>
  </si>
  <si>
    <t>-1,75</t>
  </si>
  <si>
    <t>-1,5</t>
  </si>
  <si>
    <t>-1,25</t>
  </si>
  <si>
    <t>-0,75</t>
  </si>
  <si>
    <t>-0,5</t>
  </si>
  <si>
    <t>-0,25</t>
  </si>
  <si>
    <t>0,5</t>
  </si>
  <si>
    <t>0,25</t>
  </si>
  <si>
    <t>0,75</t>
  </si>
  <si>
    <t>1,25</t>
  </si>
  <si>
    <t>1,5</t>
  </si>
  <si>
    <t>1,75</t>
  </si>
  <si>
    <t>2,25</t>
  </si>
  <si>
    <t>2,5</t>
  </si>
  <si>
    <t>2,75</t>
  </si>
  <si>
    <t>3,25</t>
  </si>
  <si>
    <t>3,5</t>
  </si>
  <si>
    <t>3,75</t>
  </si>
  <si>
    <t>4,25</t>
  </si>
  <si>
    <t>4,5</t>
  </si>
  <si>
    <t>4,75</t>
  </si>
  <si>
    <t>5,25</t>
  </si>
  <si>
    <t>5,5</t>
  </si>
  <si>
    <t>5,75</t>
  </si>
  <si>
    <t>Continent</t>
  </si>
  <si>
    <t>Description</t>
  </si>
  <si>
    <t>Invented.</t>
  </si>
  <si>
    <t>Pre-toilet paper era.</t>
  </si>
  <si>
    <t>First toilet roll.</t>
  </si>
  <si>
    <t>First modern toilet paper.</t>
  </si>
  <si>
    <t>Splinter-free paper.</t>
  </si>
  <si>
    <t>Two-fly  paper.</t>
  </si>
  <si>
    <t>Wet wipe.</t>
  </si>
  <si>
    <t>Toilet paper was invented in China, during Tang dynasty.</t>
  </si>
  <si>
    <t>Before that, leaves, grass, straw, corncobs or wool were used instead of toilet paper. In the middle east business was carried out while squatting over the side of a river and the left hand was used to swill away (hence in India it is still considered offensive to eat or pass food with your left hand). The Romans favoured a sponge on a stick, while the Japanese opted for just the stick. European Royalty used an assortment of washable fabrics and even lace, probably administered by a young serving lad or ‘Master of the Stool’.</t>
  </si>
  <si>
    <t>The first toilet roll was created for Emperor Ming, and mass produced later in Zhejiang province.</t>
  </si>
  <si>
    <t>The first modern commercially available toilet paper was introducted in the United States.</t>
  </si>
  <si>
    <t>The first guaranteed splinter-free paper was released.</t>
  </si>
  <si>
    <t>Two-ply paper was first launched by St. Andrew Mills, in the UK.</t>
  </si>
  <si>
    <t>Row ID</t>
  </si>
  <si>
    <t>Country</t>
  </si>
  <si>
    <t>Row</t>
  </si>
  <si>
    <t>Column</t>
  </si>
  <si>
    <t>Percentage</t>
  </si>
  <si>
    <t>Equivalent number of yearly food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</si>
</sst>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2]\ * #,##0.00_);_([$€-2]\ * \(#,##0.00\);_([$€-2]\ * &quot;-&quot;??_);_(@_)"/>
    <numFmt numFmtId="165" formatCode="yyyy\-mm\-dd"/>
    <numFmt numFmtId="166" formatCode="0.0"/>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0"/>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3">
    <xf numFmtId="0" fontId="0" fillId="0" borderId="0"/>
    <xf numFmtId="44" fontId="1" fillId="0" borderId="0" applyFont="0" applyFill="0" applyBorder="0" applyAlignment="0" applyProtection="0"/>
    <xf numFmtId="0" fontId="3" fillId="0" borderId="0" applyNumberFormat="0" applyFill="0" applyBorder="0" applyAlignment="0" applyProtection="0"/>
  </cellStyleXfs>
  <cellXfs count="22">
    <xf numFmtId="0" fontId="0" fillId="0" borderId="0" xfId="0"/>
    <xf numFmtId="2" fontId="0" fillId="0" borderId="0" xfId="0" applyNumberFormat="1"/>
    <xf numFmtId="164" fontId="0" fillId="0" borderId="0" xfId="0" applyNumberFormat="1"/>
    <xf numFmtId="44" fontId="0" fillId="0" borderId="0" xfId="1" applyFont="1"/>
    <xf numFmtId="0" fontId="0" fillId="0" borderId="0" xfId="0" applyFont="1" applyAlignment="1">
      <alignment horizontal="left" vertical="center" wrapText="1"/>
    </xf>
    <xf numFmtId="0" fontId="4" fillId="0" borderId="0" xfId="2" applyFont="1" applyAlignment="1">
      <alignment horizontal="left" vertical="center" wrapText="1"/>
    </xf>
    <xf numFmtId="3" fontId="0" fillId="0" borderId="0" xfId="0" applyNumberFormat="1" applyFont="1" applyAlignment="1">
      <alignment horizontal="left" vertical="center" wrapText="1"/>
    </xf>
    <xf numFmtId="9" fontId="0" fillId="0" borderId="0" xfId="0" applyNumberFormat="1"/>
    <xf numFmtId="0" fontId="0" fillId="0" borderId="0" xfId="0" applyAlignment="1">
      <alignment vertical="center" wrapText="1"/>
    </xf>
    <xf numFmtId="0" fontId="2" fillId="0" borderId="0" xfId="0" applyFont="1" applyAlignment="1">
      <alignment horizontal="center"/>
    </xf>
    <xf numFmtId="165" fontId="0" fillId="0" borderId="0" xfId="0" applyNumberFormat="1"/>
    <xf numFmtId="0" fontId="2" fillId="0" borderId="0" xfId="0" applyFont="1" applyAlignment="1">
      <alignment vertical="center" wrapText="1"/>
    </xf>
    <xf numFmtId="0" fontId="0" fillId="0" borderId="0" xfId="0" applyNumberFormat="1" applyFont="1"/>
    <xf numFmtId="0" fontId="2" fillId="0" borderId="0" xfId="0" applyNumberFormat="1" applyFont="1"/>
    <xf numFmtId="0" fontId="0" fillId="0" borderId="0" xfId="0" applyNumberFormat="1"/>
    <xf numFmtId="0" fontId="0" fillId="0" borderId="1" xfId="0" applyBorder="1" applyAlignment="1">
      <alignment wrapText="1"/>
    </xf>
    <xf numFmtId="0" fontId="0" fillId="0" borderId="1" xfId="0" applyBorder="1" applyAlignment="1">
      <alignment horizontal="right" wrapText="1"/>
    </xf>
    <xf numFmtId="0" fontId="0" fillId="0" borderId="0" xfId="0" applyFont="1"/>
    <xf numFmtId="0" fontId="0" fillId="0" borderId="2" xfId="0" applyFill="1" applyBorder="1" applyAlignment="1">
      <alignment wrapText="1"/>
    </xf>
    <xf numFmtId="1" fontId="0" fillId="0" borderId="0" xfId="0" applyNumberFormat="1"/>
    <xf numFmtId="0" fontId="0" fillId="0" borderId="0" xfId="0" applyAlignment="1">
      <alignment wrapText="1"/>
    </xf>
    <xf numFmtId="166"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QUANG PHONG" id="{01527512-5371-4572-8AB8-6B518F5E5F80}" userId="057d9e3c5bd5d0a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0" dT="2022-05-31T02:02:29.77" personId="{01527512-5371-4572-8AB8-6B518F5E5F80}" id="{D56682E7-CB2F-4A1F-A8DC-33B26F6AA226}">
    <text>world production volume (thousand tonnes)</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05-31T02:02:29.77" personId="{01527512-5371-4572-8AB8-6B518F5E5F80}" id="{BC54E36E-97BF-4F8D-AA9C-0FB440EDD7D7}">
    <text>world production volume (thousand tonnes)</text>
  </threadedComment>
  <threadedComment ref="A5" dT="2022-05-31T02:02:29.77" personId="{01527512-5371-4572-8AB8-6B518F5E5F80}" id="{95EEC7DD-1F22-4E0B-AA96-B1878A514761}">
    <text>world production volume (thousand tonnes)</text>
  </threadedComment>
  <threadedComment ref="A7" dT="2022-05-31T02:02:29.77" personId="{01527512-5371-4572-8AB8-6B518F5E5F80}" id="{0F948D85-417C-47B5-8953-19A779159949}">
    <text>world production volume (thousand tonnes)</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22-06-04T21:10:20.80" personId="{01527512-5371-4572-8AB8-6B518F5E5F80}" id="{077EEDCC-93D6-40AA-AA4D-63C8077D643E}">
    <text>Production Volume (thousand tonnes)</text>
  </threadedComment>
  <threadedComment ref="C7" dT="2022-06-04T21:10:20.80" personId="{01527512-5371-4572-8AB8-6B518F5E5F80}" id="{BD2B1EBB-7546-4FCC-9327-E3C8F119B1AB}">
    <text>Production Volume (thousand tonnes)</text>
  </threadedComment>
  <threadedComment ref="C12" dT="2022-06-04T21:10:20.80" personId="{01527512-5371-4572-8AB8-6B518F5E5F80}" id="{7DAB8DFC-FD66-42E8-BFC4-E8067B22B250}">
    <text>Production Volume (thousand tonnes)</text>
  </threadedComment>
  <threadedComment ref="C17" dT="2022-06-04T21:10:20.80" personId="{01527512-5371-4572-8AB8-6B518F5E5F80}" id="{B374C45A-35BD-49B3-A00E-A55EE7545419}">
    <text>Production Volume (thousand tonnes)</text>
  </threadedComment>
  <threadedComment ref="C22" dT="2022-06-04T21:10:20.80" personId="{01527512-5371-4572-8AB8-6B518F5E5F80}" id="{1295FE37-592D-46F8-AFF2-6729BA152CFF}">
    <text>Production Volume (thousand tonnes)</text>
  </threadedComment>
  <threadedComment ref="C27" dT="2022-06-04T21:10:20.80" personId="{01527512-5371-4572-8AB8-6B518F5E5F80}" id="{27AB381F-2E7C-4EEE-94B4-16508C0B07A3}">
    <text>Production Volume (thousand tonnes)</text>
  </threadedComment>
  <threadedComment ref="C32" dT="2022-06-04T21:10:20.80" personId="{01527512-5371-4572-8AB8-6B518F5E5F80}" id="{7BA26DE7-CE1E-408A-A463-0F248AC1418F}">
    <text>Production Volume (thousand tonnes)</text>
  </threadedComment>
  <threadedComment ref="C37" dT="2022-06-04T21:10:20.80" personId="{01527512-5371-4572-8AB8-6B518F5E5F80}" id="{8DB50770-A77B-41DB-89FE-B8574F1A05E8}">
    <text>Production Volume (thousand tonnes)</text>
  </threadedComment>
  <threadedComment ref="B42" dT="2022-05-31T02:02:29.77" personId="{01527512-5371-4572-8AB8-6B518F5E5F80}" id="{65CD6F49-EFBF-4501-9D08-2CF7675CFE7A}">
    <text>world production volume (thousand tonnes)</text>
  </threadedComment>
  <threadedComment ref="C42" dT="2022-06-04T21:10:20.80" personId="{01527512-5371-4572-8AB8-6B518F5E5F80}" id="{EDA42BAD-B03A-491C-8C26-F2C5B9AD46FD}">
    <text>Production Volume (thousand tonnes)</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2-06-04T19:26:15.34" personId="{01527512-5371-4572-8AB8-6B518F5E5F80}" id="{763113A2-1A44-4C89-9E80-3876C53FABDB}">
    <text>consumption per capita (kg)</text>
  </threadedComment>
</ThreadedComments>
</file>

<file path=xl/worksheets/_rels/sheet18.xml.rels><?xml version="1.0" encoding="UTF-8" standalone="yes"?>
<Relationships xmlns="http://schemas.openxmlformats.org/package/2006/relationships"><Relationship Id="rId3" Type="http://schemas.openxmlformats.org/officeDocument/2006/relationships/hyperlink" Target="https://www.thomasnet.com/profile/10016211/georgia-pacific-llc.html?cid=10016211&amp;heading=57092009&amp;article-id=ART2534&amp;linkpos=3&amp;linkloc=tablenum1" TargetMode="External"/><Relationship Id="rId2" Type="http://schemas.openxmlformats.org/officeDocument/2006/relationships/hyperlink" Target="https://www.thomasnet.com/profile/00134476/kimberly-clark-corp-.html?cid=00134476&amp;heading=57092009&amp;article-id=ART2534&amp;linkpos=2&amp;linkloc=tablenum1" TargetMode="External"/><Relationship Id="rId1" Type="http://schemas.openxmlformats.org/officeDocument/2006/relationships/hyperlink" Target="https://www.thomasnet.com/profile/10031360/procter-gamble-co-.html?cid=10031360&amp;heading=57092009&amp;article-id=ART2534&amp;linkpos=1&amp;linkloc=tablenum1" TargetMode="External"/><Relationship Id="rId5" Type="http://schemas.openxmlformats.org/officeDocument/2006/relationships/printerSettings" Target="../printerSettings/printerSettings5.bin"/><Relationship Id="rId4" Type="http://schemas.openxmlformats.org/officeDocument/2006/relationships/hyperlink" Target="https://www.thomasnet.com/profile/30729067/solaris-paper.html?cid=30729067&amp;heading=57092009&amp;article-id=ART2534&amp;linkpos=4&amp;linkloc=tablenum1"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82A4-1190-4A33-ACEE-3C813D11C7D4}">
  <dimension ref="A1"/>
  <sheetViews>
    <sheetView workbookViewId="0">
      <selection activeCell="D20" sqref="D20"/>
    </sheetView>
  </sheetViews>
  <sheetFormatPr defaultRowHeight="1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CF2-FD57-414B-BE0A-E779FFD8F7A2}">
  <dimension ref="A1:G201"/>
  <sheetViews>
    <sheetView workbookViewId="0">
      <pane xSplit="1" ySplit="1" topLeftCell="E176" activePane="bottomRight" state="frozen"/>
      <selection pane="topRight" activeCell="B1" sqref="B1"/>
      <selection pane="bottomLeft" activeCell="A2" sqref="A2"/>
      <selection pane="bottomRight" activeCell="F202" sqref="F202"/>
    </sheetView>
  </sheetViews>
  <sheetFormatPr defaultRowHeight="14" x14ac:dyDescent="0.3"/>
  <cols>
    <col min="1" max="3" width="18.19921875" customWidth="1"/>
    <col min="4" max="4" width="29.5" customWidth="1"/>
    <col min="5" max="5" width="29.5" style="1" customWidth="1"/>
    <col min="6" max="7" width="29.5" customWidth="1"/>
    <col min="8" max="9" width="24.296875" customWidth="1"/>
  </cols>
  <sheetData>
    <row r="1" spans="1:7" x14ac:dyDescent="0.3">
      <c r="A1" t="s">
        <v>367</v>
      </c>
      <c r="B1" t="s">
        <v>292</v>
      </c>
      <c r="C1" t="s">
        <v>291</v>
      </c>
      <c r="D1" t="s">
        <v>334</v>
      </c>
      <c r="E1" t="s">
        <v>338</v>
      </c>
      <c r="F1" t="s">
        <v>356</v>
      </c>
      <c r="G1" t="s">
        <v>357</v>
      </c>
    </row>
    <row r="2" spans="1:7" x14ac:dyDescent="0.3">
      <c r="A2" s="8" t="s">
        <v>46</v>
      </c>
      <c r="B2" s="8">
        <v>33.939109999999999</v>
      </c>
      <c r="C2" s="8">
        <v>67.709952999999999</v>
      </c>
      <c r="D2">
        <v>4.5999999999999996</v>
      </c>
      <c r="E2" s="1">
        <f>VLOOKUP(A2,gdppercap!$A$1:$B$266,2, FALSE)</f>
        <v>556.00722086144322</v>
      </c>
      <c r="F2" s="1">
        <f>VLOOKUP(A2,waterstress!$A$1:$C$267,3, FALSE)</f>
        <v>54.7570190429688</v>
      </c>
      <c r="G2" s="1">
        <f>VLOOKUP(A2,dailycalopercap!$A$1:$C$186,3, FALSE)</f>
        <v>2044</v>
      </c>
    </row>
    <row r="3" spans="1:7" x14ac:dyDescent="0.3">
      <c r="A3" s="8" t="s">
        <v>49</v>
      </c>
      <c r="B3" s="8">
        <v>41.153331999999999</v>
      </c>
      <c r="C3" s="8">
        <v>20.168330999999998</v>
      </c>
      <c r="D3">
        <v>5.7</v>
      </c>
      <c r="E3" s="1">
        <f>VLOOKUP(A3,gdppercap!$A$1:$B$266,2, FALSE)</f>
        <v>3952.8025380752738</v>
      </c>
      <c r="F3" s="1">
        <f>VLOOKUP(A3,waterstress!$A$1:$C$267,3, FALSE)</f>
        <v>5.7572116851806596</v>
      </c>
      <c r="G3" s="1">
        <f>VLOOKUP(A3,dailycalopercap!$A$1:$C$186,3, FALSE)</f>
        <v>3280</v>
      </c>
    </row>
    <row r="4" spans="1:7" x14ac:dyDescent="0.3">
      <c r="A4" s="8" t="s">
        <v>99</v>
      </c>
      <c r="B4" s="8">
        <v>28.033885999999999</v>
      </c>
      <c r="C4" s="8">
        <v>1.659626</v>
      </c>
      <c r="D4">
        <v>4.9000000000000004</v>
      </c>
      <c r="E4" s="1">
        <f>VLOOKUP(A4,gdppercap!$A$1:$B$266,2, FALSE)</f>
        <v>4177.8895415169045</v>
      </c>
      <c r="F4" s="1">
        <f>VLOOKUP(A4,waterstress!$A$1:$C$267,3, FALSE)</f>
        <v>137.92036437988301</v>
      </c>
      <c r="G4" s="1">
        <f>VLOOKUP(A4,dailycalopercap!$A$1:$C$186,3, FALSE)</f>
        <v>3379</v>
      </c>
    </row>
    <row r="5" spans="1:7" x14ac:dyDescent="0.3">
      <c r="A5" s="8" t="s">
        <v>55</v>
      </c>
      <c r="B5" s="8">
        <v>-14.270972</v>
      </c>
      <c r="C5" s="8">
        <v>-170.132217</v>
      </c>
      <c r="D5">
        <v>0</v>
      </c>
      <c r="E5" s="1">
        <f>VLOOKUP(A5,gdppercap!$A$1:$B$266,2, FALSE)</f>
        <v>12059.635164677633</v>
      </c>
      <c r="F5" s="1"/>
      <c r="G5" s="1">
        <f>VLOOKUP(A5,dailycalopercap!$A$1:$C$186,3, FALSE)</f>
        <v>2972</v>
      </c>
    </row>
    <row r="6" spans="1:7" x14ac:dyDescent="0.3">
      <c r="A6" s="8" t="s">
        <v>50</v>
      </c>
      <c r="B6" s="8">
        <v>42.546244999999999</v>
      </c>
      <c r="C6" s="8">
        <v>1.6015539999999999</v>
      </c>
      <c r="D6">
        <v>9.6</v>
      </c>
      <c r="E6" s="1">
        <f>VLOOKUP(A6,gdppercap!$A$1:$B$266,2, FALSE)</f>
        <v>35770.776704408534</v>
      </c>
      <c r="F6" s="1"/>
      <c r="G6" s="1"/>
    </row>
    <row r="7" spans="1:7" x14ac:dyDescent="0.3">
      <c r="A7" s="8" t="s">
        <v>48</v>
      </c>
      <c r="B7" s="8">
        <v>-11.202692000000001</v>
      </c>
      <c r="C7" s="8">
        <v>17.873887</v>
      </c>
      <c r="D7">
        <v>2.9</v>
      </c>
      <c r="E7" s="1">
        <f>VLOOKUP(A7,gdppercap!$A$1:$B$266,2, FALSE)</f>
        <v>4166.9798333027802</v>
      </c>
      <c r="F7" s="1">
        <f>VLOOKUP(A7,waterstress!$A$1:$C$267,3, FALSE)</f>
        <v>1.8718832731246899</v>
      </c>
      <c r="G7" s="1">
        <f>VLOOKUP(A7,dailycalopercap!$A$1:$C$186,3, FALSE)</f>
        <v>2380</v>
      </c>
    </row>
    <row r="8" spans="1:7" ht="27.95" x14ac:dyDescent="0.3">
      <c r="A8" s="8" t="s">
        <v>56</v>
      </c>
      <c r="B8" s="8">
        <v>17.060815999999999</v>
      </c>
      <c r="C8" s="8">
        <v>-61.796427999999999</v>
      </c>
      <c r="D8">
        <v>6.4</v>
      </c>
      <c r="E8" s="1">
        <f>VLOOKUP(A8,gdppercap!$A$1:$B$266,2, FALSE)</f>
        <v>14285.329777309129</v>
      </c>
      <c r="F8" s="1">
        <f>VLOOKUP(A8,waterstress!$A$1:$C$267,3, FALSE)</f>
        <v>8.4615383148193395</v>
      </c>
      <c r="G8" s="1">
        <f>VLOOKUP(A8,dailycalopercap!$A$1:$C$186,3, FALSE)</f>
        <v>2405</v>
      </c>
    </row>
    <row r="9" spans="1:7" x14ac:dyDescent="0.3">
      <c r="A9" s="8" t="s">
        <v>53</v>
      </c>
      <c r="B9" s="8">
        <v>-38.416097000000001</v>
      </c>
      <c r="C9" s="8">
        <v>-63.616672000000001</v>
      </c>
      <c r="D9">
        <v>6.4</v>
      </c>
      <c r="E9" s="1">
        <f>VLOOKUP(A9,gdppercap!$A$1:$B$266,2, FALSE)</f>
        <v>13789.060424772022</v>
      </c>
      <c r="F9" s="1">
        <f>VLOOKUP(A9,waterstress!$A$1:$C$267,3, FALSE)</f>
        <v>10.4566640853882</v>
      </c>
      <c r="G9" s="1">
        <f>VLOOKUP(A9,dailycalopercap!$A$1:$C$186,3, FALSE)</f>
        <v>3307</v>
      </c>
    </row>
    <row r="10" spans="1:7" x14ac:dyDescent="0.3">
      <c r="A10" s="8" t="s">
        <v>54</v>
      </c>
      <c r="B10" s="8">
        <v>40.069099000000001</v>
      </c>
      <c r="C10" s="8">
        <v>45.038189000000003</v>
      </c>
      <c r="D10">
        <v>4.8</v>
      </c>
      <c r="E10" s="1">
        <f>VLOOKUP(A10,gdppercap!$A$1:$B$266,2, FALSE)</f>
        <v>3607.2892985536109</v>
      </c>
      <c r="F10" s="1">
        <f>VLOOKUP(A10,waterstress!$A$1:$C$267,3, FALSE)</f>
        <v>54.750858306884801</v>
      </c>
      <c r="G10" s="1">
        <f>VLOOKUP(A10,dailycalopercap!$A$1:$C$186,3, FALSE)</f>
        <v>3090</v>
      </c>
    </row>
    <row r="11" spans="1:7" x14ac:dyDescent="0.3">
      <c r="A11" s="8" t="s">
        <v>44</v>
      </c>
      <c r="B11" s="8">
        <v>12.52111</v>
      </c>
      <c r="C11" s="8">
        <v>-69.968338000000003</v>
      </c>
      <c r="D11">
        <v>9.3000000000000007</v>
      </c>
      <c r="E11" s="1">
        <f>VLOOKUP(A11,gdppercap!$A$1:$B$266,2, FALSE)</f>
        <v>28396.908422861645</v>
      </c>
      <c r="F11" s="1"/>
      <c r="G11" s="1"/>
    </row>
    <row r="12" spans="1:7" x14ac:dyDescent="0.3">
      <c r="A12" s="8" t="s">
        <v>57</v>
      </c>
      <c r="B12" s="8">
        <v>-25.274398000000001</v>
      </c>
      <c r="C12" s="8">
        <v>133.775136</v>
      </c>
      <c r="D12">
        <v>14.9</v>
      </c>
      <c r="E12" s="1">
        <f>VLOOKUP(A12,gdppercap!$A$1:$B$266,2, FALSE)</f>
        <v>56707.02207721163</v>
      </c>
      <c r="F12" s="1">
        <f>VLOOKUP(A12,waterstress!$A$1:$C$267,3, FALSE)</f>
        <v>4.6578650474548304</v>
      </c>
      <c r="G12" s="1">
        <f>VLOOKUP(A12,dailycalopercap!$A$1:$C$186,3, FALSE)</f>
        <v>3393</v>
      </c>
    </row>
    <row r="13" spans="1:7" x14ac:dyDescent="0.3">
      <c r="A13" s="8" t="s">
        <v>58</v>
      </c>
      <c r="B13" s="8">
        <v>47.516230999999998</v>
      </c>
      <c r="C13" s="8">
        <v>14.550072</v>
      </c>
      <c r="D13">
        <v>9.1</v>
      </c>
      <c r="E13" s="1">
        <f>VLOOKUP(A13,gdppercap!$A$1:$B$266,2, FALSE)</f>
        <v>44195.817594774824</v>
      </c>
      <c r="F13" s="1">
        <f>VLOOKUP(A13,waterstress!$A$1:$C$267,3, FALSE)</f>
        <v>9.6435480117797905</v>
      </c>
      <c r="G13" s="1">
        <f>VLOOKUP(A13,dailycalopercap!$A$1:$C$186,3, FALSE)</f>
        <v>3664</v>
      </c>
    </row>
    <row r="14" spans="1:7" x14ac:dyDescent="0.3">
      <c r="A14" s="8" t="s">
        <v>59</v>
      </c>
      <c r="B14" s="8">
        <v>40.143104999999998</v>
      </c>
      <c r="C14" s="8">
        <v>47.576926999999998</v>
      </c>
      <c r="D14">
        <v>6</v>
      </c>
      <c r="E14" s="1">
        <f>VLOOKUP(A14,gdppercap!$A$1:$B$266,2, FALSE)</f>
        <v>5500.3103824440796</v>
      </c>
      <c r="F14" s="1">
        <f>VLOOKUP(A14,waterstress!$A$1:$C$267,3, FALSE)</f>
        <v>53.729301452636697</v>
      </c>
      <c r="G14" s="1">
        <f>VLOOKUP(A14,dailycalopercap!$A$1:$C$186,3, FALSE)</f>
        <v>3093</v>
      </c>
    </row>
    <row r="15" spans="1:7" x14ac:dyDescent="0.3">
      <c r="A15" s="8" t="s">
        <v>296</v>
      </c>
      <c r="B15" s="8">
        <v>25.034279999999999</v>
      </c>
      <c r="C15" s="8">
        <v>-77.396280000000004</v>
      </c>
      <c r="D15">
        <v>1.7</v>
      </c>
      <c r="E15" s="1">
        <f>VLOOKUP(A15,gdppercap!$A$1:$B$266,2, FALSE)</f>
        <v>31776.05558524853</v>
      </c>
      <c r="F15" s="1"/>
      <c r="G15" s="1">
        <f>VLOOKUP(A15,dailycalopercap!$A$1:$C$186,3, FALSE)</f>
        <v>2609</v>
      </c>
    </row>
    <row r="16" spans="1:7" x14ac:dyDescent="0.3">
      <c r="A16" s="8" t="s">
        <v>66</v>
      </c>
      <c r="B16" s="8">
        <v>25.930413999999999</v>
      </c>
      <c r="C16" s="8">
        <v>50.637771999999998</v>
      </c>
      <c r="D16">
        <v>5.9</v>
      </c>
      <c r="E16" s="1">
        <f>VLOOKUP(A16,gdppercap!$A$1:$B$266,2, FALSE)</f>
        <v>22634.085647567445</v>
      </c>
      <c r="F16" s="1">
        <f>VLOOKUP(A16,waterstress!$A$1:$C$267,3, FALSE)</f>
        <v>133.70689392089801</v>
      </c>
      <c r="G16" s="1"/>
    </row>
    <row r="17" spans="1:7" x14ac:dyDescent="0.3">
      <c r="A17" s="8" t="s">
        <v>64</v>
      </c>
      <c r="B17" s="8">
        <v>23.684994</v>
      </c>
      <c r="C17" s="8">
        <v>90.356330999999997</v>
      </c>
      <c r="D17">
        <v>3.9</v>
      </c>
      <c r="E17" s="1">
        <f>VLOOKUP(A17,gdppercap!$A$1:$B$266,2, FALSE)</f>
        <v>1248.4533098961294</v>
      </c>
      <c r="F17" s="1">
        <f>VLOOKUP(A17,waterstress!$A$1:$C$267,3, FALSE)</f>
        <v>5.7233395576477104</v>
      </c>
      <c r="G17" s="1">
        <f>VLOOKUP(A17,dailycalopercap!$A$1:$C$186,3, FALSE)</f>
        <v>2520</v>
      </c>
    </row>
    <row r="18" spans="1:7" x14ac:dyDescent="0.3">
      <c r="A18" s="8" t="s">
        <v>73</v>
      </c>
      <c r="B18" s="8">
        <v>13.193887</v>
      </c>
      <c r="C18" s="8">
        <v>-59.543197999999997</v>
      </c>
      <c r="D18">
        <v>7.1</v>
      </c>
      <c r="E18" s="1">
        <f>VLOOKUP(A18,gdppercap!$A$1:$B$266,2, FALSE)</f>
        <v>16524.899501273976</v>
      </c>
      <c r="F18" s="1">
        <f>VLOOKUP(A18,waterstress!$A$1:$C$267,3, FALSE)</f>
        <v>87.5</v>
      </c>
      <c r="G18" s="1">
        <f>VLOOKUP(A18,dailycalopercap!$A$1:$C$186,3, FALSE)</f>
        <v>2950</v>
      </c>
    </row>
    <row r="19" spans="1:7" x14ac:dyDescent="0.3">
      <c r="A19" s="8" t="s">
        <v>68</v>
      </c>
      <c r="B19" s="8">
        <v>53.709806999999998</v>
      </c>
      <c r="C19" s="8">
        <v>27.953389000000001</v>
      </c>
      <c r="D19">
        <v>6.4</v>
      </c>
      <c r="E19" s="1">
        <f>VLOOKUP(A19,gdppercap!$A$1:$B$266,2, FALSE)</f>
        <v>5967.052203849139</v>
      </c>
      <c r="F19" s="1">
        <f>VLOOKUP(A19,waterstress!$A$1:$C$267,3, FALSE)</f>
        <v>4.5814108848571804</v>
      </c>
      <c r="G19" s="1">
        <f>VLOOKUP(A19,dailycalopercap!$A$1:$C$186,3, FALSE)</f>
        <v>3186</v>
      </c>
    </row>
    <row r="20" spans="1:7" x14ac:dyDescent="0.3">
      <c r="A20" s="8" t="s">
        <v>61</v>
      </c>
      <c r="B20" s="8">
        <v>50.503886999999999</v>
      </c>
      <c r="C20" s="8">
        <v>4.4699359999999997</v>
      </c>
      <c r="D20">
        <v>12</v>
      </c>
      <c r="E20" s="1">
        <f>VLOOKUP(A20,gdppercap!$A$1:$B$266,2, FALSE)</f>
        <v>41008.296719471982</v>
      </c>
      <c r="F20" s="1">
        <f>VLOOKUP(A20,waterstress!$A$1:$C$267,3, FALSE)</f>
        <v>49.066337585449197</v>
      </c>
      <c r="G20" s="1">
        <f>VLOOKUP(A20,dailycalopercap!$A$1:$C$186,3, FALSE)</f>
        <v>3804</v>
      </c>
    </row>
    <row r="21" spans="1:7" x14ac:dyDescent="0.3">
      <c r="A21" s="8" t="s">
        <v>69</v>
      </c>
      <c r="B21" s="8">
        <v>17.189876999999999</v>
      </c>
      <c r="C21" s="8">
        <v>-88.497649999999993</v>
      </c>
      <c r="D21">
        <v>0.4</v>
      </c>
      <c r="E21" s="1">
        <f>VLOOKUP(A21,gdppercap!$A$1:$B$266,2, FALSE)</f>
        <v>4770.2326556388844</v>
      </c>
      <c r="F21" s="1">
        <f>VLOOKUP(A21,waterstress!$A$1:$C$267,3, FALSE)</f>
        <v>1.2602944374084499</v>
      </c>
      <c r="G21" s="1">
        <f>VLOOKUP(A21,dailycalopercap!$A$1:$C$186,3, FALSE)</f>
        <v>2677</v>
      </c>
    </row>
    <row r="22" spans="1:7" x14ac:dyDescent="0.3">
      <c r="A22" s="8" t="s">
        <v>62</v>
      </c>
      <c r="B22" s="8">
        <v>9.3076899999999991</v>
      </c>
      <c r="C22" s="8">
        <v>2.3158340000000002</v>
      </c>
      <c r="D22">
        <v>3.8</v>
      </c>
      <c r="E22" s="1">
        <f>VLOOKUP(A22,gdppercap!$A$1:$B$266,2, FALSE)</f>
        <v>1076.7966978558513</v>
      </c>
      <c r="F22" s="1">
        <f>VLOOKUP(A22,waterstress!$A$1:$C$267,3, FALSE)</f>
        <v>0.97524380683898904</v>
      </c>
      <c r="G22" s="1">
        <f>VLOOKUP(A22,dailycalopercap!$A$1:$C$186,3, FALSE)</f>
        <v>2726</v>
      </c>
    </row>
    <row r="23" spans="1:7" x14ac:dyDescent="0.3">
      <c r="A23" s="8" t="s">
        <v>70</v>
      </c>
      <c r="B23" s="8">
        <v>32.321384000000002</v>
      </c>
      <c r="C23" s="8">
        <v>-64.757369999999995</v>
      </c>
      <c r="D23">
        <v>3.4</v>
      </c>
      <c r="E23" s="1">
        <f>VLOOKUP(A23,gdppercap!$A$1:$B$266,2, FALSE)</f>
        <v>102005.62564189034</v>
      </c>
      <c r="F23" s="1"/>
      <c r="G23" s="1"/>
    </row>
    <row r="24" spans="1:7" x14ac:dyDescent="0.3">
      <c r="A24" s="8" t="s">
        <v>74</v>
      </c>
      <c r="B24" s="8">
        <v>27.514161999999999</v>
      </c>
      <c r="C24" s="8">
        <v>90.433600999999996</v>
      </c>
      <c r="D24">
        <v>0.1</v>
      </c>
      <c r="E24" s="1">
        <f>VLOOKUP(A24,gdppercap!$A$1:$B$266,2, FALSE)</f>
        <v>2752.6301723367751</v>
      </c>
      <c r="F24" s="1">
        <f>VLOOKUP(A24,waterstress!$A$1:$C$267,3, FALSE)</f>
        <v>1.41380751132965</v>
      </c>
      <c r="G24" s="1"/>
    </row>
    <row r="25" spans="1:7" x14ac:dyDescent="0.3">
      <c r="A25" s="8" t="s">
        <v>71</v>
      </c>
      <c r="B25" s="8">
        <v>-16.290154000000001</v>
      </c>
      <c r="C25" s="8">
        <v>-63.588653000000001</v>
      </c>
      <c r="D25">
        <v>3.3</v>
      </c>
      <c r="E25" s="1">
        <f>VLOOKUP(A25,gdppercap!$A$1:$B$266,2, FALSE)</f>
        <v>3035.9716548978554</v>
      </c>
      <c r="F25" s="1">
        <f>VLOOKUP(A25,waterstress!$A$1:$C$267,3, FALSE)</f>
        <v>1.17700111865997</v>
      </c>
      <c r="G25" s="1">
        <f>VLOOKUP(A25,dailycalopercap!$A$1:$C$186,3, FALSE)</f>
        <v>2379</v>
      </c>
    </row>
    <row r="26" spans="1:7" ht="27.95" x14ac:dyDescent="0.3">
      <c r="A26" s="8" t="s">
        <v>67</v>
      </c>
      <c r="B26" s="8">
        <v>43.915886</v>
      </c>
      <c r="C26" s="8">
        <v>17.679075999999998</v>
      </c>
      <c r="D26">
        <v>4</v>
      </c>
      <c r="E26" s="1">
        <f>VLOOKUP(A26,gdppercap!$A$1:$B$266,2, FALSE)</f>
        <v>4729.6899590538178</v>
      </c>
      <c r="F26" s="1">
        <f>VLOOKUP(A26,waterstress!$A$1:$C$267,3, FALSE)</f>
        <v>2.6620185375213601</v>
      </c>
      <c r="G26" s="1">
        <f>VLOOKUP(A26,dailycalopercap!$A$1:$C$186,3, FALSE)</f>
        <v>3268</v>
      </c>
    </row>
    <row r="27" spans="1:7" x14ac:dyDescent="0.3">
      <c r="A27" s="8" t="s">
        <v>75</v>
      </c>
      <c r="B27" s="8">
        <v>-22.328474</v>
      </c>
      <c r="C27" s="8">
        <v>24.684866</v>
      </c>
      <c r="D27">
        <v>6.4</v>
      </c>
      <c r="E27" s="1">
        <f>VLOOKUP(A27,gdppercap!$A$1:$B$266,2, FALSE)</f>
        <v>6402.910183383914</v>
      </c>
      <c r="F27" s="1">
        <f>VLOOKUP(A27,waterstress!$A$1:$C$267,3, FALSE)</f>
        <v>2.01819515228271</v>
      </c>
      <c r="G27" s="1">
        <f>VLOOKUP(A27,dailycalopercap!$A$1:$C$186,3, FALSE)</f>
        <v>2383</v>
      </c>
    </row>
    <row r="28" spans="1:7" x14ac:dyDescent="0.3">
      <c r="A28" s="8" t="s">
        <v>72</v>
      </c>
      <c r="B28" s="8">
        <v>-14.235004</v>
      </c>
      <c r="C28" s="8">
        <v>-51.925280000000001</v>
      </c>
      <c r="D28">
        <v>5.2</v>
      </c>
      <c r="E28" s="1">
        <f>VLOOKUP(A28,gdppercap!$A$1:$B$266,2, FALSE)</f>
        <v>8813.9898064782828</v>
      </c>
      <c r="F28" s="1">
        <f>VLOOKUP(A28,waterstress!$A$1:$C$267,3, FALSE)</f>
        <v>1.42250108718872</v>
      </c>
      <c r="G28" s="1">
        <f>VLOOKUP(A28,dailycalopercap!$A$1:$C$186,3, FALSE)</f>
        <v>3248</v>
      </c>
    </row>
    <row r="29" spans="1:7" x14ac:dyDescent="0.3">
      <c r="A29" s="8" t="s">
        <v>281</v>
      </c>
      <c r="B29" s="8">
        <v>18.420694999999998</v>
      </c>
      <c r="C29" s="8">
        <v>-64.639967999999996</v>
      </c>
      <c r="D29">
        <v>2.2000000000000002</v>
      </c>
      <c r="E29" s="1">
        <f>VLOOKUP(A29,gdppercap!$A$1:$B$266,2, FALSE)</f>
        <v>0</v>
      </c>
      <c r="F29" s="1"/>
      <c r="G29" s="1"/>
    </row>
    <row r="30" spans="1:7" x14ac:dyDescent="0.3">
      <c r="A30" s="8" t="s">
        <v>295</v>
      </c>
      <c r="B30" s="8">
        <v>4.5352769999999998</v>
      </c>
      <c r="C30" s="8">
        <v>114.72766900000001</v>
      </c>
      <c r="D30">
        <v>0.6</v>
      </c>
      <c r="E30" s="1">
        <f>VLOOKUP(A30,gdppercap!$A$1:$B$266,2, FALSE)</f>
        <v>31164.036252846759</v>
      </c>
      <c r="F30" s="1">
        <f>VLOOKUP(A30,waterstress!$A$1:$C$267,3, FALSE)</f>
        <v>3.4664657115936302</v>
      </c>
      <c r="G30" s="1"/>
    </row>
    <row r="31" spans="1:7" x14ac:dyDescent="0.3">
      <c r="A31" s="8" t="s">
        <v>65</v>
      </c>
      <c r="B31" s="8">
        <v>42.733882999999999</v>
      </c>
      <c r="C31" s="8">
        <v>25.48583</v>
      </c>
      <c r="D31">
        <v>3.7</v>
      </c>
      <c r="E31" s="1">
        <f>VLOOKUP(A31,gdppercap!$A$1:$B$266,2, FALSE)</f>
        <v>7074.6810232505932</v>
      </c>
      <c r="F31" s="1">
        <f>VLOOKUP(A31,waterstress!$A$1:$C$267,3, FALSE)</f>
        <v>40.099044799804702</v>
      </c>
      <c r="G31" s="1">
        <f>VLOOKUP(A31,dailycalopercap!$A$1:$C$186,3, FALSE)</f>
        <v>2753</v>
      </c>
    </row>
    <row r="32" spans="1:7" x14ac:dyDescent="0.3">
      <c r="A32" s="8" t="s">
        <v>63</v>
      </c>
      <c r="B32" s="8">
        <v>12.238333000000001</v>
      </c>
      <c r="C32" s="8">
        <v>-1.561593</v>
      </c>
      <c r="D32">
        <v>4.3</v>
      </c>
      <c r="E32" s="1">
        <f>VLOOKUP(A32,gdppercap!$A$1:$B$266,2, FALSE)</f>
        <v>653.32726813946965</v>
      </c>
      <c r="F32" s="1">
        <f>VLOOKUP(A32,waterstress!$A$1:$C$267,3, FALSE)</f>
        <v>7.8202676773071298</v>
      </c>
      <c r="G32" s="1">
        <f>VLOOKUP(A32,dailycalopercap!$A$1:$C$186,3, FALSE)</f>
        <v>2746</v>
      </c>
    </row>
    <row r="33" spans="1:7" x14ac:dyDescent="0.3">
      <c r="A33" s="8" t="s">
        <v>60</v>
      </c>
      <c r="B33" s="8">
        <v>-3.3730560000000001</v>
      </c>
      <c r="C33" s="8">
        <v>29.918886000000001</v>
      </c>
      <c r="D33">
        <v>4</v>
      </c>
      <c r="E33" s="1">
        <f>VLOOKUP(A33,gdppercap!$A$1:$B$266,2, FALSE)</f>
        <v>305.54965250265747</v>
      </c>
      <c r="F33" s="1">
        <f>VLOOKUP(A33,waterstress!$A$1:$C$267,3, FALSE)</f>
        <v>10.192867279052701</v>
      </c>
      <c r="G33" s="1"/>
    </row>
    <row r="34" spans="1:7" x14ac:dyDescent="0.3">
      <c r="A34" s="8" t="s">
        <v>156</v>
      </c>
      <c r="B34" s="8">
        <v>12.565678999999999</v>
      </c>
      <c r="C34" s="8">
        <v>104.99096299999999</v>
      </c>
      <c r="D34">
        <v>3.7</v>
      </c>
      <c r="E34" s="1">
        <f>VLOOKUP(A34,gdppercap!$A$1:$B$266,2, FALSE)</f>
        <v>1162.9049948940224</v>
      </c>
      <c r="F34" s="1">
        <f>VLOOKUP(A34,waterstress!$A$1:$C$267,3, FALSE)</f>
        <v>1.0365447998046899</v>
      </c>
      <c r="G34" s="1">
        <f>VLOOKUP(A34,dailycalopercap!$A$1:$C$186,3, FALSE)</f>
        <v>2487</v>
      </c>
    </row>
    <row r="35" spans="1:7" x14ac:dyDescent="0.3">
      <c r="A35" s="8" t="s">
        <v>83</v>
      </c>
      <c r="B35" s="8">
        <v>7.3697220000000003</v>
      </c>
      <c r="C35" s="8">
        <v>12.354722000000001</v>
      </c>
      <c r="D35">
        <v>4.0999999999999996</v>
      </c>
      <c r="E35" s="1">
        <f>VLOOKUP(A35,gdppercap!$A$1:$B$266,2, FALSE)</f>
        <v>1382.5097900241033</v>
      </c>
      <c r="F35" s="1">
        <f>VLOOKUP(A35,waterstress!$A$1:$C$267,3, FALSE)</f>
        <v>1.56043004989624</v>
      </c>
      <c r="G35" s="1">
        <f>VLOOKUP(A35,dailycalopercap!$A$1:$C$186,3, FALSE)</f>
        <v>2709</v>
      </c>
    </row>
    <row r="36" spans="1:7" x14ac:dyDescent="0.3">
      <c r="A36" s="8" t="s">
        <v>77</v>
      </c>
      <c r="B36" s="8">
        <v>56.130366000000002</v>
      </c>
      <c r="C36" s="8">
        <v>-106.346771</v>
      </c>
      <c r="D36">
        <v>10.8</v>
      </c>
      <c r="E36" s="1">
        <f>VLOOKUP(A36,gdppercap!$A$1:$B$266,2, FALSE)</f>
        <v>43596.135536554619</v>
      </c>
      <c r="F36" s="1">
        <f>VLOOKUP(A36,waterstress!$A$1:$C$267,3, FALSE)</f>
        <v>3.6663234233856201</v>
      </c>
      <c r="G36" s="1">
        <f>VLOOKUP(A36,dailycalopercap!$A$1:$C$186,3, FALSE)</f>
        <v>3419</v>
      </c>
    </row>
    <row r="37" spans="1:7" x14ac:dyDescent="0.3">
      <c r="A37" s="8" t="s">
        <v>91</v>
      </c>
      <c r="B37" s="8">
        <v>19.513469000000001</v>
      </c>
      <c r="C37" s="8">
        <v>-80.566956000000005</v>
      </c>
      <c r="D37">
        <v>2.6</v>
      </c>
      <c r="E37" s="1">
        <f>VLOOKUP(A37,gdppercap!$A$1:$B$266,2, FALSE)</f>
        <v>76284.193928635927</v>
      </c>
      <c r="F37" s="1"/>
      <c r="G37" s="1"/>
    </row>
    <row r="38" spans="1:7" ht="27.95" x14ac:dyDescent="0.3">
      <c r="A38" s="8" t="s">
        <v>76</v>
      </c>
      <c r="B38" s="8">
        <v>6.6111110000000002</v>
      </c>
      <c r="C38" s="8">
        <v>20.939444000000002</v>
      </c>
      <c r="D38">
        <v>2.5</v>
      </c>
      <c r="E38" s="1">
        <f>VLOOKUP(A38,gdppercap!$A$1:$B$266,2, FALSE)</f>
        <v>377.42291768019527</v>
      </c>
      <c r="F38" s="1">
        <f>VLOOKUP(A38,waterstress!$A$1:$C$267,3, FALSE)</f>
        <v>0.33564814925193798</v>
      </c>
      <c r="G38" s="1">
        <f>VLOOKUP(A38,dailycalopercap!$A$1:$C$186,3, FALSE)</f>
        <v>1729</v>
      </c>
    </row>
    <row r="39" spans="1:7" x14ac:dyDescent="0.3">
      <c r="A39" s="8" t="s">
        <v>255</v>
      </c>
      <c r="B39" s="8">
        <v>15.454166000000001</v>
      </c>
      <c r="C39" s="8">
        <v>18.732206999999999</v>
      </c>
      <c r="D39">
        <v>3.1</v>
      </c>
      <c r="E39" s="1">
        <f>VLOOKUP(A39,gdppercap!$A$1:$B$266,2, FALSE)</f>
        <v>776.01975228426159</v>
      </c>
      <c r="F39" s="1">
        <f>VLOOKUP(A39,waterstress!$A$1:$C$267,3, FALSE)</f>
        <v>4.294921875</v>
      </c>
      <c r="G39" s="1">
        <f>VLOOKUP(A39,dailycalopercap!$A$1:$C$186,3, FALSE)</f>
        <v>2136</v>
      </c>
    </row>
    <row r="40" spans="1:7" x14ac:dyDescent="0.3">
      <c r="A40" s="8" t="s">
        <v>81</v>
      </c>
      <c r="B40" s="8">
        <v>-35.675147000000003</v>
      </c>
      <c r="C40" s="8">
        <v>-71.542968999999999</v>
      </c>
      <c r="D40">
        <v>6.5</v>
      </c>
      <c r="E40" s="1">
        <f>VLOOKUP(A40,gdppercap!$A$1:$B$266,2, FALSE)</f>
        <v>13574.169237752412</v>
      </c>
      <c r="F40" s="1">
        <f>VLOOKUP(A40,waterstress!$A$1:$C$267,3, FALSE)</f>
        <v>21.619260787963899</v>
      </c>
      <c r="G40" s="1">
        <f>VLOOKUP(A40,dailycalopercap!$A$1:$C$186,3, FALSE)</f>
        <v>2982</v>
      </c>
    </row>
    <row r="41" spans="1:7" x14ac:dyDescent="0.3">
      <c r="A41" s="8" t="s">
        <v>82</v>
      </c>
      <c r="B41" s="8">
        <v>35.861660000000001</v>
      </c>
      <c r="C41" s="8">
        <v>104.195397</v>
      </c>
      <c r="D41">
        <v>3.4</v>
      </c>
      <c r="E41" s="1">
        <f>VLOOKUP(A41,gdppercap!$A$1:$B$266,2, FALSE)</f>
        <v>8016.4314349800261</v>
      </c>
      <c r="F41" s="1">
        <f>VLOOKUP(A41,waterstress!$A$1:$C$267,3, FALSE)</f>
        <v>43.221687316894503</v>
      </c>
      <c r="G41" s="1">
        <f>VLOOKUP(A41,dailycalopercap!$A$1:$C$186,3, FALSE)</f>
        <v>3192</v>
      </c>
    </row>
    <row r="42" spans="1:7" x14ac:dyDescent="0.3">
      <c r="A42" s="8" t="s">
        <v>84</v>
      </c>
      <c r="B42" s="8">
        <v>4.5708679999999999</v>
      </c>
      <c r="C42" s="8">
        <v>-74.297332999999995</v>
      </c>
      <c r="D42">
        <v>4.4000000000000004</v>
      </c>
      <c r="E42" s="1">
        <f>VLOOKUP(A42,gdppercap!$A$1:$B$266,2, FALSE)</f>
        <v>6175.8760297025956</v>
      </c>
      <c r="F42" s="1">
        <f>VLOOKUP(A42,waterstress!$A$1:$C$267,3, FALSE)</f>
        <v>4.1891241073608398</v>
      </c>
      <c r="G42" s="1">
        <f>VLOOKUP(A42,dailycalopercap!$A$1:$C$186,3, FALSE)</f>
        <v>2973</v>
      </c>
    </row>
    <row r="43" spans="1:7" x14ac:dyDescent="0.3">
      <c r="A43" s="8" t="s">
        <v>85</v>
      </c>
      <c r="B43" s="8">
        <v>-11.875000999999999</v>
      </c>
      <c r="C43" s="8">
        <v>43.872219000000001</v>
      </c>
      <c r="D43">
        <v>0</v>
      </c>
      <c r="E43" s="1">
        <f>VLOOKUP(A43,gdppercap!$A$1:$B$266,2, FALSE)</f>
        <v>1242.5856078499926</v>
      </c>
      <c r="F43" s="1">
        <f>VLOOKUP(A43,waterstress!$A$1:$C$267,3, FALSE)</f>
        <v>0.83333331346511796</v>
      </c>
      <c r="G43" s="1"/>
    </row>
    <row r="44" spans="1:7" x14ac:dyDescent="0.3">
      <c r="A44" s="8" t="s">
        <v>297</v>
      </c>
      <c r="B44" s="8">
        <v>-4.0383329999999997</v>
      </c>
      <c r="C44" s="8">
        <v>21.758664</v>
      </c>
      <c r="D44">
        <v>5.5</v>
      </c>
      <c r="E44" s="1">
        <f>VLOOKUP(A44,gdppercap!$A$1:$B$266,2, FALSE)</f>
        <v>497.3170390773646</v>
      </c>
      <c r="F44" s="1">
        <f>VLOOKUP(A44,waterstress!$A$1:$C$267,3, FALSE)</f>
        <v>0.226883500814438</v>
      </c>
      <c r="G44" s="1"/>
    </row>
    <row r="45" spans="1:7" x14ac:dyDescent="0.3">
      <c r="A45" s="8" t="s">
        <v>298</v>
      </c>
      <c r="B45" s="8">
        <v>-0.228021</v>
      </c>
      <c r="C45" s="8">
        <v>15.827659000000001</v>
      </c>
      <c r="D45">
        <v>3.9</v>
      </c>
      <c r="E45" s="1">
        <f>VLOOKUP(A45,gdppercap!$A$1:$B$266,2, FALSE)</f>
        <v>2447.5393082704104</v>
      </c>
      <c r="F45" s="1">
        <f>VLOOKUP(A45,waterstress!$A$1:$C$267,3, FALSE)</f>
        <v>2.7446299791336101E-2</v>
      </c>
      <c r="G45" s="1">
        <f>VLOOKUP(A45,dailycalopercap!$A$1:$C$186,3, FALSE)</f>
        <v>2294</v>
      </c>
    </row>
    <row r="46" spans="1:7" x14ac:dyDescent="0.3">
      <c r="A46" s="8" t="s">
        <v>87</v>
      </c>
      <c r="B46" s="8">
        <v>9.7489170000000005</v>
      </c>
      <c r="C46" s="8">
        <v>-83.753428</v>
      </c>
      <c r="D46">
        <v>6</v>
      </c>
      <c r="E46" s="1">
        <f>VLOOKUP(A46,gdppercap!$A$1:$B$266,2, FALSE)</f>
        <v>11642.778051719406</v>
      </c>
      <c r="F46" s="1">
        <f>VLOOKUP(A46,waterstress!$A$1:$C$267,3, FALSE)</f>
        <v>5.2108020782470703</v>
      </c>
      <c r="G46" s="1">
        <f>VLOOKUP(A46,dailycalopercap!$A$1:$C$186,3, FALSE)</f>
        <v>2896</v>
      </c>
    </row>
    <row r="47" spans="1:7" x14ac:dyDescent="0.3">
      <c r="A47" s="8" t="s">
        <v>299</v>
      </c>
      <c r="B47" s="8">
        <v>7.5399890000000003</v>
      </c>
      <c r="C47" s="8">
        <v>-5.5470800000000002</v>
      </c>
      <c r="D47">
        <v>4</v>
      </c>
      <c r="E47" s="1">
        <f>VLOOKUP(A47,gdppercap!$A$1:$B$266,2, FALSE)</f>
        <v>1972.545683058358</v>
      </c>
      <c r="F47" s="1">
        <f>VLOOKUP(A47,waterstress!$A$1:$C$267,3, FALSE)</f>
        <v>5.0875658988952601</v>
      </c>
      <c r="G47" s="1">
        <f>VLOOKUP(A47,dailycalopercap!$A$1:$C$186,3, FALSE)</f>
        <v>2762</v>
      </c>
    </row>
    <row r="48" spans="1:7" x14ac:dyDescent="0.3">
      <c r="A48" s="8" t="s">
        <v>134</v>
      </c>
      <c r="B48" s="8">
        <v>45.1</v>
      </c>
      <c r="C48" s="8">
        <v>15.2</v>
      </c>
      <c r="D48">
        <v>7.2</v>
      </c>
      <c r="E48" s="1">
        <f>VLOOKUP(A48,gdppercap!$A$1:$B$266,2, FALSE)</f>
        <v>11933.377378828136</v>
      </c>
      <c r="F48" s="1">
        <f>VLOOKUP(A48,waterstress!$A$1:$C$267,3, FALSE)</f>
        <v>1.49622058868408</v>
      </c>
      <c r="G48" s="1">
        <f>VLOOKUP(A48,dailycalopercap!$A$1:$C$186,3, FALSE)</f>
        <v>3047</v>
      </c>
    </row>
    <row r="49" spans="1:7" x14ac:dyDescent="0.3">
      <c r="A49" s="8" t="s">
        <v>89</v>
      </c>
      <c r="B49" s="8">
        <v>21.521757000000001</v>
      </c>
      <c r="C49" s="8">
        <v>-77.781166999999996</v>
      </c>
      <c r="D49">
        <v>8.6</v>
      </c>
      <c r="E49" s="1">
        <f>VLOOKUP(A49,gdppercap!$A$1:$B$266,2, FALSE)</f>
        <v>7694.0146371094106</v>
      </c>
      <c r="F49" s="1">
        <f>VLOOKUP(A49,waterstress!$A$1:$C$267,3, FALSE)</f>
        <v>23.939445495605501</v>
      </c>
      <c r="G49" s="1">
        <f>VLOOKUP(A49,dailycalopercap!$A$1:$C$186,3, FALSE)</f>
        <v>3354</v>
      </c>
    </row>
    <row r="50" spans="1:7" x14ac:dyDescent="0.3">
      <c r="A50" s="8" t="s">
        <v>92</v>
      </c>
      <c r="B50" s="8">
        <v>35.126412999999999</v>
      </c>
      <c r="C50" s="8">
        <v>33.429859</v>
      </c>
      <c r="D50">
        <v>8.4</v>
      </c>
      <c r="E50" s="1">
        <f>VLOOKUP(A50,gdppercap!$A$1:$B$266,2, FALSE)</f>
        <v>23408.3366816249</v>
      </c>
      <c r="F50" s="1">
        <f>VLOOKUP(A50,waterstress!$A$1:$C$267,3, FALSE)</f>
        <v>28.2941493988037</v>
      </c>
      <c r="G50" s="1">
        <f>VLOOKUP(A50,dailycalopercap!$A$1:$C$186,3, FALSE)</f>
        <v>3051</v>
      </c>
    </row>
    <row r="51" spans="1:7" x14ac:dyDescent="0.3">
      <c r="A51" s="8" t="s">
        <v>93</v>
      </c>
      <c r="B51" s="8">
        <v>49.817492000000001</v>
      </c>
      <c r="C51" s="8">
        <v>15.472962000000001</v>
      </c>
      <c r="D51">
        <v>5.8</v>
      </c>
      <c r="E51" s="1">
        <f>VLOOKUP(A51,gdppercap!$A$1:$B$266,2, FALSE)</f>
        <v>17829.698322366781</v>
      </c>
      <c r="F51" s="1">
        <f>VLOOKUP(A51,waterstress!$A$1:$C$267,3, FALSE)</f>
        <v>24.194038391113299</v>
      </c>
      <c r="G51" s="1">
        <f>VLOOKUP(A51,dailycalopercap!$A$1:$C$186,3, FALSE)</f>
        <v>3122</v>
      </c>
    </row>
    <row r="52" spans="1:7" x14ac:dyDescent="0.3">
      <c r="A52" s="8" t="s">
        <v>97</v>
      </c>
      <c r="B52" s="8">
        <v>56.263919999999999</v>
      </c>
      <c r="C52" s="8">
        <v>9.5017849999999999</v>
      </c>
      <c r="D52">
        <v>11.4</v>
      </c>
      <c r="E52" s="1">
        <f>VLOOKUP(A52,gdppercap!$A$1:$B$266,2, FALSE)</f>
        <v>53254.856370091584</v>
      </c>
      <c r="F52" s="1">
        <f>VLOOKUP(A52,waterstress!$A$1:$C$267,3, FALSE)</f>
        <v>29.060573577880898</v>
      </c>
      <c r="G52" s="1">
        <f>VLOOKUP(A52,dailycalopercap!$A$1:$C$186,3, FALSE)</f>
        <v>3342</v>
      </c>
    </row>
    <row r="53" spans="1:7" x14ac:dyDescent="0.3">
      <c r="A53" s="8" t="s">
        <v>95</v>
      </c>
      <c r="B53" s="8">
        <v>11.825138000000001</v>
      </c>
      <c r="C53" s="8">
        <v>42.590274999999998</v>
      </c>
      <c r="D53">
        <v>0.1</v>
      </c>
      <c r="E53" s="1">
        <f>VLOOKUP(A53,gdppercap!$A$1:$B$266,2, FALSE)</f>
        <v>2658.9492452823747</v>
      </c>
      <c r="F53" s="1">
        <f>VLOOKUP(A53,waterstress!$A$1:$C$267,3, FALSE)</f>
        <v>6.3333334922790501</v>
      </c>
      <c r="G53" s="1">
        <f>VLOOKUP(A53,dailycalopercap!$A$1:$C$186,3, FALSE)</f>
        <v>2665</v>
      </c>
    </row>
    <row r="54" spans="1:7" x14ac:dyDescent="0.3">
      <c r="A54" s="8" t="s">
        <v>96</v>
      </c>
      <c r="B54" s="8">
        <v>15.414999</v>
      </c>
      <c r="C54" s="8">
        <v>-61.370975999999999</v>
      </c>
      <c r="D54">
        <v>3.2</v>
      </c>
      <c r="E54" s="1">
        <f>VLOOKUP(A54,gdppercap!$A$1:$B$266,2, FALSE)</f>
        <v>7597.2888940925468</v>
      </c>
      <c r="F54" s="1">
        <f>VLOOKUP(A54,waterstress!$A$1:$C$267,3, FALSE)</f>
        <v>10</v>
      </c>
      <c r="G54" s="1">
        <f>VLOOKUP(A54,dailycalopercap!$A$1:$C$186,3, FALSE)</f>
        <v>3013</v>
      </c>
    </row>
    <row r="55" spans="1:7" x14ac:dyDescent="0.3">
      <c r="A55" s="8" t="s">
        <v>98</v>
      </c>
      <c r="B55" s="8">
        <v>18.735693000000001</v>
      </c>
      <c r="C55" s="8">
        <v>-70.162650999999997</v>
      </c>
      <c r="D55">
        <v>5.0999999999999996</v>
      </c>
      <c r="E55" s="1">
        <f>VLOOKUP(A55,gdppercap!$A$1:$B$266,2, FALSE)</f>
        <v>6921.5205943277633</v>
      </c>
      <c r="F55" s="1">
        <f>VLOOKUP(A55,waterstress!$A$1:$C$267,3, FALSE)</f>
        <v>39.553314208984403</v>
      </c>
      <c r="G55" s="1">
        <f>VLOOKUP(A55,dailycalopercap!$A$1:$C$186,3, FALSE)</f>
        <v>2747</v>
      </c>
    </row>
    <row r="56" spans="1:7" x14ac:dyDescent="0.3">
      <c r="A56" s="8" t="s">
        <v>105</v>
      </c>
      <c r="B56" s="8">
        <v>-1.8312390000000001</v>
      </c>
      <c r="C56" s="8">
        <v>-78.183406000000005</v>
      </c>
      <c r="D56">
        <v>4.0999999999999996</v>
      </c>
      <c r="E56" s="1">
        <f>VLOOKUP(A56,gdppercap!$A$1:$B$266,2, FALSE)</f>
        <v>6124.4908870713352</v>
      </c>
      <c r="F56" s="1">
        <f>VLOOKUP(A56,waterstress!$A$1:$C$267,3, FALSE)</f>
        <v>6.7823529243469203</v>
      </c>
      <c r="G56" s="1">
        <f>VLOOKUP(A56,dailycalopercap!$A$1:$C$186,3, FALSE)</f>
        <v>2622</v>
      </c>
    </row>
    <row r="57" spans="1:7" x14ac:dyDescent="0.3">
      <c r="A57" s="8" t="s">
        <v>302</v>
      </c>
      <c r="B57" s="8">
        <v>26.820553</v>
      </c>
      <c r="C57" s="8">
        <v>30.802498</v>
      </c>
      <c r="D57">
        <v>5.2</v>
      </c>
      <c r="E57" s="1">
        <f>VLOOKUP(A57,gdppercap!$A$1:$B$266,2, FALSE)</f>
        <v>3562.9326579842254</v>
      </c>
      <c r="F57" s="1">
        <f>VLOOKUP(A57,waterstress!$A$1:$C$267,3, FALSE)</f>
        <v>141.16575622558599</v>
      </c>
      <c r="G57" s="1">
        <f>VLOOKUP(A57,dailycalopercap!$A$1:$C$186,3, FALSE)</f>
        <v>3388</v>
      </c>
    </row>
    <row r="58" spans="1:7" x14ac:dyDescent="0.3">
      <c r="A58" s="8" t="s">
        <v>240</v>
      </c>
      <c r="B58" s="8">
        <v>13.794185000000001</v>
      </c>
      <c r="C58" s="8">
        <v>-88.896529999999998</v>
      </c>
      <c r="D58">
        <v>7.1</v>
      </c>
      <c r="E58" s="1">
        <f>VLOOKUP(A58,gdppercap!$A$1:$B$266,2, FALSE)</f>
        <v>3705.5797035345254</v>
      </c>
      <c r="F58" s="1">
        <f>VLOOKUP(A58,waterstress!$A$1:$C$267,3, FALSE)</f>
        <v>13.212726593017599</v>
      </c>
      <c r="G58" s="1">
        <f>VLOOKUP(A58,dailycalopercap!$A$1:$C$186,3, FALSE)</f>
        <v>2584</v>
      </c>
    </row>
    <row r="59" spans="1:7" x14ac:dyDescent="0.3">
      <c r="A59" s="8" t="s">
        <v>124</v>
      </c>
      <c r="B59" s="8">
        <v>1.650801</v>
      </c>
      <c r="C59" s="8">
        <v>10.267894999999999</v>
      </c>
      <c r="D59">
        <v>6.6</v>
      </c>
      <c r="E59" s="1">
        <f>VLOOKUP(A59,gdppercap!$A$1:$B$266,2, FALSE)</f>
        <v>11283.398054387149</v>
      </c>
      <c r="F59" s="1">
        <f>VLOOKUP(A59,waterstress!$A$1:$C$267,3, FALSE)</f>
        <v>0.18350324034690901</v>
      </c>
      <c r="G59" s="1"/>
    </row>
    <row r="60" spans="1:7" x14ac:dyDescent="0.3">
      <c r="A60" s="8" t="s">
        <v>107</v>
      </c>
      <c r="B60" s="8">
        <v>15.179384000000001</v>
      </c>
      <c r="C60" s="8">
        <v>39.782333999999999</v>
      </c>
      <c r="D60">
        <v>5.2</v>
      </c>
      <c r="E60" s="1">
        <f>VLOOKUP(A60,gdppercap!$A$1:$B$266,2, FALSE)</f>
        <v>0</v>
      </c>
      <c r="F60" s="1">
        <f>VLOOKUP(A60,waterstress!$A$1:$C$267,3, FALSE)</f>
        <v>11.1751155853271</v>
      </c>
      <c r="G60" s="1"/>
    </row>
    <row r="61" spans="1:7" x14ac:dyDescent="0.3">
      <c r="A61" s="8" t="s">
        <v>109</v>
      </c>
      <c r="B61" s="8">
        <v>58.595272000000001</v>
      </c>
      <c r="C61" s="8">
        <v>25.013607</v>
      </c>
      <c r="D61">
        <v>4.5</v>
      </c>
      <c r="E61" s="1">
        <f>VLOOKUP(A61,gdppercap!$A$1:$B$266,2, FALSE)</f>
        <v>17402.037612807875</v>
      </c>
      <c r="F61" s="1">
        <f>VLOOKUP(A61,waterstress!$A$1:$C$267,3, FALSE)</f>
        <v>17.408441543579102</v>
      </c>
      <c r="G61" s="1">
        <f>VLOOKUP(A61,dailycalopercap!$A$1:$C$186,3, FALSE)</f>
        <v>3171</v>
      </c>
    </row>
    <row r="62" spans="1:7" x14ac:dyDescent="0.3">
      <c r="A62" s="8" t="s">
        <v>110</v>
      </c>
      <c r="B62" s="8">
        <v>9.1449999999999996</v>
      </c>
      <c r="C62" s="8">
        <v>40.489673000000003</v>
      </c>
      <c r="D62">
        <v>4.7</v>
      </c>
      <c r="E62" s="1">
        <f>VLOOKUP(A62,gdppercap!$A$1:$B$266,2, FALSE)</f>
        <v>640.54192307542189</v>
      </c>
      <c r="F62" s="1">
        <f>VLOOKUP(A62,waterstress!$A$1:$C$267,3, FALSE)</f>
        <v>32.257186889648402</v>
      </c>
      <c r="G62" s="1">
        <f>VLOOKUP(A62,dailycalopercap!$A$1:$C$186,3, FALSE)</f>
        <v>2280</v>
      </c>
    </row>
    <row r="63" spans="1:7" x14ac:dyDescent="0.3">
      <c r="A63" s="8" t="s">
        <v>116</v>
      </c>
      <c r="B63" s="8">
        <v>61.892634999999999</v>
      </c>
      <c r="C63" s="8">
        <v>-6.9118060000000003</v>
      </c>
      <c r="D63">
        <v>9.6</v>
      </c>
      <c r="E63" s="1">
        <f>VLOOKUP(A63,gdppercap!$A$1:$B$266,2, FALSE)</f>
        <v>52400.29727638355</v>
      </c>
      <c r="F63" s="1"/>
      <c r="G63" s="1"/>
    </row>
    <row r="64" spans="1:7" x14ac:dyDescent="0.3">
      <c r="A64" s="8" t="s">
        <v>114</v>
      </c>
      <c r="B64" s="8">
        <v>-16.578192999999999</v>
      </c>
      <c r="C64" s="8">
        <v>179.414413</v>
      </c>
      <c r="D64">
        <v>0.2</v>
      </c>
      <c r="E64" s="1">
        <f>VLOOKUP(A64,gdppercap!$A$1:$B$266,2, FALSE)</f>
        <v>5390.7142070308455</v>
      </c>
      <c r="F64" s="1">
        <f>VLOOKUP(A64,waterstress!$A$1:$C$267,3, FALSE)</f>
        <v>0.297373026609421</v>
      </c>
      <c r="G64" s="1">
        <f>VLOOKUP(A64,dailycalopercap!$A$1:$C$186,3, FALSE)</f>
        <v>2783</v>
      </c>
    </row>
    <row r="65" spans="1:7" x14ac:dyDescent="0.3">
      <c r="A65" s="8" t="s">
        <v>113</v>
      </c>
      <c r="B65" s="8">
        <v>61.924109999999999</v>
      </c>
      <c r="C65" s="8">
        <v>25.748151</v>
      </c>
      <c r="D65">
        <v>8.6</v>
      </c>
      <c r="E65" s="1">
        <f>VLOOKUP(A65,gdppercap!$A$1:$B$266,2, FALSE)</f>
        <v>42801.908116728511</v>
      </c>
      <c r="F65" s="1">
        <f>VLOOKUP(A65,waterstress!$A$1:$C$267,3, FALSE)</f>
        <v>6.63979148864746</v>
      </c>
      <c r="G65" s="1">
        <f>VLOOKUP(A65,dailycalopercap!$A$1:$C$186,3, FALSE)</f>
        <v>3333</v>
      </c>
    </row>
    <row r="66" spans="1:7" x14ac:dyDescent="0.3">
      <c r="A66" s="8" t="s">
        <v>115</v>
      </c>
      <c r="B66" s="8">
        <v>46.227637999999999</v>
      </c>
      <c r="C66" s="8">
        <v>2.213749</v>
      </c>
      <c r="D66">
        <v>6</v>
      </c>
      <c r="E66" s="1">
        <f>VLOOKUP(A66,gdppercap!$A$1:$B$266,2, FALSE)</f>
        <v>36652.922305217762</v>
      </c>
      <c r="F66" s="1">
        <f>VLOOKUP(A66,waterstress!$A$1:$C$267,3, FALSE)</f>
        <v>23.642650604248001</v>
      </c>
      <c r="G66" s="1">
        <f>VLOOKUP(A66,dailycalopercap!$A$1:$C$186,3, FALSE)</f>
        <v>3488</v>
      </c>
    </row>
    <row r="67" spans="1:7" x14ac:dyDescent="0.3">
      <c r="A67" s="8" t="s">
        <v>229</v>
      </c>
      <c r="B67" s="8">
        <v>-17.679742000000001</v>
      </c>
      <c r="C67" s="8">
        <v>-149.40684300000001</v>
      </c>
      <c r="D67">
        <v>0.3</v>
      </c>
      <c r="E67" s="1">
        <f>VLOOKUP(A67,gdppercap!$A$1:$B$266,2, FALSE)</f>
        <v>0</v>
      </c>
      <c r="F67" s="1"/>
      <c r="G67" s="1">
        <f>VLOOKUP(A67,dailycalopercap!$A$1:$C$186,3, FALSE)</f>
        <v>2965</v>
      </c>
    </row>
    <row r="68" spans="1:7" x14ac:dyDescent="0.3">
      <c r="A68" s="8" t="s">
        <v>117</v>
      </c>
      <c r="B68" s="8">
        <v>-0.80368899999999999</v>
      </c>
      <c r="C68" s="8">
        <v>11.609444</v>
      </c>
      <c r="D68">
        <v>6.9</v>
      </c>
      <c r="E68" s="1">
        <f>VLOOKUP(A68,gdppercap!$A$1:$B$266,2, FALSE)</f>
        <v>7384.7007039307146</v>
      </c>
      <c r="F68" s="1">
        <f>VLOOKUP(A68,waterstress!$A$1:$C$267,3, FALSE)</f>
        <v>0.50216609239578203</v>
      </c>
      <c r="G68" s="1">
        <f>VLOOKUP(A68,dailycalopercap!$A$1:$C$186,3, FALSE)</f>
        <v>2749</v>
      </c>
    </row>
    <row r="69" spans="1:7" x14ac:dyDescent="0.3">
      <c r="A69" s="8" t="s">
        <v>305</v>
      </c>
      <c r="B69" s="8">
        <v>13.443182</v>
      </c>
      <c r="C69" s="8">
        <v>-15.310138999999999</v>
      </c>
      <c r="D69">
        <v>4.8</v>
      </c>
      <c r="E69" s="1">
        <f>VLOOKUP(A69,gdppercap!$A$1:$B$266,2, FALSE)</f>
        <v>660.72357124432176</v>
      </c>
      <c r="F69" s="1">
        <f>VLOOKUP(A69,waterstress!$A$1:$C$267,3, FALSE)</f>
        <v>2.20965647697449</v>
      </c>
      <c r="G69" s="1">
        <f>VLOOKUP(A69,dailycalopercap!$A$1:$C$186,3, FALSE)</f>
        <v>2544</v>
      </c>
    </row>
    <row r="70" spans="1:7" x14ac:dyDescent="0.3">
      <c r="A70" s="8" t="s">
        <v>119</v>
      </c>
      <c r="B70" s="8">
        <v>42.315407</v>
      </c>
      <c r="C70" s="8">
        <v>43.356892000000002</v>
      </c>
      <c r="D70">
        <v>4.9000000000000004</v>
      </c>
      <c r="E70" s="1">
        <f>VLOOKUP(A70,gdppercap!$A$1:$B$266,2, FALSE)</f>
        <v>4014.1859441932947</v>
      </c>
      <c r="F70" s="1">
        <f>VLOOKUP(A70,waterstress!$A$1:$C$267,3, FALSE)</f>
        <v>4.2056026458740199</v>
      </c>
      <c r="G70" s="1">
        <f>VLOOKUP(A70,dailycalopercap!$A$1:$C$186,3, FALSE)</f>
        <v>2817</v>
      </c>
    </row>
    <row r="71" spans="1:7" x14ac:dyDescent="0.3">
      <c r="A71" s="8" t="s">
        <v>94</v>
      </c>
      <c r="B71" s="8">
        <v>51.165691000000002</v>
      </c>
      <c r="C71" s="8">
        <v>10.451525999999999</v>
      </c>
      <c r="D71">
        <v>11.6</v>
      </c>
      <c r="E71" s="1">
        <f>VLOOKUP(A71,gdppercap!$A$1:$B$266,2, FALSE)</f>
        <v>41103.256436376832</v>
      </c>
      <c r="F71" s="1">
        <f>VLOOKUP(A71,waterstress!$A$1:$C$267,3, FALSE)</f>
        <v>33.501918792724602</v>
      </c>
      <c r="G71" s="1">
        <f>VLOOKUP(A71,dailycalopercap!$A$1:$C$186,3, FALSE)</f>
        <v>3567</v>
      </c>
    </row>
    <row r="72" spans="1:7" x14ac:dyDescent="0.3">
      <c r="A72" s="8" t="s">
        <v>120</v>
      </c>
      <c r="B72" s="8">
        <v>7.9465269999999997</v>
      </c>
      <c r="C72" s="8">
        <v>-1.0231939999999999</v>
      </c>
      <c r="D72">
        <v>4.8</v>
      </c>
      <c r="E72" s="1">
        <f>VLOOKUP(A72,gdppercap!$A$1:$B$266,2, FALSE)</f>
        <v>1774.0747709250811</v>
      </c>
      <c r="F72" s="1">
        <f>VLOOKUP(A72,waterstress!$A$1:$C$267,3, FALSE)</f>
        <v>6.3147339820861799</v>
      </c>
      <c r="G72" s="1">
        <f>VLOOKUP(A72,dailycalopercap!$A$1:$C$186,3, FALSE)</f>
        <v>2922</v>
      </c>
    </row>
    <row r="73" spans="1:7" x14ac:dyDescent="0.3">
      <c r="A73" s="8" t="s">
        <v>125</v>
      </c>
      <c r="B73" s="8">
        <v>39.074207999999999</v>
      </c>
      <c r="C73" s="8">
        <v>21.824311999999999</v>
      </c>
      <c r="D73">
        <v>7.8</v>
      </c>
      <c r="E73" s="1">
        <f>VLOOKUP(A73,gdppercap!$A$1:$B$266,2, FALSE)</f>
        <v>18083.877905654695</v>
      </c>
      <c r="F73" s="1">
        <f>VLOOKUP(A73,waterstress!$A$1:$C$267,3, FALSE)</f>
        <v>20.477443695068398</v>
      </c>
      <c r="G73" s="1">
        <f>VLOOKUP(A73,dailycalopercap!$A$1:$C$186,3, FALSE)</f>
        <v>3396</v>
      </c>
    </row>
    <row r="74" spans="1:7" x14ac:dyDescent="0.3">
      <c r="A74" s="8" t="s">
        <v>127</v>
      </c>
      <c r="B74" s="8">
        <v>71.706935999999999</v>
      </c>
      <c r="C74" s="8">
        <v>-42.604303000000002</v>
      </c>
      <c r="D74">
        <v>8.3000000000000007</v>
      </c>
      <c r="E74" s="1">
        <f>VLOOKUP(A74,gdppercap!$A$1:$B$266,2, FALSE)</f>
        <v>44536.401308099936</v>
      </c>
      <c r="F74" s="1"/>
      <c r="G74" s="1"/>
    </row>
    <row r="75" spans="1:7" x14ac:dyDescent="0.3">
      <c r="A75" s="8" t="s">
        <v>126</v>
      </c>
      <c r="B75" s="8">
        <v>12.262776000000001</v>
      </c>
      <c r="C75" s="8">
        <v>-61.604171000000001</v>
      </c>
      <c r="D75">
        <v>2.2000000000000002</v>
      </c>
      <c r="E75" s="1">
        <f>VLOOKUP(A75,gdppercap!$A$1:$B$266,2, FALSE)</f>
        <v>9096.5386524632158</v>
      </c>
      <c r="F75" s="1">
        <f>VLOOKUP(A75,waterstress!$A$1:$C$267,3, FALSE)</f>
        <v>7.0500001907348597</v>
      </c>
      <c r="G75" s="1">
        <f>VLOOKUP(A75,dailycalopercap!$A$1:$C$186,3, FALSE)</f>
        <v>2382</v>
      </c>
    </row>
    <row r="76" spans="1:7" x14ac:dyDescent="0.3">
      <c r="A76" s="8" t="s">
        <v>129</v>
      </c>
      <c r="B76" s="8">
        <v>13.444304000000001</v>
      </c>
      <c r="C76" s="8">
        <v>144.79373100000001</v>
      </c>
      <c r="D76">
        <v>0.3</v>
      </c>
      <c r="E76" s="1">
        <f>VLOOKUP(A76,gdppercap!$A$1:$B$266,2, FALSE)</f>
        <v>35829.250359898921</v>
      </c>
      <c r="F76" s="1"/>
      <c r="G76" s="1"/>
    </row>
    <row r="77" spans="1:7" x14ac:dyDescent="0.3">
      <c r="A77" s="8" t="s">
        <v>128</v>
      </c>
      <c r="B77" s="8">
        <v>15.783471</v>
      </c>
      <c r="C77" s="8">
        <v>-90.230759000000006</v>
      </c>
      <c r="D77">
        <v>6.2</v>
      </c>
      <c r="E77" s="1">
        <f>VLOOKUP(A77,gdppercap!$A$1:$B$266,2, FALSE)</f>
        <v>3994.636912884745</v>
      </c>
      <c r="F77" s="1">
        <f>VLOOKUP(A77,waterstress!$A$1:$C$267,3, FALSE)</f>
        <v>5.7420969009399396</v>
      </c>
      <c r="G77" s="1">
        <f>VLOOKUP(A77,dailycalopercap!$A$1:$C$186,3, FALSE)</f>
        <v>2502</v>
      </c>
    </row>
    <row r="78" spans="1:7" x14ac:dyDescent="0.3">
      <c r="A78" s="8" t="s">
        <v>122</v>
      </c>
      <c r="B78" s="8">
        <v>9.9455869999999997</v>
      </c>
      <c r="C78" s="8">
        <v>-9.6966450000000002</v>
      </c>
      <c r="D78">
        <v>4.0999999999999996</v>
      </c>
      <c r="E78" s="1">
        <f>VLOOKUP(A78,gdppercap!$A$1:$B$266,2, FALSE)</f>
        <v>769.25547543282175</v>
      </c>
      <c r="F78" s="1">
        <f>VLOOKUP(A78,waterstress!$A$1:$C$267,3, FALSE)</f>
        <v>1.3692307472228999</v>
      </c>
      <c r="G78" s="1">
        <f>VLOOKUP(A78,dailycalopercap!$A$1:$C$186,3, FALSE)</f>
        <v>2716</v>
      </c>
    </row>
    <row r="79" spans="1:7" x14ac:dyDescent="0.3">
      <c r="A79" s="8" t="s">
        <v>123</v>
      </c>
      <c r="B79" s="8">
        <v>11.803749</v>
      </c>
      <c r="C79" s="8">
        <v>-15.180413</v>
      </c>
      <c r="D79">
        <v>6.4</v>
      </c>
      <c r="E79" s="1">
        <f>VLOOKUP(A79,gdppercap!$A$1:$B$266,2, FALSE)</f>
        <v>603.39938154773279</v>
      </c>
      <c r="F79" s="1">
        <f>VLOOKUP(A79,waterstress!$A$1:$C$267,3, FALSE)</f>
        <v>1.49572646617889</v>
      </c>
      <c r="G79" s="1">
        <f>VLOOKUP(A79,dailycalopercap!$A$1:$C$186,3, FALSE)</f>
        <v>2180</v>
      </c>
    </row>
    <row r="80" spans="1:7" x14ac:dyDescent="0.3">
      <c r="A80" s="8" t="s">
        <v>130</v>
      </c>
      <c r="B80" s="8">
        <v>4.8604159999999998</v>
      </c>
      <c r="C80" s="8">
        <v>-58.93018</v>
      </c>
      <c r="D80">
        <v>4.3</v>
      </c>
      <c r="E80" s="1">
        <f>VLOOKUP(A80,gdppercap!$A$1:$B$266,2, FALSE)</f>
        <v>5576.8258515135531</v>
      </c>
      <c r="F80" s="1">
        <f>VLOOKUP(A80,waterstress!$A$1:$C$267,3, FALSE)</f>
        <v>3.29840183258057</v>
      </c>
      <c r="G80" s="1">
        <f>VLOOKUP(A80,dailycalopercap!$A$1:$C$186,3, FALSE)</f>
        <v>2843</v>
      </c>
    </row>
    <row r="81" spans="1:7" x14ac:dyDescent="0.3">
      <c r="A81" s="8" t="s">
        <v>135</v>
      </c>
      <c r="B81" s="8">
        <v>18.971187</v>
      </c>
      <c r="C81" s="8">
        <v>-72.285214999999994</v>
      </c>
      <c r="D81">
        <v>4.5</v>
      </c>
      <c r="E81" s="1">
        <f>VLOOKUP(A81,gdppercap!$A$1:$B$266,2, FALSE)</f>
        <v>1386.8541907884628</v>
      </c>
      <c r="F81" s="1">
        <f>VLOOKUP(A81,waterstress!$A$1:$C$267,3, FALSE)</f>
        <v>13.383791923522899</v>
      </c>
      <c r="G81" s="1">
        <f>VLOOKUP(A81,dailycalopercap!$A$1:$C$186,3, FALSE)</f>
        <v>2142</v>
      </c>
    </row>
    <row r="82" spans="1:7" x14ac:dyDescent="0.3">
      <c r="A82" s="8" t="s">
        <v>132</v>
      </c>
      <c r="B82" s="8">
        <v>15.199999</v>
      </c>
      <c r="C82" s="8">
        <v>-86.241905000000003</v>
      </c>
      <c r="D82">
        <v>6.3</v>
      </c>
      <c r="E82" s="1">
        <f>VLOOKUP(A82,gdppercap!$A$1:$B$266,2, FALSE)</f>
        <v>2286.2030368733344</v>
      </c>
      <c r="F82" s="1">
        <f>VLOOKUP(A82,waterstress!$A$1:$C$267,3, FALSE)</f>
        <v>4.6212687492370597</v>
      </c>
      <c r="G82" s="1">
        <f>VLOOKUP(A82,dailycalopercap!$A$1:$C$186,3, FALSE)</f>
        <v>2614</v>
      </c>
    </row>
    <row r="83" spans="1:7" x14ac:dyDescent="0.3">
      <c r="A83" s="8" t="s">
        <v>306</v>
      </c>
      <c r="B83" s="8">
        <v>22.396428</v>
      </c>
      <c r="C83" s="8">
        <v>114.109497</v>
      </c>
      <c r="D83">
        <v>11.8</v>
      </c>
      <c r="E83" s="1">
        <f>VLOOKUP(A83,gdppercap!$A$1:$B$266,2, FALSE)</f>
        <v>42431.88828172769</v>
      </c>
      <c r="F83" s="1"/>
      <c r="G83" s="1">
        <f>VLOOKUP(A83,dailycalopercap!$A$1:$C$186,3, FALSE)</f>
        <v>3202</v>
      </c>
    </row>
    <row r="84" spans="1:7" x14ac:dyDescent="0.3">
      <c r="A84" s="8" t="s">
        <v>136</v>
      </c>
      <c r="B84" s="8">
        <v>47.162494000000002</v>
      </c>
      <c r="C84" s="8">
        <v>19.503304</v>
      </c>
      <c r="D84">
        <v>6.4</v>
      </c>
      <c r="E84" s="1">
        <f>VLOOKUP(A84,gdppercap!$A$1:$B$266,2, FALSE)</f>
        <v>12720.712022066813</v>
      </c>
      <c r="F84" s="1">
        <f>VLOOKUP(A84,waterstress!$A$1:$C$267,3, FALSE)</f>
        <v>7.65112257003784</v>
      </c>
      <c r="G84" s="1">
        <f>VLOOKUP(A84,dailycalopercap!$A$1:$C$186,3, FALSE)</f>
        <v>3222</v>
      </c>
    </row>
    <row r="85" spans="1:7" x14ac:dyDescent="0.3">
      <c r="A85" s="8" t="s">
        <v>148</v>
      </c>
      <c r="B85" s="8">
        <v>64.963050999999993</v>
      </c>
      <c r="C85" s="8">
        <v>-19.020835000000002</v>
      </c>
      <c r="D85">
        <v>6.6</v>
      </c>
      <c r="E85" s="1">
        <f>VLOOKUP(A85,gdppercap!$A$1:$B$266,2, FALSE)</f>
        <v>52951.681511089751</v>
      </c>
      <c r="F85" s="1">
        <f>VLOOKUP(A85,waterstress!$A$1:$C$267,3, FALSE)</f>
        <v>0.39407527446746798</v>
      </c>
      <c r="G85" s="1">
        <f>VLOOKUP(A85,dailycalopercap!$A$1:$C$186,3, FALSE)</f>
        <v>3557</v>
      </c>
    </row>
    <row r="86" spans="1:7" x14ac:dyDescent="0.3">
      <c r="A86" s="8" t="s">
        <v>144</v>
      </c>
      <c r="B86" s="8">
        <v>20.593684</v>
      </c>
      <c r="C86" s="8">
        <v>78.962879999999998</v>
      </c>
      <c r="D86">
        <v>1.4</v>
      </c>
      <c r="E86" s="1">
        <f>VLOOKUP(A86,gdppercap!$A$1:$B$266,2, FALSE)</f>
        <v>1605.6054445708705</v>
      </c>
      <c r="F86" s="1">
        <f>VLOOKUP(A86,waterstress!$A$1:$C$267,3, FALSE)</f>
        <v>66.492095947265597</v>
      </c>
      <c r="G86" s="1">
        <f>VLOOKUP(A86,dailycalopercap!$A$1:$C$186,3, FALSE)</f>
        <v>2454</v>
      </c>
    </row>
    <row r="87" spans="1:7" x14ac:dyDescent="0.3">
      <c r="A87" s="8" t="s">
        <v>141</v>
      </c>
      <c r="B87" s="8">
        <v>-0.78927499999999995</v>
      </c>
      <c r="C87" s="8">
        <v>113.92132700000001</v>
      </c>
      <c r="D87">
        <v>3.5</v>
      </c>
      <c r="E87" s="1">
        <f>VLOOKUP(A87,gdppercap!$A$1:$B$266,2, FALSE)</f>
        <v>3331.6951146918896</v>
      </c>
      <c r="F87" s="1">
        <f>VLOOKUP(A87,waterstress!$A$1:$C$267,3, FALSE)</f>
        <v>29.6965446472168</v>
      </c>
      <c r="G87" s="1">
        <f>VLOOKUP(A87,dailycalopercap!$A$1:$C$186,3, FALSE)</f>
        <v>2815</v>
      </c>
    </row>
    <row r="88" spans="1:7" x14ac:dyDescent="0.3">
      <c r="A88" s="8" t="s">
        <v>307</v>
      </c>
      <c r="B88" s="8">
        <v>32.427908000000002</v>
      </c>
      <c r="C88" s="8">
        <v>53.688046</v>
      </c>
      <c r="D88">
        <v>5.7</v>
      </c>
      <c r="E88" s="1">
        <f>VLOOKUP(A88,gdppercap!$A$1:$B$266,2, FALSE)</f>
        <v>4904.3273148516864</v>
      </c>
      <c r="F88" s="1">
        <f>VLOOKUP(A88,waterstress!$A$1:$C$267,3, FALSE)</f>
        <v>81.289077758789105</v>
      </c>
      <c r="G88" s="1">
        <f>VLOOKUP(A88,dailycalopercap!$A$1:$C$186,3, FALSE)</f>
        <v>3094</v>
      </c>
    </row>
    <row r="89" spans="1:7" x14ac:dyDescent="0.3">
      <c r="A89" s="8" t="s">
        <v>147</v>
      </c>
      <c r="B89" s="8">
        <v>33.223191</v>
      </c>
      <c r="C89" s="8">
        <v>43.679290999999999</v>
      </c>
      <c r="D89">
        <v>5.2</v>
      </c>
      <c r="E89" s="1">
        <f>VLOOKUP(A89,gdppercap!$A$1:$B$266,2, FALSE)</f>
        <v>4688.3180174346599</v>
      </c>
      <c r="F89" s="1">
        <f>VLOOKUP(A89,waterstress!$A$1:$C$267,3, FALSE)</f>
        <v>47.140449523925803</v>
      </c>
      <c r="G89" s="1">
        <f>VLOOKUP(A89,dailycalopercap!$A$1:$C$186,3, FALSE)</f>
        <v>2532</v>
      </c>
    </row>
    <row r="90" spans="1:7" x14ac:dyDescent="0.3">
      <c r="A90" s="8" t="s">
        <v>146</v>
      </c>
      <c r="B90" s="8">
        <v>53.412909999999997</v>
      </c>
      <c r="C90" s="8">
        <v>-8.2438900000000004</v>
      </c>
      <c r="D90">
        <v>8.8000000000000007</v>
      </c>
      <c r="E90" s="1">
        <f>VLOOKUP(A90,gdppercap!$A$1:$B$266,2, FALSE)</f>
        <v>62012.484925814926</v>
      </c>
      <c r="F90" s="1">
        <f>VLOOKUP(A90,waterstress!$A$1:$C$267,3, FALSE)</f>
        <v>20.0421352386475</v>
      </c>
      <c r="G90" s="1">
        <f>VLOOKUP(A90,dailycalopercap!$A$1:$C$186,3, FALSE)</f>
        <v>3717</v>
      </c>
    </row>
    <row r="91" spans="1:7" x14ac:dyDescent="0.3">
      <c r="A91" s="8" t="s">
        <v>149</v>
      </c>
      <c r="B91" s="8">
        <v>31.046050999999999</v>
      </c>
      <c r="C91" s="8">
        <v>34.851612000000003</v>
      </c>
      <c r="D91">
        <v>11.4</v>
      </c>
      <c r="E91" s="1">
        <f>VLOOKUP(A91,gdppercap!$A$1:$B$266,2, FALSE)</f>
        <v>35808.436428972716</v>
      </c>
      <c r="F91" s="1">
        <f>VLOOKUP(A91,waterstress!$A$1:$C$267,3, FALSE)</f>
        <v>95.936500549316406</v>
      </c>
      <c r="G91" s="1">
        <f>VLOOKUP(A91,dailycalopercap!$A$1:$C$186,3, FALSE)</f>
        <v>3511</v>
      </c>
    </row>
    <row r="92" spans="1:7" x14ac:dyDescent="0.3">
      <c r="A92" s="8" t="s">
        <v>150</v>
      </c>
      <c r="B92" s="8">
        <v>41.871940000000002</v>
      </c>
      <c r="C92" s="8">
        <v>12.56738</v>
      </c>
      <c r="D92">
        <v>5.9</v>
      </c>
      <c r="E92" s="1">
        <f>VLOOKUP(A92,gdppercap!$A$1:$B$266,2, FALSE)</f>
        <v>30242.386135218429</v>
      </c>
      <c r="F92" s="1">
        <f>VLOOKUP(A92,waterstress!$A$1:$C$267,3, FALSE)</f>
        <v>29.998853683471701</v>
      </c>
      <c r="G92" s="1">
        <f>VLOOKUP(A92,dailycalopercap!$A$1:$C$186,3, FALSE)</f>
        <v>3483</v>
      </c>
    </row>
    <row r="93" spans="1:7" x14ac:dyDescent="0.3">
      <c r="A93" s="8" t="s">
        <v>151</v>
      </c>
      <c r="B93" s="8">
        <v>18.109580999999999</v>
      </c>
      <c r="C93" s="8">
        <v>-77.297507999999993</v>
      </c>
      <c r="D93">
        <v>4.8</v>
      </c>
      <c r="E93" s="1">
        <f>VLOOKUP(A93,gdppercap!$A$1:$B$266,2, FALSE)</f>
        <v>4907.9274151890031</v>
      </c>
      <c r="F93" s="1">
        <f>VLOOKUP(A93,waterstress!$A$1:$C$267,3, FALSE)</f>
        <v>12.473436355590801</v>
      </c>
      <c r="G93" s="1">
        <f>VLOOKUP(A93,dailycalopercap!$A$1:$C$186,3, FALSE)</f>
        <v>2743</v>
      </c>
    </row>
    <row r="94" spans="1:7" x14ac:dyDescent="0.3">
      <c r="A94" s="8" t="s">
        <v>153</v>
      </c>
      <c r="B94" s="8">
        <v>36.204824000000002</v>
      </c>
      <c r="C94" s="8">
        <v>138.25292400000001</v>
      </c>
      <c r="D94">
        <v>11.5</v>
      </c>
      <c r="E94" s="1">
        <f>VLOOKUP(A94,gdppercap!$A$1:$B$266,2, FALSE)</f>
        <v>34960.639384338487</v>
      </c>
      <c r="F94" s="1">
        <f>VLOOKUP(A94,waterstress!$A$1:$C$267,3, FALSE)</f>
        <v>36.459770202636697</v>
      </c>
      <c r="G94" s="1">
        <f>VLOOKUP(A94,dailycalopercap!$A$1:$C$186,3, FALSE)</f>
        <v>2701</v>
      </c>
    </row>
    <row r="95" spans="1:7" x14ac:dyDescent="0.3">
      <c r="A95" s="8" t="s">
        <v>152</v>
      </c>
      <c r="B95" s="8">
        <v>30.585163999999999</v>
      </c>
      <c r="C95" s="8">
        <v>36.238413999999999</v>
      </c>
      <c r="D95">
        <v>4.5</v>
      </c>
      <c r="E95" s="1">
        <f>VLOOKUP(A95,gdppercap!$A$1:$B$266,2, FALSE)</f>
        <v>4164.1087689401402</v>
      </c>
      <c r="F95" s="1">
        <f>VLOOKUP(A95,waterstress!$A$1:$C$267,3, FALSE)</f>
        <v>100.077529907227</v>
      </c>
      <c r="G95" s="1">
        <f>VLOOKUP(A95,dailycalopercap!$A$1:$C$186,3, FALSE)</f>
        <v>2842</v>
      </c>
    </row>
    <row r="96" spans="1:7" x14ac:dyDescent="0.3">
      <c r="A96" s="8" t="s">
        <v>154</v>
      </c>
      <c r="B96" s="8">
        <v>48.019573000000001</v>
      </c>
      <c r="C96" s="8">
        <v>66.923683999999994</v>
      </c>
      <c r="D96">
        <v>7.9</v>
      </c>
      <c r="E96" s="1">
        <f>VLOOKUP(A96,gdppercap!$A$1:$B$266,2, FALSE)</f>
        <v>10510.771888414851</v>
      </c>
      <c r="F96" s="1">
        <f>VLOOKUP(A96,waterstress!$A$1:$C$267,3, FALSE)</f>
        <v>32.651870727539098</v>
      </c>
      <c r="G96" s="1">
        <f>VLOOKUP(A96,dailycalopercap!$A$1:$C$186,3, FALSE)</f>
        <v>3230</v>
      </c>
    </row>
    <row r="97" spans="1:7" x14ac:dyDescent="0.3">
      <c r="A97" s="8" t="s">
        <v>155</v>
      </c>
      <c r="B97" s="8">
        <v>-2.3559E-2</v>
      </c>
      <c r="C97" s="8">
        <v>37.906193000000002</v>
      </c>
      <c r="D97">
        <v>4.7</v>
      </c>
      <c r="E97" s="1">
        <f>VLOOKUP(A97,gdppercap!$A$1:$B$266,2, FALSE)</f>
        <v>1464.5540090432919</v>
      </c>
      <c r="F97" s="1">
        <f>VLOOKUP(A97,waterstress!$A$1:$C$267,3, FALSE)</f>
        <v>33.239902496337898</v>
      </c>
      <c r="G97" s="1">
        <f>VLOOKUP(A97,dailycalopercap!$A$1:$C$186,3, FALSE)</f>
        <v>2196</v>
      </c>
    </row>
    <row r="98" spans="1:7" x14ac:dyDescent="0.3">
      <c r="A98" s="8" t="s">
        <v>157</v>
      </c>
      <c r="B98" s="8">
        <v>-3.3704170000000002</v>
      </c>
      <c r="C98" s="8">
        <v>-168.734039</v>
      </c>
      <c r="D98">
        <v>0.2</v>
      </c>
      <c r="E98" s="1">
        <f>VLOOKUP(A98,gdppercap!$A$1:$B$266,2, FALSE)</f>
        <v>1542.6164654784636</v>
      </c>
      <c r="F98" s="1"/>
      <c r="G98" s="1">
        <f>VLOOKUP(A98,dailycalopercap!$A$1:$C$186,3, FALSE)</f>
        <v>3108</v>
      </c>
    </row>
    <row r="99" spans="1:7" x14ac:dyDescent="0.3">
      <c r="A99" s="8" t="s">
        <v>159</v>
      </c>
      <c r="B99" s="8">
        <v>29.31166</v>
      </c>
      <c r="C99" s="8">
        <v>47.481766</v>
      </c>
      <c r="D99">
        <v>7.9</v>
      </c>
      <c r="E99" s="1">
        <f>VLOOKUP(A99,gdppercap!$A$1:$B$266,2, FALSE)</f>
        <v>29869.55275323704</v>
      </c>
      <c r="F99" s="1">
        <f>VLOOKUP(A99,waterstress!$A$1:$C$267,3, FALSE)</f>
        <v>3850.5</v>
      </c>
      <c r="G99" s="1">
        <f>VLOOKUP(A99,dailycalopercap!$A$1:$C$186,3, FALSE)</f>
        <v>3466</v>
      </c>
    </row>
    <row r="100" spans="1:7" x14ac:dyDescent="0.3">
      <c r="A100" s="8" t="s">
        <v>308</v>
      </c>
      <c r="B100" s="8">
        <v>41.20438</v>
      </c>
      <c r="C100" s="8">
        <v>74.766098</v>
      </c>
      <c r="D100">
        <v>4.4000000000000004</v>
      </c>
      <c r="E100" s="1">
        <f>VLOOKUP(A100,gdppercap!$A$1:$B$266,2, FALSE)</f>
        <v>1121.0828351073897</v>
      </c>
      <c r="F100" s="1">
        <f>VLOOKUP(A100,waterstress!$A$1:$C$267,3, FALSE)</f>
        <v>50.038955688476598</v>
      </c>
      <c r="G100" s="1">
        <f>VLOOKUP(A100,dailycalopercap!$A$1:$C$186,3, FALSE)</f>
        <v>2709</v>
      </c>
    </row>
    <row r="101" spans="1:7" x14ac:dyDescent="0.3">
      <c r="A101" s="8" t="s">
        <v>312</v>
      </c>
      <c r="B101" s="8">
        <v>19.856269999999999</v>
      </c>
      <c r="C101" s="8">
        <v>102.495496</v>
      </c>
      <c r="D101">
        <v>4.5</v>
      </c>
      <c r="E101" s="1">
        <f>VLOOKUP(A101,gdppercap!$A$1:$B$266,2, FALSE)</f>
        <v>2140.0443228004438</v>
      </c>
      <c r="F101" s="1">
        <f>VLOOKUP(A101,waterstress!$A$1:$C$267,3, FALSE)</f>
        <v>4.7718381881713903</v>
      </c>
      <c r="G101" s="1">
        <f>VLOOKUP(A101,dailycalopercap!$A$1:$C$186,3, FALSE)</f>
        <v>2738</v>
      </c>
    </row>
    <row r="102" spans="1:7" x14ac:dyDescent="0.3">
      <c r="A102" s="8" t="s">
        <v>176</v>
      </c>
      <c r="B102" s="8">
        <v>56.879635</v>
      </c>
      <c r="C102" s="8">
        <v>24.603189</v>
      </c>
      <c r="D102">
        <v>8.4</v>
      </c>
      <c r="E102" s="1">
        <f>VLOOKUP(A102,gdppercap!$A$1:$B$266,2, FALSE)</f>
        <v>13786.456795311369</v>
      </c>
      <c r="F102" s="1">
        <f>VLOOKUP(A102,waterstress!$A$1:$C$267,3, FALSE)</f>
        <v>1.0804313421249401</v>
      </c>
      <c r="G102" s="1">
        <f>VLOOKUP(A102,dailycalopercap!$A$1:$C$186,3, FALSE)</f>
        <v>3174</v>
      </c>
    </row>
    <row r="103" spans="1:7" x14ac:dyDescent="0.3">
      <c r="A103" s="8" t="s">
        <v>161</v>
      </c>
      <c r="B103" s="8">
        <v>33.854720999999998</v>
      </c>
      <c r="C103" s="8">
        <v>35.862285</v>
      </c>
      <c r="D103">
        <v>5.2</v>
      </c>
      <c r="E103" s="1">
        <f>VLOOKUP(A103,gdppercap!$A$1:$B$266,2, FALSE)</f>
        <v>7663.9202321634893</v>
      </c>
      <c r="F103" s="1">
        <f>VLOOKUP(A103,waterstress!$A$1:$C$267,3, FALSE)</f>
        <v>58.792991638183601</v>
      </c>
      <c r="G103" s="1">
        <f>VLOOKUP(A103,dailycalopercap!$A$1:$C$186,3, FALSE)</f>
        <v>2930</v>
      </c>
    </row>
    <row r="104" spans="1:7" x14ac:dyDescent="0.3">
      <c r="A104" s="8" t="s">
        <v>172</v>
      </c>
      <c r="B104" s="8">
        <v>-29.609988000000001</v>
      </c>
      <c r="C104" s="8">
        <v>28.233608</v>
      </c>
      <c r="D104">
        <v>6.1</v>
      </c>
      <c r="E104" s="1">
        <f>VLOOKUP(A104,gdppercap!$A$1:$B$266,2, FALSE)</f>
        <v>1146.0646878730795</v>
      </c>
      <c r="F104" s="1">
        <f>VLOOKUP(A104,waterstress!$A$1:$C$267,3, FALSE)</f>
        <v>2.5659050941467298</v>
      </c>
      <c r="G104" s="1">
        <f>VLOOKUP(A104,dailycalopercap!$A$1:$C$186,3, FALSE)</f>
        <v>2193</v>
      </c>
    </row>
    <row r="105" spans="1:7" x14ac:dyDescent="0.3">
      <c r="A105" s="8" t="s">
        <v>162</v>
      </c>
      <c r="B105" s="8">
        <v>6.4280549999999996</v>
      </c>
      <c r="C105" s="8">
        <v>-9.4294989999999999</v>
      </c>
      <c r="D105">
        <v>5.8</v>
      </c>
      <c r="E105" s="1">
        <f>VLOOKUP(A105,gdppercap!$A$1:$B$266,2, FALSE)</f>
        <v>721.5810505231284</v>
      </c>
      <c r="F105" s="1">
        <f>VLOOKUP(A105,waterstress!$A$1:$C$267,3, FALSE)</f>
        <v>0.26431158185005199</v>
      </c>
      <c r="G105" s="1">
        <f>VLOOKUP(A105,dailycalopercap!$A$1:$C$186,3, FALSE)</f>
        <v>2150</v>
      </c>
    </row>
    <row r="106" spans="1:7" x14ac:dyDescent="0.3">
      <c r="A106" s="8" t="s">
        <v>163</v>
      </c>
      <c r="B106" s="8">
        <v>26.335100000000001</v>
      </c>
      <c r="C106" s="8">
        <v>17.228331000000001</v>
      </c>
      <c r="D106">
        <v>6.8</v>
      </c>
      <c r="E106" s="1">
        <f>VLOOKUP(A106,gdppercap!$A$1:$B$266,2, FALSE)</f>
        <v>4337.9191391934755</v>
      </c>
      <c r="F106" s="1">
        <f>VLOOKUP(A106,waterstress!$A$1:$C$267,3, FALSE)</f>
        <v>817.14288330078102</v>
      </c>
      <c r="G106" s="1"/>
    </row>
    <row r="107" spans="1:7" x14ac:dyDescent="0.3">
      <c r="A107" s="8" t="s">
        <v>174</v>
      </c>
      <c r="B107" s="8">
        <v>55.169438</v>
      </c>
      <c r="C107" s="8">
        <v>23.881274999999999</v>
      </c>
      <c r="D107">
        <v>4.4000000000000004</v>
      </c>
      <c r="E107" s="1">
        <f>VLOOKUP(A107,gdppercap!$A$1:$B$266,2, FALSE)</f>
        <v>14263.964577349474</v>
      </c>
      <c r="F107" s="1">
        <f>VLOOKUP(A107,waterstress!$A$1:$C$267,3, FALSE)</f>
        <v>1.8341023921966599</v>
      </c>
      <c r="G107" s="1">
        <f>VLOOKUP(A107,dailycalopercap!$A$1:$C$186,3, FALSE)</f>
        <v>3382</v>
      </c>
    </row>
    <row r="108" spans="1:7" x14ac:dyDescent="0.3">
      <c r="A108" s="8" t="s">
        <v>175</v>
      </c>
      <c r="B108" s="8">
        <v>49.815272999999998</v>
      </c>
      <c r="C108" s="8">
        <v>6.1295830000000002</v>
      </c>
      <c r="D108">
        <v>5.6</v>
      </c>
      <c r="E108" s="1">
        <f>VLOOKUP(A108,gdppercap!$A$1:$B$266,2, FALSE)</f>
        <v>105462.01258442263</v>
      </c>
      <c r="F108" s="1">
        <f>VLOOKUP(A108,waterstress!$A$1:$C$267,3, FALSE)</f>
        <v>4.3283581733703604</v>
      </c>
      <c r="G108" s="1">
        <f>VLOOKUP(A108,dailycalopercap!$A$1:$C$186,3, FALSE)</f>
        <v>3467</v>
      </c>
    </row>
    <row r="109" spans="1:7" x14ac:dyDescent="0.3">
      <c r="A109" s="8" t="s">
        <v>316</v>
      </c>
      <c r="B109" s="8">
        <v>22.198744999999999</v>
      </c>
      <c r="C109" s="8">
        <v>113.543873</v>
      </c>
      <c r="D109">
        <v>11.5</v>
      </c>
      <c r="E109" s="1">
        <f>VLOOKUP(A109,gdppercap!$A$1:$B$266,2, FALSE)</f>
        <v>74818.948126372037</v>
      </c>
      <c r="F109" s="1"/>
      <c r="G109" s="1">
        <f>VLOOKUP(A109,dailycalopercap!$A$1:$C$186,3, FALSE)</f>
        <v>3295</v>
      </c>
    </row>
    <row r="110" spans="1:7" x14ac:dyDescent="0.3">
      <c r="A110" s="8" t="s">
        <v>187</v>
      </c>
      <c r="B110" s="8">
        <v>41.608635</v>
      </c>
      <c r="C110" s="8">
        <v>21.745274999999999</v>
      </c>
      <c r="D110">
        <v>8</v>
      </c>
      <c r="E110" s="1">
        <f>VLOOKUP(A110,gdppercap!$A$1:$B$266,2, FALSE)</f>
        <v>4861.5539714149654</v>
      </c>
      <c r="F110" s="1">
        <f>VLOOKUP(A110,waterstress!$A$1:$C$267,3, FALSE)</f>
        <v>25.2662143707275</v>
      </c>
      <c r="G110" s="1">
        <f>VLOOKUP(A110,dailycalopercap!$A$1:$C$186,3, FALSE)</f>
        <v>3003</v>
      </c>
    </row>
    <row r="111" spans="1:7" x14ac:dyDescent="0.3">
      <c r="A111" s="8" t="s">
        <v>181</v>
      </c>
      <c r="B111" s="8">
        <v>-18.766946999999998</v>
      </c>
      <c r="C111" s="8">
        <v>46.869107</v>
      </c>
      <c r="D111">
        <v>3.7</v>
      </c>
      <c r="E111" s="1">
        <f>VLOOKUP(A111,gdppercap!$A$1:$B$266,2, FALSE)</f>
        <v>467.2354316146666</v>
      </c>
      <c r="F111" s="1">
        <f>VLOOKUP(A111,waterstress!$A$1:$C$267,3, FALSE)</f>
        <v>11.261506080627401</v>
      </c>
      <c r="G111" s="1">
        <f>VLOOKUP(A111,dailycalopercap!$A$1:$C$186,3, FALSE)</f>
        <v>1922</v>
      </c>
    </row>
    <row r="112" spans="1:7" x14ac:dyDescent="0.3">
      <c r="A112" s="8" t="s">
        <v>198</v>
      </c>
      <c r="B112" s="8">
        <v>-13.254308</v>
      </c>
      <c r="C112" s="8">
        <v>34.301524999999998</v>
      </c>
      <c r="D112">
        <v>4.2</v>
      </c>
      <c r="E112" s="1">
        <f>VLOOKUP(A112,gdppercap!$A$1:$B$266,2, FALSE)</f>
        <v>380.59698768377427</v>
      </c>
      <c r="F112" s="1">
        <f>VLOOKUP(A112,waterstress!$A$1:$C$267,3, FALSE)</f>
        <v>17.504838943481399</v>
      </c>
      <c r="G112" s="1">
        <f>VLOOKUP(A112,dailycalopercap!$A$1:$C$186,3, FALSE)</f>
        <v>2497</v>
      </c>
    </row>
    <row r="113" spans="1:7" x14ac:dyDescent="0.3">
      <c r="A113" s="8" t="s">
        <v>199</v>
      </c>
      <c r="B113" s="8">
        <v>4.2104840000000001</v>
      </c>
      <c r="C113" s="8">
        <v>101.97576599999999</v>
      </c>
      <c r="D113">
        <v>6.3</v>
      </c>
      <c r="E113" s="1">
        <f>VLOOKUP(A113,gdppercap!$A$1:$B$266,2, FALSE)</f>
        <v>9955.2427216762644</v>
      </c>
      <c r="F113" s="1">
        <f>VLOOKUP(A113,waterstress!$A$1:$C$267,3, FALSE)</f>
        <v>3.4394872188568102</v>
      </c>
      <c r="G113" s="1">
        <f>VLOOKUP(A113,dailycalopercap!$A$1:$C$186,3, FALSE)</f>
        <v>2865</v>
      </c>
    </row>
    <row r="114" spans="1:7" x14ac:dyDescent="0.3">
      <c r="A114" s="8" t="s">
        <v>182</v>
      </c>
      <c r="B114" s="8">
        <v>3.2027779999999999</v>
      </c>
      <c r="C114" s="8">
        <v>73.220680000000002</v>
      </c>
      <c r="D114">
        <v>0.9</v>
      </c>
      <c r="E114" s="1">
        <f>VLOOKUP(A114,gdppercap!$A$1:$B$266,2, FALSE)</f>
        <v>9033.4102703457611</v>
      </c>
      <c r="F114" s="1">
        <f>VLOOKUP(A114,waterstress!$A$1:$C$267,3, FALSE)</f>
        <v>15.6666669845581</v>
      </c>
      <c r="G114" s="1">
        <f>VLOOKUP(A114,dailycalopercap!$A$1:$C$186,3, FALSE)</f>
        <v>2406</v>
      </c>
    </row>
    <row r="115" spans="1:7" x14ac:dyDescent="0.3">
      <c r="A115" s="8" t="s">
        <v>188</v>
      </c>
      <c r="B115" s="8">
        <v>17.570692000000001</v>
      </c>
      <c r="C115" s="8">
        <v>-3.9961660000000001</v>
      </c>
      <c r="D115">
        <v>3.2</v>
      </c>
      <c r="E115" s="1">
        <f>VLOOKUP(A115,gdppercap!$A$1:$B$266,2, FALSE)</f>
        <v>751.47288662263998</v>
      </c>
      <c r="F115" s="1">
        <f>VLOOKUP(A115,waterstress!$A$1:$C$267,3, FALSE)</f>
        <v>8.0030860900878906</v>
      </c>
      <c r="G115" s="1">
        <f>VLOOKUP(A115,dailycalopercap!$A$1:$C$186,3, FALSE)</f>
        <v>2832</v>
      </c>
    </row>
    <row r="116" spans="1:7" x14ac:dyDescent="0.3">
      <c r="A116" s="8" t="s">
        <v>189</v>
      </c>
      <c r="B116" s="8">
        <v>35.937496000000003</v>
      </c>
      <c r="C116" s="8">
        <v>14.375416</v>
      </c>
      <c r="D116">
        <v>4.7</v>
      </c>
      <c r="E116" s="1">
        <f>VLOOKUP(A116,gdppercap!$A$1:$B$266,2, FALSE)</f>
        <v>24921.603682086854</v>
      </c>
      <c r="F116" s="1">
        <f>VLOOKUP(A116,waterstress!$A$1:$C$267,3, FALSE)</f>
        <v>85.148513793945298</v>
      </c>
      <c r="G116" s="1">
        <f>VLOOKUP(A116,dailycalopercap!$A$1:$C$186,3, FALSE)</f>
        <v>3425</v>
      </c>
    </row>
    <row r="117" spans="1:7" x14ac:dyDescent="0.3">
      <c r="A117" s="8" t="s">
        <v>185</v>
      </c>
      <c r="B117" s="8">
        <v>7.1314739999999999</v>
      </c>
      <c r="C117" s="8">
        <v>171.18447800000001</v>
      </c>
      <c r="D117">
        <v>0.8</v>
      </c>
      <c r="E117" s="1">
        <f>VLOOKUP(A117,gdppercap!$A$1:$B$266,2, FALSE)</f>
        <v>3199.8868463198942</v>
      </c>
      <c r="F117" s="1"/>
      <c r="G117" s="1"/>
    </row>
    <row r="118" spans="1:7" x14ac:dyDescent="0.3">
      <c r="A118" s="8" t="s">
        <v>196</v>
      </c>
      <c r="B118" s="8">
        <v>21.00789</v>
      </c>
      <c r="C118" s="8">
        <v>-10.940835</v>
      </c>
      <c r="D118">
        <v>5.3</v>
      </c>
      <c r="E118" s="1">
        <f>VLOOKUP(A118,gdppercap!$A$1:$B$266,2, FALSE)</f>
        <v>1524.0717525480331</v>
      </c>
      <c r="F118" s="1">
        <f>VLOOKUP(A118,waterstress!$A$1:$C$267,3, FALSE)</f>
        <v>13.246217727661101</v>
      </c>
      <c r="G118" s="1">
        <f>VLOOKUP(A118,dailycalopercap!$A$1:$C$186,3, FALSE)</f>
        <v>2878</v>
      </c>
    </row>
    <row r="119" spans="1:7" x14ac:dyDescent="0.3">
      <c r="A119" s="8" t="s">
        <v>197</v>
      </c>
      <c r="B119" s="8">
        <v>-20.348403999999999</v>
      </c>
      <c r="C119" s="8">
        <v>57.552152</v>
      </c>
      <c r="D119">
        <v>8.1</v>
      </c>
      <c r="E119" s="1">
        <f>VLOOKUP(A119,gdppercap!$A$1:$B$266,2, FALSE)</f>
        <v>9260.4473025063544</v>
      </c>
      <c r="F119" s="1">
        <f>VLOOKUP(A119,waterstress!$A$1:$C$267,3, FALSE)</f>
        <v>21.483097076416001</v>
      </c>
      <c r="G119" s="1">
        <f>VLOOKUP(A119,dailycalopercap!$A$1:$C$186,3, FALSE)</f>
        <v>3044</v>
      </c>
    </row>
    <row r="120" spans="1:7" x14ac:dyDescent="0.3">
      <c r="A120" s="8" t="s">
        <v>184</v>
      </c>
      <c r="B120" s="8">
        <v>23.634501</v>
      </c>
      <c r="C120" s="8">
        <v>-102.552784</v>
      </c>
      <c r="D120">
        <v>5.8</v>
      </c>
      <c r="E120" s="1">
        <f>VLOOKUP(A120,gdppercap!$A$1:$B$266,2, FALSE)</f>
        <v>9616.6455581060709</v>
      </c>
      <c r="F120" s="1">
        <f>VLOOKUP(A120,waterstress!$A$1:$C$267,3, FALSE)</f>
        <v>44.462684631347699</v>
      </c>
      <c r="G120" s="1">
        <f>VLOOKUP(A120,dailycalopercap!$A$1:$C$186,3, FALSE)</f>
        <v>3131</v>
      </c>
    </row>
    <row r="121" spans="1:7" x14ac:dyDescent="0.3">
      <c r="A121" s="8" t="s">
        <v>304</v>
      </c>
      <c r="B121" s="8">
        <v>7.425554</v>
      </c>
      <c r="C121" s="8">
        <v>150.55081200000001</v>
      </c>
      <c r="D121">
        <v>10.7</v>
      </c>
      <c r="E121" s="1">
        <f>VLOOKUP(A121,gdppercap!$A$1:$B$266,2, FALSE)</f>
        <v>2906.6170122880812</v>
      </c>
      <c r="F121" s="1"/>
      <c r="G121" s="1"/>
    </row>
    <row r="122" spans="1:7" x14ac:dyDescent="0.3">
      <c r="A122" s="8" t="s">
        <v>180</v>
      </c>
      <c r="B122" s="8">
        <v>47.411631</v>
      </c>
      <c r="C122" s="8">
        <v>28.369885</v>
      </c>
      <c r="D122">
        <v>3.9</v>
      </c>
      <c r="E122" s="1">
        <f>VLOOKUP(A122,gdppercap!$A$1:$B$266,2, FALSE)</f>
        <v>2732.4571129373285</v>
      </c>
      <c r="F122" s="1">
        <f>VLOOKUP(A122,waterstress!$A$1:$C$267,3, FALSE)</f>
        <v>12.4294624328613</v>
      </c>
      <c r="G122" s="1">
        <f>VLOOKUP(A122,dailycalopercap!$A$1:$C$186,3, FALSE)</f>
        <v>2319</v>
      </c>
    </row>
    <row r="123" spans="1:7" x14ac:dyDescent="0.3">
      <c r="A123" s="8" t="s">
        <v>193</v>
      </c>
      <c r="B123" s="8">
        <v>46.862496</v>
      </c>
      <c r="C123" s="8">
        <v>103.846656</v>
      </c>
      <c r="D123">
        <v>1.3</v>
      </c>
      <c r="E123" s="1">
        <f>VLOOKUP(A123,gdppercap!$A$1:$B$266,2, FALSE)</f>
        <v>3875.321675047172</v>
      </c>
      <c r="F123" s="1">
        <f>VLOOKUP(A123,waterstress!$A$1:$C$267,3, FALSE)</f>
        <v>3.3950073719024698</v>
      </c>
      <c r="G123" s="1">
        <f>VLOOKUP(A123,dailycalopercap!$A$1:$C$186,3, FALSE)</f>
        <v>2483</v>
      </c>
    </row>
    <row r="124" spans="1:7" x14ac:dyDescent="0.3">
      <c r="A124" s="8" t="s">
        <v>192</v>
      </c>
      <c r="B124" s="8">
        <v>42.708677999999999</v>
      </c>
      <c r="C124" s="8">
        <v>19.374389999999998</v>
      </c>
      <c r="D124">
        <v>5.0999999999999996</v>
      </c>
      <c r="E124" s="1">
        <f>VLOOKUP(A124,gdppercap!$A$1:$B$266,2, FALSE)</f>
        <v>6514.2726952865296</v>
      </c>
      <c r="F124" s="1"/>
      <c r="G124" s="1">
        <f>VLOOKUP(A124,dailycalopercap!$A$1:$C$186,3, FALSE)</f>
        <v>3417</v>
      </c>
    </row>
    <row r="125" spans="1:7" x14ac:dyDescent="0.3">
      <c r="A125" s="8" t="s">
        <v>178</v>
      </c>
      <c r="B125" s="8">
        <v>31.791702000000001</v>
      </c>
      <c r="C125" s="8">
        <v>-7.0926200000000001</v>
      </c>
      <c r="D125">
        <v>4.3</v>
      </c>
      <c r="E125" s="1">
        <f>VLOOKUP(A125,gdppercap!$A$1:$B$266,2, FALSE)</f>
        <v>2875.2579851678101</v>
      </c>
      <c r="F125" s="1">
        <f>VLOOKUP(A125,waterstress!$A$1:$C$267,3, FALSE)</f>
        <v>50.751213073730497</v>
      </c>
      <c r="G125" s="1">
        <f>VLOOKUP(A125,dailycalopercap!$A$1:$C$186,3, FALSE)</f>
        <v>3384</v>
      </c>
    </row>
    <row r="126" spans="1:7" x14ac:dyDescent="0.3">
      <c r="A126" s="8" t="s">
        <v>195</v>
      </c>
      <c r="B126" s="8">
        <v>-18.665694999999999</v>
      </c>
      <c r="C126" s="8">
        <v>35.529561999999999</v>
      </c>
      <c r="D126">
        <v>4.5</v>
      </c>
      <c r="E126" s="1">
        <f>VLOOKUP(A126,gdppercap!$A$1:$B$266,2, FALSE)</f>
        <v>589.85904996253009</v>
      </c>
      <c r="F126" s="1">
        <f>VLOOKUP(A126,waterstress!$A$1:$C$267,3, FALSE)</f>
        <v>1.75148630142212</v>
      </c>
      <c r="G126" s="1">
        <f>VLOOKUP(A126,dailycalopercap!$A$1:$C$186,3, FALSE)</f>
        <v>2092</v>
      </c>
    </row>
    <row r="127" spans="1:7" x14ac:dyDescent="0.3">
      <c r="A127" s="8" t="s">
        <v>190</v>
      </c>
      <c r="B127" s="8">
        <v>21.913965000000001</v>
      </c>
      <c r="C127" s="8">
        <v>95.956222999999994</v>
      </c>
      <c r="D127">
        <v>4.0999999999999996</v>
      </c>
      <c r="E127" s="1">
        <f>VLOOKUP(A127,gdppercap!$A$1:$B$266,2, FALSE)</f>
        <v>1196.7433574742117</v>
      </c>
      <c r="F127" s="1">
        <f>VLOOKUP(A127,waterstress!$A$1:$C$267,3, FALSE)</f>
        <v>5.8015012741088903</v>
      </c>
      <c r="G127" s="1">
        <f>VLOOKUP(A127,dailycalopercap!$A$1:$C$186,3, FALSE)</f>
        <v>2683</v>
      </c>
    </row>
    <row r="128" spans="1:7" x14ac:dyDescent="0.3">
      <c r="A128" s="8" t="s">
        <v>201</v>
      </c>
      <c r="B128" s="8">
        <v>-22.957640000000001</v>
      </c>
      <c r="C128" s="8">
        <v>18.490410000000001</v>
      </c>
      <c r="D128">
        <v>5.9</v>
      </c>
      <c r="E128" s="1">
        <f>VLOOKUP(A128,gdppercap!$A$1:$B$266,2, FALSE)</f>
        <v>4896.6152600137675</v>
      </c>
      <c r="F128" s="1">
        <f>VLOOKUP(A128,waterstress!$A$1:$C$267,3, FALSE)</f>
        <v>0.86155259609222401</v>
      </c>
      <c r="G128" s="1">
        <f>VLOOKUP(A128,dailycalopercap!$A$1:$C$186,3, FALSE)</f>
        <v>2427</v>
      </c>
    </row>
    <row r="129" spans="1:7" x14ac:dyDescent="0.3">
      <c r="A129" s="8" t="s">
        <v>209</v>
      </c>
      <c r="B129" s="8">
        <v>-0.52277799999999996</v>
      </c>
      <c r="C129" s="8">
        <v>166.93150299999999</v>
      </c>
      <c r="D129">
        <v>1</v>
      </c>
      <c r="E129" s="1">
        <f>VLOOKUP(A129,gdppercap!$A$1:$B$266,2, FALSE)</f>
        <v>8341.012277761547</v>
      </c>
      <c r="F129" s="1"/>
      <c r="G129" s="1"/>
    </row>
    <row r="130" spans="1:7" x14ac:dyDescent="0.3">
      <c r="A130" s="8" t="s">
        <v>208</v>
      </c>
      <c r="B130" s="8">
        <v>28.394856999999998</v>
      </c>
      <c r="C130" s="8">
        <v>84.124008000000003</v>
      </c>
      <c r="D130">
        <v>5.3</v>
      </c>
      <c r="E130" s="1">
        <f>VLOOKUP(A130,gdppercap!$A$1:$B$266,2, FALSE)</f>
        <v>901.74960771507062</v>
      </c>
      <c r="F130" s="1">
        <f>VLOOKUP(A130,waterstress!$A$1:$C$267,3, FALSE)</f>
        <v>8.3118324279785192</v>
      </c>
      <c r="G130" s="1">
        <f>VLOOKUP(A130,dailycalopercap!$A$1:$C$186,3, FALSE)</f>
        <v>2736</v>
      </c>
    </row>
    <row r="131" spans="1:7" x14ac:dyDescent="0.3">
      <c r="A131" s="8" t="s">
        <v>206</v>
      </c>
      <c r="B131" s="8">
        <v>52.132632999999998</v>
      </c>
      <c r="C131" s="8">
        <v>5.2912660000000002</v>
      </c>
      <c r="D131">
        <v>15.9</v>
      </c>
      <c r="E131" s="1">
        <f>VLOOKUP(A131,gdppercap!$A$1:$B$266,2, FALSE)</f>
        <v>45193.403218797073</v>
      </c>
      <c r="F131" s="1">
        <f>VLOOKUP(A131,waterstress!$A$1:$C$267,3, FALSE)</f>
        <v>16.384180068969702</v>
      </c>
      <c r="G131" s="1">
        <f>VLOOKUP(A131,dailycalopercap!$A$1:$C$186,3, FALSE)</f>
        <v>3240</v>
      </c>
    </row>
    <row r="132" spans="1:7" x14ac:dyDescent="0.3">
      <c r="A132" s="8" t="s">
        <v>202</v>
      </c>
      <c r="B132" s="8">
        <v>-20.904305000000001</v>
      </c>
      <c r="C132" s="8">
        <v>165.618042</v>
      </c>
      <c r="D132">
        <v>0</v>
      </c>
      <c r="E132" s="1">
        <f>VLOOKUP(A132,gdppercap!$A$1:$B$266,2, FALSE)</f>
        <v>32520.294162814265</v>
      </c>
      <c r="F132" s="1"/>
      <c r="G132" s="1">
        <f>VLOOKUP(A132,dailycalopercap!$A$1:$C$186,3, FALSE)</f>
        <v>2879</v>
      </c>
    </row>
    <row r="133" spans="1:7" x14ac:dyDescent="0.3">
      <c r="A133" s="8" t="s">
        <v>210</v>
      </c>
      <c r="B133" s="8">
        <v>-40.900556999999999</v>
      </c>
      <c r="C133" s="8">
        <v>174.88597100000001</v>
      </c>
      <c r="D133">
        <v>6.6</v>
      </c>
      <c r="E133" s="1">
        <f>VLOOKUP(A133,gdppercap!$A$1:$B$266,2, FALSE)</f>
        <v>38630.726588692844</v>
      </c>
      <c r="F133" s="1">
        <f>VLOOKUP(A133,waterstress!$A$1:$C$267,3, FALSE)</f>
        <v>8.0480852127075195</v>
      </c>
      <c r="G133" s="1">
        <f>VLOOKUP(A133,dailycalopercap!$A$1:$C$186,3, FALSE)</f>
        <v>3154</v>
      </c>
    </row>
    <row r="134" spans="1:7" x14ac:dyDescent="0.3">
      <c r="A134" s="8" t="s">
        <v>205</v>
      </c>
      <c r="B134" s="8">
        <v>12.865416</v>
      </c>
      <c r="C134" s="8">
        <v>-85.207228999999998</v>
      </c>
      <c r="D134">
        <v>4.7</v>
      </c>
      <c r="E134" s="1">
        <f>VLOOKUP(A134,gdppercap!$A$1:$B$266,2, FALSE)</f>
        <v>2049.8516660809028</v>
      </c>
      <c r="F134" s="1">
        <f>VLOOKUP(A134,waterstress!$A$1:$C$267,3, FALSE)</f>
        <v>2.6924285888671902</v>
      </c>
      <c r="G134" s="1">
        <f>VLOOKUP(A134,dailycalopercap!$A$1:$C$186,3, FALSE)</f>
        <v>2530</v>
      </c>
    </row>
    <row r="135" spans="1:7" x14ac:dyDescent="0.3">
      <c r="A135" s="8" t="s">
        <v>203</v>
      </c>
      <c r="B135" s="8">
        <v>17.607789</v>
      </c>
      <c r="C135" s="8">
        <v>8.0816660000000002</v>
      </c>
      <c r="D135">
        <v>3.2</v>
      </c>
      <c r="E135" s="1">
        <f>VLOOKUP(A135,gdppercap!$A$1:$B$266,2, FALSE)</f>
        <v>484.15313735080088</v>
      </c>
      <c r="F135" s="1">
        <f>VLOOKUP(A135,waterstress!$A$1:$C$267,3, FALSE)</f>
        <v>7.4539251327514604</v>
      </c>
      <c r="G135" s="1">
        <f>VLOOKUP(A135,dailycalopercap!$A$1:$C$186,3, FALSE)</f>
        <v>2566</v>
      </c>
    </row>
    <row r="136" spans="1:7" x14ac:dyDescent="0.3">
      <c r="A136" s="8" t="s">
        <v>204</v>
      </c>
      <c r="B136" s="8">
        <v>9.0819989999999997</v>
      </c>
      <c r="C136" s="8">
        <v>8.6752769999999995</v>
      </c>
      <c r="D136">
        <v>5.0999999999999996</v>
      </c>
      <c r="E136" s="1">
        <f>VLOOKUP(A136,gdppercap!$A$1:$B$266,2, FALSE)</f>
        <v>2687.4800564321158</v>
      </c>
      <c r="F136" s="1">
        <f>VLOOKUP(A136,waterstress!$A$1:$C$267,3, FALSE)</f>
        <v>9.6682167053222692</v>
      </c>
      <c r="G136" s="1">
        <f>VLOOKUP(A136,dailycalopercap!$A$1:$C$186,3, FALSE)</f>
        <v>2561</v>
      </c>
    </row>
    <row r="137" spans="1:7" ht="27.95" x14ac:dyDescent="0.3">
      <c r="A137" s="8" t="s">
        <v>194</v>
      </c>
      <c r="B137" s="8">
        <v>17.330829999999999</v>
      </c>
      <c r="C137" s="8">
        <v>145.38469000000001</v>
      </c>
      <c r="D137">
        <v>0</v>
      </c>
      <c r="E137" s="1">
        <f>VLOOKUP(A137,gdppercap!$A$1:$B$266,2, FALSE)</f>
        <v>16314.383549364456</v>
      </c>
      <c r="F137" s="1"/>
      <c r="G137" s="1"/>
    </row>
    <row r="138" spans="1:7" x14ac:dyDescent="0.3">
      <c r="A138" s="8" t="s">
        <v>207</v>
      </c>
      <c r="B138" s="8">
        <v>60.472023999999998</v>
      </c>
      <c r="C138" s="8">
        <v>8.4689460000000008</v>
      </c>
      <c r="D138">
        <v>6.4</v>
      </c>
      <c r="E138" s="1">
        <f>VLOOKUP(A138,gdppercap!$A$1:$B$266,2, FALSE)</f>
        <v>74355.515857564344</v>
      </c>
      <c r="F138" s="1">
        <f>VLOOKUP(A138,waterstress!$A$1:$C$267,3, FALSE)</f>
        <v>2.0464639663696298</v>
      </c>
      <c r="G138" s="1">
        <f>VLOOKUP(A138,dailycalopercap!$A$1:$C$186,3, FALSE)</f>
        <v>3423</v>
      </c>
    </row>
    <row r="139" spans="1:7" x14ac:dyDescent="0.3">
      <c r="A139" s="8" t="s">
        <v>212</v>
      </c>
      <c r="B139" s="8">
        <v>21.512582999999999</v>
      </c>
      <c r="C139" s="8">
        <v>55.923254999999997</v>
      </c>
      <c r="D139">
        <v>11.7</v>
      </c>
      <c r="E139" s="1">
        <f>VLOOKUP(A139,gdppercap!$A$1:$B$266,2, FALSE)</f>
        <v>18444.927002077264</v>
      </c>
      <c r="F139" s="1">
        <f>VLOOKUP(A139,waterstress!$A$1:$C$267,3, FALSE)</f>
        <v>116.71428680419901</v>
      </c>
      <c r="G139" s="1">
        <f>VLOOKUP(A139,dailycalopercap!$A$1:$C$186,3, FALSE)</f>
        <v>2948</v>
      </c>
    </row>
    <row r="140" spans="1:7" x14ac:dyDescent="0.3">
      <c r="A140" s="8" t="s">
        <v>214</v>
      </c>
      <c r="B140" s="8">
        <v>30.375321</v>
      </c>
      <c r="C140" s="8">
        <v>69.345116000000004</v>
      </c>
      <c r="D140">
        <v>4.4000000000000004</v>
      </c>
      <c r="E140" s="1">
        <f>VLOOKUP(A140,gdppercap!$A$1:$B$266,2, FALSE)</f>
        <v>1356.6678306576289</v>
      </c>
      <c r="F140" s="1">
        <f>VLOOKUP(A140,waterstress!$A$1:$C$267,3, FALSE)</f>
        <v>118.238143920898</v>
      </c>
      <c r="G140" s="1">
        <f>VLOOKUP(A140,dailycalopercap!$A$1:$C$186,3, FALSE)</f>
        <v>2445</v>
      </c>
    </row>
    <row r="141" spans="1:7" x14ac:dyDescent="0.3">
      <c r="A141" s="8" t="s">
        <v>218</v>
      </c>
      <c r="B141" s="8">
        <v>7.5149800000000004</v>
      </c>
      <c r="C141" s="8">
        <v>134.58251999999999</v>
      </c>
      <c r="D141">
        <v>6.2</v>
      </c>
      <c r="E141" s="1">
        <f>VLOOKUP(A141,gdppercap!$A$1:$B$266,2, FALSE)</f>
        <v>15876.46193037079</v>
      </c>
      <c r="F141" s="1"/>
      <c r="G141" s="1"/>
    </row>
    <row r="142" spans="1:7" x14ac:dyDescent="0.3">
      <c r="A142" s="8" t="s">
        <v>215</v>
      </c>
      <c r="B142" s="8">
        <v>8.5379810000000003</v>
      </c>
      <c r="C142" s="8">
        <v>-80.782127000000003</v>
      </c>
      <c r="D142">
        <v>7</v>
      </c>
      <c r="E142" s="1">
        <f>VLOOKUP(A142,gdppercap!$A$1:$B$266,2, FALSE)</f>
        <v>13630.301141130103</v>
      </c>
      <c r="F142" s="1">
        <f>VLOOKUP(A142,waterstress!$A$1:$C$267,3, FALSE)</f>
        <v>0.90107113122940097</v>
      </c>
      <c r="G142" s="1">
        <f>VLOOKUP(A142,dailycalopercap!$A$1:$C$186,3, FALSE)</f>
        <v>2765</v>
      </c>
    </row>
    <row r="143" spans="1:7" x14ac:dyDescent="0.3">
      <c r="A143" s="8" t="s">
        <v>219</v>
      </c>
      <c r="B143" s="8">
        <v>-6.3149930000000003</v>
      </c>
      <c r="C143" s="8">
        <v>143.95554999999999</v>
      </c>
      <c r="D143">
        <v>5.5</v>
      </c>
      <c r="E143" s="1">
        <f>VLOOKUP(A143,gdppercap!$A$1:$B$266,2, FALSE)</f>
        <v>2679.3465792132365</v>
      </c>
      <c r="F143" s="1">
        <f>VLOOKUP(A143,waterstress!$A$1:$C$267,3, FALSE)</f>
        <v>0.13224282860755901</v>
      </c>
      <c r="G143" s="1"/>
    </row>
    <row r="144" spans="1:7" x14ac:dyDescent="0.3">
      <c r="A144" s="8" t="s">
        <v>225</v>
      </c>
      <c r="B144" s="8">
        <v>-23.442502999999999</v>
      </c>
      <c r="C144" s="8">
        <v>-58.443832</v>
      </c>
      <c r="D144">
        <v>4.3</v>
      </c>
      <c r="E144" s="1">
        <f>VLOOKUP(A144,gdppercap!$A$1:$B$266,2, FALSE)</f>
        <v>5413.7760206185831</v>
      </c>
      <c r="F144" s="1">
        <f>VLOOKUP(A144,waterstress!$A$1:$C$267,3, FALSE)</f>
        <v>1.83539974689484</v>
      </c>
      <c r="G144" s="1">
        <f>VLOOKUP(A144,dailycalopercap!$A$1:$C$186,3, FALSE)</f>
        <v>2743</v>
      </c>
    </row>
    <row r="145" spans="1:7" x14ac:dyDescent="0.3">
      <c r="A145" s="8" t="s">
        <v>216</v>
      </c>
      <c r="B145" s="8">
        <v>-9.1899669999999993</v>
      </c>
      <c r="C145" s="8">
        <v>-75.015152</v>
      </c>
      <c r="D145">
        <v>4</v>
      </c>
      <c r="E145" s="1">
        <f>VLOOKUP(A145,gdppercap!$A$1:$B$266,2, FALSE)</f>
        <v>6229.1006739811201</v>
      </c>
      <c r="F145" s="1">
        <f>VLOOKUP(A145,waterstress!$A$1:$C$267,3, FALSE)</f>
        <v>6.5448956489562997</v>
      </c>
      <c r="G145" s="1">
        <f>VLOOKUP(A145,dailycalopercap!$A$1:$C$186,3, FALSE)</f>
        <v>2778</v>
      </c>
    </row>
    <row r="146" spans="1:7" x14ac:dyDescent="0.3">
      <c r="A146" s="8" t="s">
        <v>217</v>
      </c>
      <c r="B146" s="8">
        <v>12.879721</v>
      </c>
      <c r="C146" s="8">
        <v>121.774017</v>
      </c>
      <c r="D146">
        <v>4.7</v>
      </c>
      <c r="E146" s="1">
        <f>VLOOKUP(A146,gdppercap!$A$1:$B$266,2, FALSE)</f>
        <v>3001.0431817010308</v>
      </c>
      <c r="F146" s="1">
        <f>VLOOKUP(A146,waterstress!$A$1:$C$267,3, FALSE)</f>
        <v>28.656415939331101</v>
      </c>
      <c r="G146" s="1">
        <f>VLOOKUP(A146,dailycalopercap!$A$1:$C$186,3, FALSE)</f>
        <v>2563</v>
      </c>
    </row>
    <row r="147" spans="1:7" x14ac:dyDescent="0.3">
      <c r="A147" s="8" t="s">
        <v>220</v>
      </c>
      <c r="B147" s="8">
        <v>51.919438</v>
      </c>
      <c r="C147" s="8">
        <v>19.145136000000001</v>
      </c>
      <c r="D147">
        <v>7.4</v>
      </c>
      <c r="E147" s="1">
        <f>VLOOKUP(A147,gdppercap!$A$1:$B$266,2, FALSE)</f>
        <v>12578.495473436242</v>
      </c>
      <c r="F147" s="1">
        <f>VLOOKUP(A147,waterstress!$A$1:$C$267,3, FALSE)</f>
        <v>33.222568511962898</v>
      </c>
      <c r="G147" s="1">
        <f>VLOOKUP(A147,dailycalopercap!$A$1:$C$186,3, FALSE)</f>
        <v>3373</v>
      </c>
    </row>
    <row r="148" spans="1:7" x14ac:dyDescent="0.3">
      <c r="A148" s="8" t="s">
        <v>224</v>
      </c>
      <c r="B148" s="8">
        <v>39.399872000000002</v>
      </c>
      <c r="C148" s="8">
        <v>-8.2244539999999997</v>
      </c>
      <c r="D148">
        <v>6.8</v>
      </c>
      <c r="E148" s="1">
        <f>VLOOKUP(A148,gdppercap!$A$1:$B$266,2, FALSE)</f>
        <v>19250.106537685195</v>
      </c>
      <c r="F148" s="1">
        <f>VLOOKUP(A148,waterstress!$A$1:$C$267,3, FALSE)</f>
        <v>12.315711975097701</v>
      </c>
      <c r="G148" s="1">
        <f>VLOOKUP(A148,dailycalopercap!$A$1:$C$186,3, FALSE)</f>
        <v>3437</v>
      </c>
    </row>
    <row r="149" spans="1:7" x14ac:dyDescent="0.3">
      <c r="A149" s="8" t="s">
        <v>230</v>
      </c>
      <c r="B149" s="8">
        <v>25.354825999999999</v>
      </c>
      <c r="C149" s="8">
        <v>51.183883999999999</v>
      </c>
      <c r="D149">
        <v>2.7</v>
      </c>
      <c r="E149" s="1">
        <f>VLOOKUP(A149,gdppercap!$A$1:$B$266,2, FALSE)</f>
        <v>63039.112625802729</v>
      </c>
      <c r="F149" s="1">
        <f>VLOOKUP(A149,waterstress!$A$1:$C$267,3, FALSE)</f>
        <v>431.03448486328102</v>
      </c>
      <c r="G149" s="1"/>
    </row>
    <row r="150" spans="1:7" x14ac:dyDescent="0.3">
      <c r="A150" s="8" t="s">
        <v>231</v>
      </c>
      <c r="B150" s="8">
        <v>45.943161000000003</v>
      </c>
      <c r="C150" s="8">
        <v>24.966760000000001</v>
      </c>
      <c r="D150">
        <v>7.5</v>
      </c>
      <c r="E150" s="1">
        <f>VLOOKUP(A150,gdppercap!$A$1:$B$266,2, FALSE)</f>
        <v>8969.1489214619342</v>
      </c>
      <c r="F150" s="1">
        <f>VLOOKUP(A150,waterstress!$A$1:$C$267,3, FALSE)</f>
        <v>6.0069279670715297</v>
      </c>
      <c r="G150" s="1">
        <f>VLOOKUP(A150,dailycalopercap!$A$1:$C$186,3, FALSE)</f>
        <v>3476</v>
      </c>
    </row>
    <row r="151" spans="1:7" x14ac:dyDescent="0.3">
      <c r="A151" s="8" t="s">
        <v>321</v>
      </c>
      <c r="B151" s="8">
        <v>61.524009999999997</v>
      </c>
      <c r="C151" s="8">
        <v>105.31875599999999</v>
      </c>
      <c r="D151">
        <v>8.6999999999999993</v>
      </c>
      <c r="E151" s="1">
        <f>VLOOKUP(A151,gdppercap!$A$1:$B$266,2, FALSE)</f>
        <v>9313.0136248499603</v>
      </c>
      <c r="F151" s="1">
        <f>VLOOKUP(A151,waterstress!$A$1:$C$267,3, FALSE)</f>
        <v>4.1222429275512704</v>
      </c>
      <c r="G151" s="1">
        <f>VLOOKUP(A151,dailycalopercap!$A$1:$C$186,3, FALSE)</f>
        <v>3353</v>
      </c>
    </row>
    <row r="152" spans="1:7" x14ac:dyDescent="0.3">
      <c r="A152" s="8" t="s">
        <v>232</v>
      </c>
      <c r="B152" s="8">
        <v>-1.9402779999999999</v>
      </c>
      <c r="C152" s="8">
        <v>29.873888000000001</v>
      </c>
      <c r="D152">
        <v>3.9</v>
      </c>
      <c r="E152" s="1">
        <f>VLOOKUP(A152,gdppercap!$A$1:$B$266,2, FALSE)</f>
        <v>751.07739261788527</v>
      </c>
      <c r="F152" s="1">
        <f>VLOOKUP(A152,waterstress!$A$1:$C$267,3, FALSE)</f>
        <v>6.0894041061401403</v>
      </c>
      <c r="G152" s="1">
        <f>VLOOKUP(A152,dailycalopercap!$A$1:$C$186,3, FALSE)</f>
        <v>2185</v>
      </c>
    </row>
    <row r="153" spans="1:7" x14ac:dyDescent="0.3">
      <c r="A153" s="8" t="s">
        <v>286</v>
      </c>
      <c r="B153" s="8">
        <v>-13.759029</v>
      </c>
      <c r="C153" s="8">
        <v>-172.10462899999999</v>
      </c>
      <c r="D153">
        <v>3</v>
      </c>
      <c r="E153" s="1">
        <f>VLOOKUP(A153,gdppercap!$A$1:$B$266,2, FALSE)</f>
        <v>4071.9269593030654</v>
      </c>
      <c r="F153" s="1"/>
      <c r="G153" s="1"/>
    </row>
    <row r="154" spans="1:7" x14ac:dyDescent="0.3">
      <c r="A154" s="8" t="s">
        <v>241</v>
      </c>
      <c r="B154" s="8">
        <v>43.942360000000001</v>
      </c>
      <c r="C154" s="8">
        <v>12.457777</v>
      </c>
      <c r="D154">
        <v>0</v>
      </c>
      <c r="E154" s="1">
        <f>VLOOKUP(A154,gdppercap!$A$1:$B$266,2, FALSE)</f>
        <v>42662.902651346114</v>
      </c>
      <c r="F154" s="1"/>
      <c r="G154" s="1"/>
    </row>
    <row r="155" spans="1:7" ht="27.95" x14ac:dyDescent="0.3">
      <c r="A155" s="8" t="s">
        <v>323</v>
      </c>
      <c r="B155" s="8">
        <v>0.18636</v>
      </c>
      <c r="C155" s="8">
        <v>6.6130810000000002</v>
      </c>
      <c r="D155">
        <v>0.5</v>
      </c>
      <c r="E155" s="1">
        <f>VLOOKUP(A155,gdppercap!$A$1:$B$266,2, FALSE)</f>
        <v>1584.7756574378843</v>
      </c>
      <c r="F155" s="1">
        <f>VLOOKUP(A155,waterstress!$A$1:$C$267,3, FALSE)</f>
        <v>1.8761467933654801</v>
      </c>
      <c r="G155" s="1">
        <f>VLOOKUP(A155,dailycalopercap!$A$1:$C$186,3, FALSE)</f>
        <v>2369</v>
      </c>
    </row>
    <row r="156" spans="1:7" x14ac:dyDescent="0.3">
      <c r="A156" s="8" t="s">
        <v>234</v>
      </c>
      <c r="B156" s="8">
        <v>23.885942</v>
      </c>
      <c r="C156" s="8">
        <v>45.079161999999997</v>
      </c>
      <c r="D156">
        <v>10.7</v>
      </c>
      <c r="E156" s="1">
        <f>VLOOKUP(A156,gdppercap!$A$1:$B$266,2, FALSE)</f>
        <v>20627.926928820383</v>
      </c>
      <c r="F156" s="1">
        <f>VLOOKUP(A156,waterstress!$A$1:$C$267,3, FALSE)</f>
        <v>1000</v>
      </c>
      <c r="G156" s="1">
        <f>VLOOKUP(A156,dailycalopercap!$A$1:$C$186,3, FALSE)</f>
        <v>3291</v>
      </c>
    </row>
    <row r="157" spans="1:7" x14ac:dyDescent="0.3">
      <c r="A157" s="8" t="s">
        <v>236</v>
      </c>
      <c r="B157" s="8">
        <v>14.497401</v>
      </c>
      <c r="C157" s="8">
        <v>-14.452362000000001</v>
      </c>
      <c r="D157">
        <v>4.5</v>
      </c>
      <c r="E157" s="1">
        <f>VLOOKUP(A157,gdppercap!$A$1:$B$266,2, FALSE)</f>
        <v>1219.2494151330177</v>
      </c>
      <c r="F157" s="1">
        <f>VLOOKUP(A157,waterstress!$A$1:$C$267,3, FALSE)</f>
        <v>11.8072834014893</v>
      </c>
      <c r="G157" s="1">
        <f>VLOOKUP(A157,dailycalopercap!$A$1:$C$186,3, FALSE)</f>
        <v>2439</v>
      </c>
    </row>
    <row r="158" spans="1:7" x14ac:dyDescent="0.3">
      <c r="A158" s="8" t="s">
        <v>243</v>
      </c>
      <c r="B158" s="8">
        <v>44.016520999999997</v>
      </c>
      <c r="C158" s="8">
        <v>21.005859000000001</v>
      </c>
      <c r="D158">
        <v>3.4</v>
      </c>
      <c r="E158" s="1">
        <f>VLOOKUP(A158,gdppercap!$A$1:$B$266,2, FALSE)</f>
        <v>5588.9807276855599</v>
      </c>
      <c r="F158" s="1">
        <f>VLOOKUP(A158,waterstress!$A$1:$C$267,3, FALSE)</f>
        <v>6.2633833885192898</v>
      </c>
      <c r="G158" s="1">
        <f>VLOOKUP(A158,dailycalopercap!$A$1:$C$186,3, FALSE)</f>
        <v>2792</v>
      </c>
    </row>
    <row r="159" spans="1:7" x14ac:dyDescent="0.3">
      <c r="A159" s="8" t="s">
        <v>253</v>
      </c>
      <c r="B159" s="8">
        <v>-4.6795739999999997</v>
      </c>
      <c r="C159" s="8">
        <v>55.491976999999999</v>
      </c>
      <c r="D159">
        <v>0.9</v>
      </c>
      <c r="E159" s="1">
        <f>VLOOKUP(A159,gdppercap!$A$1:$B$266,2, FALSE)</f>
        <v>14745.341462028762</v>
      </c>
      <c r="F159" s="1"/>
      <c r="G159" s="1"/>
    </row>
    <row r="160" spans="1:7" x14ac:dyDescent="0.3">
      <c r="A160" s="8" t="s">
        <v>239</v>
      </c>
      <c r="B160" s="8">
        <v>8.4605549999999994</v>
      </c>
      <c r="C160" s="8">
        <v>-11.779889000000001</v>
      </c>
      <c r="D160">
        <v>3</v>
      </c>
      <c r="E160" s="1">
        <f>VLOOKUP(A160,gdppercap!$A$1:$B$266,2, FALSE)</f>
        <v>588.22886279481565</v>
      </c>
      <c r="F160" s="1">
        <f>VLOOKUP(A160,waterstress!$A$1:$C$267,3, FALSE)</f>
        <v>0.49579438567161599</v>
      </c>
      <c r="G160" s="1">
        <f>VLOOKUP(A160,dailycalopercap!$A$1:$C$186,3, FALSE)</f>
        <v>2314</v>
      </c>
    </row>
    <row r="161" spans="1:7" x14ac:dyDescent="0.3">
      <c r="A161" s="8" t="s">
        <v>237</v>
      </c>
      <c r="B161" s="8">
        <v>1.3520829999999999</v>
      </c>
      <c r="C161" s="8">
        <v>103.819836</v>
      </c>
      <c r="D161">
        <v>5.8</v>
      </c>
      <c r="E161" s="1">
        <f>VLOOKUP(A161,gdppercap!$A$1:$B$266,2, FALSE)</f>
        <v>55646.61874695048</v>
      </c>
      <c r="F161" s="1">
        <f>VLOOKUP(A161,waterstress!$A$1:$C$267,3, FALSE)</f>
        <v>81.849998474121094</v>
      </c>
      <c r="G161" s="1"/>
    </row>
    <row r="162" spans="1:7" x14ac:dyDescent="0.3">
      <c r="A162" s="8" t="s">
        <v>322</v>
      </c>
      <c r="B162" s="8">
        <v>48.669026000000002</v>
      </c>
      <c r="C162" s="8">
        <v>19.699024000000001</v>
      </c>
      <c r="D162">
        <v>4</v>
      </c>
      <c r="E162" s="1">
        <f>VLOOKUP(A162,gdppercap!$A$1:$B$266,2, FALSE)</f>
        <v>16342.216262109338</v>
      </c>
      <c r="F162" s="1">
        <f>VLOOKUP(A162,waterstress!$A$1:$C$267,3, FALSE)</f>
        <v>2.3945782184600799</v>
      </c>
      <c r="G162" s="1">
        <f>VLOOKUP(A162,dailycalopercap!$A$1:$C$186,3, FALSE)</f>
        <v>2718</v>
      </c>
    </row>
    <row r="163" spans="1:7" x14ac:dyDescent="0.3">
      <c r="A163" s="8" t="s">
        <v>249</v>
      </c>
      <c r="B163" s="8">
        <v>46.151240999999999</v>
      </c>
      <c r="C163" s="8">
        <v>14.995463000000001</v>
      </c>
      <c r="D163">
        <v>9.6999999999999993</v>
      </c>
      <c r="E163" s="1">
        <f>VLOOKUP(A163,gdppercap!$A$1:$B$266,2, FALSE)</f>
        <v>20890.166430417266</v>
      </c>
      <c r="F163" s="1">
        <f>VLOOKUP(A163,waterstress!$A$1:$C$267,3, FALSE)</f>
        <v>6.4976334571838397</v>
      </c>
      <c r="G163" s="1">
        <f>VLOOKUP(A163,dailycalopercap!$A$1:$C$186,3, FALSE)</f>
        <v>3164</v>
      </c>
    </row>
    <row r="164" spans="1:7" x14ac:dyDescent="0.3">
      <c r="A164" s="8" t="s">
        <v>238</v>
      </c>
      <c r="B164" s="8">
        <v>-9.6457099999999993</v>
      </c>
      <c r="C164" s="8">
        <v>160.156194</v>
      </c>
      <c r="D164">
        <v>0.7</v>
      </c>
      <c r="E164" s="1">
        <f>VLOOKUP(A164,gdppercap!$A$1:$B$266,2, FALSE)</f>
        <v>2167.1199282907846</v>
      </c>
      <c r="F164" s="1"/>
      <c r="G164" s="1">
        <f>VLOOKUP(A164,dailycalopercap!$A$1:$C$186,3, FALSE)</f>
        <v>2376</v>
      </c>
    </row>
    <row r="165" spans="1:7" x14ac:dyDescent="0.3">
      <c r="A165" s="8" t="s">
        <v>242</v>
      </c>
      <c r="B165" s="8">
        <v>5.1521489999999996</v>
      </c>
      <c r="C165" s="8">
        <v>46.199615999999999</v>
      </c>
      <c r="D165">
        <v>6.9</v>
      </c>
      <c r="E165" s="1">
        <f>VLOOKUP(A165,gdppercap!$A$1:$B$266,2, FALSE)</f>
        <v>386.43781698487669</v>
      </c>
      <c r="F165" s="1">
        <f>VLOOKUP(A165,waterstress!$A$1:$C$267,3, FALSE)</f>
        <v>24.5277404785156</v>
      </c>
      <c r="G165" s="1"/>
    </row>
    <row r="166" spans="1:7" x14ac:dyDescent="0.3">
      <c r="A166" s="8" t="s">
        <v>288</v>
      </c>
      <c r="B166" s="8">
        <v>-30.559481999999999</v>
      </c>
      <c r="C166" s="8">
        <v>22.937505999999999</v>
      </c>
      <c r="D166">
        <v>4.7</v>
      </c>
      <c r="E166" s="1">
        <f>VLOOKUP(A166,gdppercap!$A$1:$B$266,2, FALSE)</f>
        <v>6259.8396811057073</v>
      </c>
      <c r="F166" s="1">
        <f>VLOOKUP(A166,waterstress!$A$1:$C$267,3, FALSE)</f>
        <v>63.560680389404297</v>
      </c>
      <c r="G166" s="1">
        <f>VLOOKUP(A166,dailycalopercap!$A$1:$C$186,3, FALSE)</f>
        <v>2942</v>
      </c>
    </row>
    <row r="167" spans="1:7" x14ac:dyDescent="0.3">
      <c r="A167" s="8" t="s">
        <v>311</v>
      </c>
      <c r="B167" s="8">
        <v>35.907756999999997</v>
      </c>
      <c r="C167" s="8">
        <v>127.76692199999999</v>
      </c>
      <c r="D167">
        <v>7.9</v>
      </c>
      <c r="E167" s="1">
        <f>VLOOKUP(A167,gdppercap!$A$1:$B$266,2, FALSE)</f>
        <v>28732.231076259857</v>
      </c>
      <c r="F167" s="1">
        <f>VLOOKUP(A167,waterstress!$A$1:$C$267,3, FALSE)</f>
        <v>85.221832275390597</v>
      </c>
      <c r="G167" s="1">
        <f>VLOOKUP(A167,dailycalopercap!$A$1:$C$186,3, FALSE)</f>
        <v>3342</v>
      </c>
    </row>
    <row r="168" spans="1:7" x14ac:dyDescent="0.3">
      <c r="A168" s="8" t="s">
        <v>108</v>
      </c>
      <c r="B168" s="8">
        <v>40.463667000000001</v>
      </c>
      <c r="C168" s="8">
        <v>-3.7492200000000002</v>
      </c>
      <c r="D168">
        <v>8.1</v>
      </c>
      <c r="E168" s="1">
        <f>VLOOKUP(A168,gdppercap!$A$1:$B$266,2, FALSE)</f>
        <v>25742.368834676654</v>
      </c>
      <c r="F168" s="1">
        <f>VLOOKUP(A168,waterstress!$A$1:$C$267,3, FALSE)</f>
        <v>42.564418792724602</v>
      </c>
      <c r="G168" s="1">
        <f>VLOOKUP(A168,dailycalopercap!$A$1:$C$186,3, FALSE)</f>
        <v>3195</v>
      </c>
    </row>
    <row r="169" spans="1:7" x14ac:dyDescent="0.3">
      <c r="A169" s="8" t="s">
        <v>169</v>
      </c>
      <c r="B169" s="8">
        <v>7.8730539999999998</v>
      </c>
      <c r="C169" s="8">
        <v>80.771797000000007</v>
      </c>
      <c r="D169">
        <v>5</v>
      </c>
      <c r="E169" s="1">
        <f>VLOOKUP(A169,gdppercap!$A$1:$B$266,2, FALSE)</f>
        <v>3843.780671844419</v>
      </c>
      <c r="F169" s="1">
        <f>VLOOKUP(A169,waterstress!$A$1:$C$267,3, FALSE)</f>
        <v>90.785415649414105</v>
      </c>
      <c r="G169" s="1">
        <f>VLOOKUP(A169,dailycalopercap!$A$1:$C$186,3, FALSE)</f>
        <v>2645</v>
      </c>
    </row>
    <row r="170" spans="1:7" x14ac:dyDescent="0.3">
      <c r="A170" s="8" t="s">
        <v>235</v>
      </c>
      <c r="B170" s="8">
        <v>12.862807</v>
      </c>
      <c r="C170" s="8">
        <v>30.217635999999999</v>
      </c>
      <c r="D170">
        <v>4.3</v>
      </c>
      <c r="E170" s="1">
        <f>VLOOKUP(A170,gdppercap!$A$1:$B$266,2, FALSE)</f>
        <v>1329.6359616954401</v>
      </c>
      <c r="F170" s="1">
        <f>VLOOKUP(A170,waterstress!$A$1:$C$267,3, FALSE)</f>
        <v>118.656387329102</v>
      </c>
      <c r="G170" s="1">
        <f>VLOOKUP(A170,dailycalopercap!$A$1:$C$186,3, FALSE)</f>
        <v>2592</v>
      </c>
    </row>
    <row r="171" spans="1:7" x14ac:dyDescent="0.3">
      <c r="A171" s="8" t="s">
        <v>248</v>
      </c>
      <c r="B171" s="8">
        <v>3.919305</v>
      </c>
      <c r="C171" s="8">
        <v>-56.027782999999999</v>
      </c>
      <c r="D171">
        <v>0.7</v>
      </c>
      <c r="E171" s="1">
        <f>VLOOKUP(A171,gdppercap!$A$1:$B$266,2, FALSE)</f>
        <v>9168.2371566400907</v>
      </c>
      <c r="F171" s="1">
        <f>VLOOKUP(A171,waterstress!$A$1:$C$267,3, FALSE)</f>
        <v>3.9506094455718999</v>
      </c>
      <c r="G171" s="1">
        <f>VLOOKUP(A171,dailycalopercap!$A$1:$C$186,3, FALSE)</f>
        <v>2716</v>
      </c>
    </row>
    <row r="172" spans="1:7" x14ac:dyDescent="0.3">
      <c r="A172" s="8" t="s">
        <v>250</v>
      </c>
      <c r="B172" s="8">
        <v>60.128160999999999</v>
      </c>
      <c r="C172" s="8">
        <v>18.643501000000001</v>
      </c>
      <c r="D172">
        <v>8.6999999999999993</v>
      </c>
      <c r="E172" s="1">
        <f>VLOOKUP(A172,gdppercap!$A$1:$B$266,2, FALSE)</f>
        <v>51545.483609532152</v>
      </c>
      <c r="F172" s="1">
        <f>VLOOKUP(A172,waterstress!$A$1:$C$267,3, FALSE)</f>
        <v>3.4271283149719198</v>
      </c>
      <c r="G172" s="1">
        <f>VLOOKUP(A172,dailycalopercap!$A$1:$C$186,3, FALSE)</f>
        <v>3182</v>
      </c>
    </row>
    <row r="173" spans="1:7" x14ac:dyDescent="0.3">
      <c r="A173" s="8" t="s">
        <v>79</v>
      </c>
      <c r="B173" s="8">
        <v>46.818187999999999</v>
      </c>
      <c r="C173" s="8">
        <v>8.2275120000000008</v>
      </c>
      <c r="D173">
        <v>7.5</v>
      </c>
      <c r="E173" s="1">
        <f>VLOOKUP(A173,gdppercap!$A$1:$B$266,2, FALSE)</f>
        <v>84776.142165974787</v>
      </c>
      <c r="F173" s="1">
        <f>VLOOKUP(A173,waterstress!$A$1:$C$267,3, FALSE)</f>
        <v>6.4988560676574698</v>
      </c>
      <c r="G173" s="1">
        <f>VLOOKUP(A173,dailycalopercap!$A$1:$C$186,3, FALSE)</f>
        <v>3398</v>
      </c>
    </row>
    <row r="174" spans="1:7" x14ac:dyDescent="0.3">
      <c r="A174" s="8" t="s">
        <v>324</v>
      </c>
      <c r="B174" s="8">
        <v>34.802075000000002</v>
      </c>
      <c r="C174" s="8">
        <v>38.996814999999998</v>
      </c>
      <c r="D174">
        <v>4.2</v>
      </c>
      <c r="E174" s="1">
        <f>VLOOKUP(A174,gdppercap!$A$1:$B$266,2, FALSE)</f>
        <v>916.3580330644478</v>
      </c>
      <c r="F174" s="1">
        <f>VLOOKUP(A174,waterstress!$A$1:$C$267,3, FALSE)</f>
        <v>124.360137939453</v>
      </c>
      <c r="G174" s="1"/>
    </row>
    <row r="175" spans="1:7" x14ac:dyDescent="0.3">
      <c r="A175" s="8" t="s">
        <v>327</v>
      </c>
      <c r="B175" s="8">
        <v>23.69781</v>
      </c>
      <c r="C175" s="8">
        <v>120.960515</v>
      </c>
      <c r="D175">
        <v>7.1</v>
      </c>
      <c r="E175" s="1">
        <v>33004</v>
      </c>
      <c r="F175" s="1"/>
      <c r="G175" s="1">
        <f>VLOOKUP(A175,dailycalopercap!$A$1:$C$186,3, FALSE)</f>
        <v>2960</v>
      </c>
    </row>
    <row r="176" spans="1:7" x14ac:dyDescent="0.3">
      <c r="A176" s="8" t="s">
        <v>260</v>
      </c>
      <c r="B176" s="8">
        <v>38.861033999999997</v>
      </c>
      <c r="C176" s="8">
        <v>71.276093000000003</v>
      </c>
      <c r="D176">
        <v>3.8</v>
      </c>
      <c r="E176" s="1">
        <f>VLOOKUP(A176,gdppercap!$A$1:$B$266,2, FALSE)</f>
        <v>978.40498118060532</v>
      </c>
      <c r="F176" s="1">
        <f>VLOOKUP(A176,waterstress!$A$1:$C$267,3, FALSE)</f>
        <v>64.480804443359403</v>
      </c>
      <c r="G176" s="1">
        <f>VLOOKUP(A176,dailycalopercap!$A$1:$C$186,3, FALSE)</f>
        <v>2094</v>
      </c>
    </row>
    <row r="177" spans="1:7" x14ac:dyDescent="0.3">
      <c r="A177" s="8" t="s">
        <v>272</v>
      </c>
      <c r="B177" s="8">
        <v>-6.3690280000000001</v>
      </c>
      <c r="C177" s="8">
        <v>34.888821999999998</v>
      </c>
      <c r="D177">
        <v>4.5999999999999996</v>
      </c>
      <c r="E177" s="1">
        <f>VLOOKUP(A177,gdppercap!$A$1:$B$266,2, FALSE)</f>
        <v>947.93335165840699</v>
      </c>
      <c r="F177" s="1">
        <f>VLOOKUP(A177,waterstress!$A$1:$C$267,3, FALSE)</f>
        <v>12.9632406234741</v>
      </c>
      <c r="G177" s="1">
        <f>VLOOKUP(A177,dailycalopercap!$A$1:$C$186,3, FALSE)</f>
        <v>2358</v>
      </c>
    </row>
    <row r="178" spans="1:7" x14ac:dyDescent="0.3">
      <c r="A178" s="8" t="s">
        <v>259</v>
      </c>
      <c r="B178" s="8">
        <v>15.870032</v>
      </c>
      <c r="C178" s="8">
        <v>100.992541</v>
      </c>
      <c r="D178">
        <v>5.3</v>
      </c>
      <c r="E178" s="1">
        <f>VLOOKUP(A178,gdppercap!$A$1:$B$266,2, FALSE)</f>
        <v>5840.0530668779757</v>
      </c>
      <c r="F178" s="1">
        <f>VLOOKUP(A178,waterstress!$A$1:$C$267,3, FALSE)</f>
        <v>23.0139350891113</v>
      </c>
      <c r="G178" s="1">
        <f>VLOOKUP(A178,dailycalopercap!$A$1:$C$186,3, FALSE)</f>
        <v>2782</v>
      </c>
    </row>
    <row r="179" spans="1:7" x14ac:dyDescent="0.3">
      <c r="A179" s="8" t="s">
        <v>263</v>
      </c>
      <c r="B179" s="8">
        <v>-8.8742169999999998</v>
      </c>
      <c r="C179" s="8">
        <v>125.72753899999999</v>
      </c>
      <c r="D179">
        <v>6.6</v>
      </c>
      <c r="E179" s="1">
        <f>VLOOKUP(A179,gdppercap!$A$1:$B$266,2, FALSE)</f>
        <v>1332.7918555137783</v>
      </c>
      <c r="F179" s="1">
        <f>VLOOKUP(A179,waterstress!$A$1:$C$267,3, FALSE)</f>
        <v>28.2682094573975</v>
      </c>
      <c r="G179" s="1">
        <f>VLOOKUP(A179,dailycalopercap!$A$1:$C$186,3, FALSE)</f>
        <v>2262</v>
      </c>
    </row>
    <row r="180" spans="1:7" x14ac:dyDescent="0.3">
      <c r="A180" s="8" t="s">
        <v>258</v>
      </c>
      <c r="B180" s="8">
        <v>8.6195430000000002</v>
      </c>
      <c r="C180" s="8">
        <v>0.82478200000000002</v>
      </c>
      <c r="D180">
        <v>3.8</v>
      </c>
      <c r="E180" s="1">
        <f>VLOOKUP(A180,gdppercap!$A$1:$B$266,2, FALSE)</f>
        <v>570.90996717530766</v>
      </c>
      <c r="F180" s="1">
        <f>VLOOKUP(A180,waterstress!$A$1:$C$267,3, FALSE)</f>
        <v>3.3916349411010702</v>
      </c>
      <c r="G180" s="1">
        <f>VLOOKUP(A180,dailycalopercap!$A$1:$C$186,3, FALSE)</f>
        <v>2429</v>
      </c>
    </row>
    <row r="181" spans="1:7" x14ac:dyDescent="0.3">
      <c r="A181" s="8" t="s">
        <v>265</v>
      </c>
      <c r="B181" s="8">
        <v>-21.178985999999998</v>
      </c>
      <c r="C181" s="8">
        <v>-175.19824199999999</v>
      </c>
      <c r="D181">
        <v>4.0999999999999996</v>
      </c>
      <c r="E181" s="1">
        <f>VLOOKUP(A181,gdppercap!$A$1:$B$266,2, FALSE)</f>
        <v>4336.239602726544</v>
      </c>
      <c r="F181" s="1"/>
      <c r="G181" s="1"/>
    </row>
    <row r="182" spans="1:7" ht="27.95" x14ac:dyDescent="0.3">
      <c r="A182" s="8" t="s">
        <v>268</v>
      </c>
      <c r="B182" s="8">
        <v>10.691803</v>
      </c>
      <c r="C182" s="8">
        <v>-61.222503000000003</v>
      </c>
      <c r="D182">
        <v>7.7</v>
      </c>
      <c r="E182" s="1">
        <f>VLOOKUP(A182,gdppercap!$A$1:$B$266,2, FALSE)</f>
        <v>18214.460619356003</v>
      </c>
      <c r="F182" s="1">
        <f>VLOOKUP(A182,waterstress!$A$1:$C$267,3, FALSE)</f>
        <v>20.326480865478501</v>
      </c>
      <c r="G182" s="1">
        <f>VLOOKUP(A182,dailycalopercap!$A$1:$C$186,3, FALSE)</f>
        <v>2985</v>
      </c>
    </row>
    <row r="183" spans="1:7" x14ac:dyDescent="0.3">
      <c r="A183" s="8" t="s">
        <v>269</v>
      </c>
      <c r="B183" s="8">
        <v>33.886916999999997</v>
      </c>
      <c r="C183" s="8">
        <v>9.5374990000000004</v>
      </c>
      <c r="D183">
        <v>4.3</v>
      </c>
      <c r="E183" s="1">
        <f>VLOOKUP(A183,gdppercap!$A$1:$B$266,2, FALSE)</f>
        <v>4094.8362874451777</v>
      </c>
      <c r="F183" s="1">
        <f>VLOOKUP(A183,waterstress!$A$1:$C$267,3, FALSE)</f>
        <v>95.998779296875</v>
      </c>
      <c r="G183" s="1">
        <f>VLOOKUP(A183,dailycalopercap!$A$1:$C$186,3, FALSE)</f>
        <v>3454</v>
      </c>
    </row>
    <row r="184" spans="1:7" x14ac:dyDescent="0.3">
      <c r="A184" s="8" t="s">
        <v>270</v>
      </c>
      <c r="B184" s="8">
        <v>38.963745000000003</v>
      </c>
      <c r="C184" s="8">
        <v>35.243321999999999</v>
      </c>
      <c r="D184">
        <v>3.2</v>
      </c>
      <c r="E184" s="1">
        <f>VLOOKUP(A184,gdppercap!$A$1:$B$266,2, FALSE)</f>
        <v>11006.279523964891</v>
      </c>
      <c r="F184" s="1">
        <f>VLOOKUP(A184,waterstress!$A$1:$C$267,3, FALSE)</f>
        <v>45.378875732421903</v>
      </c>
      <c r="G184" s="1">
        <f>VLOOKUP(A184,dailycalopercap!$A$1:$C$186,3, FALSE)</f>
        <v>3723</v>
      </c>
    </row>
    <row r="185" spans="1:7" x14ac:dyDescent="0.3">
      <c r="A185" s="8" t="s">
        <v>261</v>
      </c>
      <c r="B185" s="8">
        <v>38.969718999999998</v>
      </c>
      <c r="C185" s="8">
        <v>59.556277999999999</v>
      </c>
      <c r="D185">
        <v>6.6</v>
      </c>
      <c r="E185" s="1">
        <f>VLOOKUP(A185,gdppercap!$A$1:$B$266,2, FALSE)</f>
        <v>6432.6853253849422</v>
      </c>
      <c r="F185" s="1">
        <f>VLOOKUP(A185,waterstress!$A$1:$C$267,3, FALSE)</f>
        <v>143.56002807617199</v>
      </c>
      <c r="G185" s="1">
        <f>VLOOKUP(A185,dailycalopercap!$A$1:$C$186,3, FALSE)</f>
        <v>2903</v>
      </c>
    </row>
    <row r="186" spans="1:7" ht="27.95" x14ac:dyDescent="0.3">
      <c r="A186" s="8" t="s">
        <v>254</v>
      </c>
      <c r="B186" s="8">
        <v>21.694025</v>
      </c>
      <c r="C186" s="8">
        <v>-71.797927999999999</v>
      </c>
      <c r="D186">
        <v>0.7</v>
      </c>
      <c r="E186" s="1">
        <f>VLOOKUP(A186,gdppercap!$A$1:$B$266,2, FALSE)</f>
        <v>26183.885044053477</v>
      </c>
      <c r="F186" s="1"/>
      <c r="G186" s="1"/>
    </row>
    <row r="187" spans="1:7" x14ac:dyDescent="0.3">
      <c r="A187" s="8" t="s">
        <v>271</v>
      </c>
      <c r="B187" s="8">
        <v>-7.1095350000000002</v>
      </c>
      <c r="C187" s="8">
        <v>177.64932999999999</v>
      </c>
      <c r="D187">
        <v>1.8</v>
      </c>
      <c r="E187" s="1">
        <f>VLOOKUP(A187,gdppercap!$A$1:$B$266,2, FALSE)</f>
        <v>3197.7722519439362</v>
      </c>
      <c r="F187" s="1"/>
      <c r="G187" s="1"/>
    </row>
    <row r="188" spans="1:7" x14ac:dyDescent="0.3">
      <c r="A188" s="8" t="s">
        <v>273</v>
      </c>
      <c r="B188" s="8">
        <v>1.3733329999999999</v>
      </c>
      <c r="C188" s="8">
        <v>32.290275000000001</v>
      </c>
      <c r="D188">
        <v>4.7</v>
      </c>
      <c r="E188" s="1">
        <f>VLOOKUP(A188,gdppercap!$A$1:$B$266,2, FALSE)</f>
        <v>847.2676289346565</v>
      </c>
      <c r="F188" s="1">
        <f>VLOOKUP(A188,waterstress!$A$1:$C$267,3, FALSE)</f>
        <v>5.8279962539672896</v>
      </c>
      <c r="G188" s="1">
        <f>VLOOKUP(A188,dailycalopercap!$A$1:$C$186,3, FALSE)</f>
        <v>2073</v>
      </c>
    </row>
    <row r="189" spans="1:7" x14ac:dyDescent="0.3">
      <c r="A189" s="8" t="s">
        <v>274</v>
      </c>
      <c r="B189" s="8">
        <v>48.379432999999999</v>
      </c>
      <c r="C189" s="8">
        <v>31.165579999999999</v>
      </c>
      <c r="D189">
        <v>1.8</v>
      </c>
      <c r="E189" s="1">
        <f>VLOOKUP(A189,gdppercap!$A$1:$B$266,2, FALSE)</f>
        <v>2124.6623187837999</v>
      </c>
      <c r="F189" s="1">
        <f>VLOOKUP(A189,waterstress!$A$1:$C$267,3, FALSE)</f>
        <v>13.8701734542847</v>
      </c>
      <c r="G189" s="1">
        <f>VLOOKUP(A189,dailycalopercap!$A$1:$C$186,3, FALSE)</f>
        <v>3094</v>
      </c>
    </row>
    <row r="190" spans="1:7" ht="27.95" x14ac:dyDescent="0.3">
      <c r="A190" s="8" t="s">
        <v>52</v>
      </c>
      <c r="B190" s="8">
        <v>23.424075999999999</v>
      </c>
      <c r="C190" s="8">
        <v>53.847817999999997</v>
      </c>
      <c r="D190">
        <v>5.8</v>
      </c>
      <c r="E190" s="1">
        <f>VLOOKUP(A190,gdppercap!$A$1:$B$266,2, FALSE)</f>
        <v>38663.400502660457</v>
      </c>
      <c r="F190" s="1">
        <f>VLOOKUP(A190,waterstress!$A$1:$C$267,3, FALSE)</f>
        <v>1667.33337402344</v>
      </c>
      <c r="G190" s="1">
        <f>VLOOKUP(A190,dailycalopercap!$A$1:$C$186,3, FALSE)</f>
        <v>3411</v>
      </c>
    </row>
    <row r="191" spans="1:7" x14ac:dyDescent="0.3">
      <c r="A191" s="8" t="s">
        <v>118</v>
      </c>
      <c r="B191" s="8">
        <v>55.378050999999999</v>
      </c>
      <c r="C191" s="8">
        <v>-3.4359730000000002</v>
      </c>
      <c r="D191">
        <v>12</v>
      </c>
      <c r="E191" s="1">
        <f>VLOOKUP(A191,gdppercap!$A$1:$B$266,2, FALSE)</f>
        <v>45404.567773472154</v>
      </c>
      <c r="F191" s="1">
        <f>VLOOKUP(A191,waterstress!$A$1:$C$267,3, FALSE)</f>
        <v>14.3546466827393</v>
      </c>
      <c r="G191" s="1">
        <f>VLOOKUP(A191,dailycalopercap!$A$1:$C$186,3, FALSE)</f>
        <v>3393</v>
      </c>
    </row>
    <row r="192" spans="1:7" x14ac:dyDescent="0.3">
      <c r="A192" s="8" t="s">
        <v>277</v>
      </c>
      <c r="B192" s="8">
        <v>37.090240000000001</v>
      </c>
      <c r="C192" s="8">
        <v>-95.712890999999999</v>
      </c>
      <c r="D192">
        <v>7.4</v>
      </c>
      <c r="E192" s="1">
        <f>VLOOKUP(A192,gdppercap!$A$1:$B$266,2, FALSE)</f>
        <v>56863.371495765183</v>
      </c>
      <c r="F192" s="1">
        <f>VLOOKUP(A192,waterstress!$A$1:$C$267,3, FALSE)</f>
        <v>28.161983489990199</v>
      </c>
      <c r="G192" s="1">
        <f>VLOOKUP(A192,dailycalopercap!$A$1:$C$186,3, FALSE)</f>
        <v>3735</v>
      </c>
    </row>
    <row r="193" spans="1:7" x14ac:dyDescent="0.3">
      <c r="A193" s="8" t="s">
        <v>276</v>
      </c>
      <c r="B193" s="8">
        <v>-32.522779</v>
      </c>
      <c r="C193" s="8">
        <v>-55.765835000000003</v>
      </c>
      <c r="D193">
        <v>5.8</v>
      </c>
      <c r="E193" s="1">
        <f>VLOOKUP(A193,gdppercap!$A$1:$B$266,2, FALSE)</f>
        <v>15613.745968182426</v>
      </c>
      <c r="F193" s="1">
        <f>VLOOKUP(A193,waterstress!$A$1:$C$267,3, FALSE)</f>
        <v>9.7860965728759801</v>
      </c>
      <c r="G193" s="1">
        <f>VLOOKUP(A193,dailycalopercap!$A$1:$C$186,3, FALSE)</f>
        <v>3118</v>
      </c>
    </row>
    <row r="194" spans="1:7" x14ac:dyDescent="0.3">
      <c r="A194" s="8" t="s">
        <v>278</v>
      </c>
      <c r="B194" s="8">
        <v>41.377490999999999</v>
      </c>
      <c r="C194" s="8">
        <v>64.585262</v>
      </c>
      <c r="D194">
        <v>4.5</v>
      </c>
      <c r="E194" s="1">
        <f>VLOOKUP(A194,gdppercap!$A$1:$B$266,2, FALSE)</f>
        <v>2753.9710721994866</v>
      </c>
      <c r="F194" s="1">
        <f>VLOOKUP(A194,waterstress!$A$1:$C$267,3, FALSE)</f>
        <v>168.92457580566401</v>
      </c>
      <c r="G194" s="1">
        <f>VLOOKUP(A194,dailycalopercap!$A$1:$C$186,3, FALSE)</f>
        <v>2985</v>
      </c>
    </row>
    <row r="195" spans="1:7" x14ac:dyDescent="0.3">
      <c r="A195" s="8" t="s">
        <v>284</v>
      </c>
      <c r="B195" s="8">
        <v>-15.376706</v>
      </c>
      <c r="C195" s="8">
        <v>166.959158</v>
      </c>
      <c r="D195">
        <v>0.9</v>
      </c>
      <c r="E195" s="1">
        <f>VLOOKUP(A195,gdppercap!$A$1:$B$266,2, FALSE)</f>
        <v>2695.6661859797309</v>
      </c>
      <c r="F195" s="1"/>
      <c r="G195" s="1">
        <f>VLOOKUP(A195,dailycalopercap!$A$1:$C$186,3, FALSE)</f>
        <v>2699</v>
      </c>
    </row>
    <row r="196" spans="1:7" x14ac:dyDescent="0.3">
      <c r="A196" s="8" t="s">
        <v>329</v>
      </c>
      <c r="B196" s="8">
        <v>6.4237500000000001</v>
      </c>
      <c r="C196" s="8">
        <v>-66.589730000000003</v>
      </c>
      <c r="D196">
        <v>5.7</v>
      </c>
      <c r="E196" s="1">
        <v>10757</v>
      </c>
      <c r="F196" s="1">
        <f>VLOOKUP(A196,waterstress!$A$1:$C$267,3, FALSE)</f>
        <v>7.54036664962769</v>
      </c>
      <c r="G196" s="1">
        <f>VLOOKUP(A196,dailycalopercap!$A$1:$C$186,3, FALSE)</f>
        <v>2435</v>
      </c>
    </row>
    <row r="197" spans="1:7" x14ac:dyDescent="0.3">
      <c r="A197" s="8" t="s">
        <v>283</v>
      </c>
      <c r="B197" s="8">
        <v>14.058324000000001</v>
      </c>
      <c r="C197" s="8">
        <v>108.277199</v>
      </c>
      <c r="D197">
        <v>3.8</v>
      </c>
      <c r="E197" s="1">
        <f>VLOOKUP(A197,gdppercap!$A$1:$B$266,2, FALSE)</f>
        <v>2085.10134910739</v>
      </c>
      <c r="F197" s="1">
        <f>VLOOKUP(A197,waterstress!$A$1:$C$267,3, FALSE)</f>
        <v>18.130315780639599</v>
      </c>
      <c r="G197" s="1">
        <f>VLOOKUP(A197,dailycalopercap!$A$1:$C$186,3, FALSE)</f>
        <v>2900</v>
      </c>
    </row>
    <row r="198" spans="1:7" x14ac:dyDescent="0.3">
      <c r="A198" s="8" t="s">
        <v>331</v>
      </c>
      <c r="B198" s="8">
        <v>15.552727000000001</v>
      </c>
      <c r="C198" s="8">
        <v>48.516387999999999</v>
      </c>
      <c r="D198">
        <v>4.7</v>
      </c>
      <c r="E198" s="1">
        <f>VLOOKUP(A198,gdppercap!$A$1:$B$266,2, FALSE)</f>
        <v>1601.830062811621</v>
      </c>
      <c r="F198" s="1">
        <f>VLOOKUP(A198,waterstress!$A$1:$C$267,3, FALSE)</f>
        <v>169.76190185546901</v>
      </c>
      <c r="G198" s="1">
        <f>VLOOKUP(A198,dailycalopercap!$A$1:$C$186,3, FALSE)</f>
        <v>2170</v>
      </c>
    </row>
    <row r="199" spans="1:7" x14ac:dyDescent="0.3">
      <c r="A199" s="8" t="s">
        <v>289</v>
      </c>
      <c r="B199" s="8">
        <v>-13.133896999999999</v>
      </c>
      <c r="C199" s="8">
        <v>27.849332</v>
      </c>
      <c r="D199">
        <v>5.4</v>
      </c>
      <c r="E199" s="1">
        <f>VLOOKUP(A199,gdppercap!$A$1:$B$266,2, FALSE)</f>
        <v>1338.2909270818832</v>
      </c>
      <c r="F199" s="1">
        <f>VLOOKUP(A199,waterstress!$A$1:$C$267,3, FALSE)</f>
        <v>2.8354978561401398</v>
      </c>
      <c r="G199" s="1">
        <f>VLOOKUP(A199,dailycalopercap!$A$1:$C$186,3, FALSE)</f>
        <v>2029</v>
      </c>
    </row>
    <row r="200" spans="1:7" x14ac:dyDescent="0.3">
      <c r="A200" s="8" t="s">
        <v>290</v>
      </c>
      <c r="B200" s="8">
        <v>-19.015438</v>
      </c>
      <c r="C200" s="8">
        <v>29.154857</v>
      </c>
      <c r="D200">
        <v>4.7</v>
      </c>
      <c r="E200" s="1">
        <f>VLOOKUP(A200,gdppercap!$A$1:$B$266,2, FALSE)</f>
        <v>1445.0697021319843</v>
      </c>
      <c r="F200" s="1">
        <f>VLOOKUP(A200,waterstress!$A$1:$C$267,3, FALSE)</f>
        <v>35.405368804931598</v>
      </c>
      <c r="G200" s="1">
        <f>VLOOKUP(A200,dailycalopercap!$A$1:$C$186,3, FALSE)</f>
        <v>1912</v>
      </c>
    </row>
    <row r="201" spans="1:7" x14ac:dyDescent="0.3">
      <c r="F201" s="1">
        <f>MEDIAN(F2:F200)</f>
        <v>10.192867279052701</v>
      </c>
    </row>
  </sheetData>
  <autoFilter ref="A1:I201" xr:uid="{3AF13A36-C8CA-47FD-B625-103D19351F24}">
    <sortState xmlns:xlrd2="http://schemas.microsoft.com/office/spreadsheetml/2017/richdata2" ref="A2:I201">
      <sortCondition ref="A1:A201"/>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2ADD8-1205-4EFC-85D8-2DAF7BAAE87E}">
  <dimension ref="A1:B266"/>
  <sheetViews>
    <sheetView workbookViewId="0">
      <selection activeCell="B2" sqref="B2"/>
    </sheetView>
  </sheetViews>
  <sheetFormatPr defaultRowHeight="14" x14ac:dyDescent="0.3"/>
  <cols>
    <col min="1" max="1" width="46.69921875" bestFit="1" customWidth="1"/>
    <col min="2" max="2" width="22.3984375" bestFit="1" customWidth="1"/>
  </cols>
  <sheetData>
    <row r="1" spans="1:2" x14ac:dyDescent="0.3">
      <c r="A1" t="s">
        <v>43</v>
      </c>
      <c r="B1" t="s">
        <v>338</v>
      </c>
    </row>
    <row r="2" spans="1:2" x14ac:dyDescent="0.3">
      <c r="A2" t="s">
        <v>44</v>
      </c>
      <c r="B2">
        <v>28396.908422861645</v>
      </c>
    </row>
    <row r="3" spans="1:2" x14ac:dyDescent="0.3">
      <c r="A3" t="s">
        <v>45</v>
      </c>
      <c r="B3">
        <v>1549.0379403764218</v>
      </c>
    </row>
    <row r="4" spans="1:2" x14ac:dyDescent="0.3">
      <c r="A4" t="s">
        <v>46</v>
      </c>
      <c r="B4">
        <v>556.00722086144322</v>
      </c>
    </row>
    <row r="5" spans="1:2" x14ac:dyDescent="0.3">
      <c r="A5" t="s">
        <v>47</v>
      </c>
      <c r="B5">
        <v>1894.3101949536019</v>
      </c>
    </row>
    <row r="6" spans="1:2" x14ac:dyDescent="0.3">
      <c r="A6" t="s">
        <v>48</v>
      </c>
      <c r="B6">
        <v>4166.9798333027802</v>
      </c>
    </row>
    <row r="7" spans="1:2" x14ac:dyDescent="0.3">
      <c r="A7" t="s">
        <v>49</v>
      </c>
      <c r="B7">
        <v>3952.8025380752738</v>
      </c>
    </row>
    <row r="8" spans="1:2" x14ac:dyDescent="0.3">
      <c r="A8" t="s">
        <v>50</v>
      </c>
      <c r="B8">
        <v>35770.776704408534</v>
      </c>
    </row>
    <row r="9" spans="1:2" x14ac:dyDescent="0.3">
      <c r="A9" t="s">
        <v>51</v>
      </c>
      <c r="B9">
        <v>6220.7166360023111</v>
      </c>
    </row>
    <row r="10" spans="1:2" x14ac:dyDescent="0.3">
      <c r="A10" t="s">
        <v>52</v>
      </c>
      <c r="B10">
        <v>38663.400502660457</v>
      </c>
    </row>
    <row r="11" spans="1:2" x14ac:dyDescent="0.3">
      <c r="A11" t="s">
        <v>53</v>
      </c>
      <c r="B11">
        <v>13789.060424772022</v>
      </c>
    </row>
    <row r="12" spans="1:2" x14ac:dyDescent="0.3">
      <c r="A12" t="s">
        <v>54</v>
      </c>
      <c r="B12">
        <v>3607.2892985536109</v>
      </c>
    </row>
    <row r="13" spans="1:2" x14ac:dyDescent="0.3">
      <c r="A13" t="s">
        <v>55</v>
      </c>
      <c r="B13">
        <v>12059.635164677633</v>
      </c>
    </row>
    <row r="14" spans="1:2" x14ac:dyDescent="0.3">
      <c r="A14" t="s">
        <v>56</v>
      </c>
      <c r="B14">
        <v>14285.329777309129</v>
      </c>
    </row>
    <row r="15" spans="1:2" x14ac:dyDescent="0.3">
      <c r="A15" t="s">
        <v>57</v>
      </c>
      <c r="B15">
        <v>56707.02207721163</v>
      </c>
    </row>
    <row r="16" spans="1:2" x14ac:dyDescent="0.3">
      <c r="A16" t="s">
        <v>58</v>
      </c>
      <c r="B16">
        <v>44195.817594774824</v>
      </c>
    </row>
    <row r="17" spans="1:2" x14ac:dyDescent="0.3">
      <c r="A17" t="s">
        <v>59</v>
      </c>
      <c r="B17">
        <v>5500.3103824440796</v>
      </c>
    </row>
    <row r="18" spans="1:2" x14ac:dyDescent="0.3">
      <c r="A18" t="s">
        <v>60</v>
      </c>
      <c r="B18">
        <v>305.54965250265747</v>
      </c>
    </row>
    <row r="19" spans="1:2" x14ac:dyDescent="0.3">
      <c r="A19" t="s">
        <v>61</v>
      </c>
      <c r="B19">
        <v>41008.296719471982</v>
      </c>
    </row>
    <row r="20" spans="1:2" x14ac:dyDescent="0.3">
      <c r="A20" t="s">
        <v>62</v>
      </c>
      <c r="B20">
        <v>1076.7966978558513</v>
      </c>
    </row>
    <row r="21" spans="1:2" x14ac:dyDescent="0.3">
      <c r="A21" t="s">
        <v>63</v>
      </c>
      <c r="B21">
        <v>653.32726813946965</v>
      </c>
    </row>
    <row r="22" spans="1:2" x14ac:dyDescent="0.3">
      <c r="A22" t="s">
        <v>64</v>
      </c>
      <c r="B22">
        <v>1248.4533098961294</v>
      </c>
    </row>
    <row r="23" spans="1:2" x14ac:dyDescent="0.3">
      <c r="A23" t="s">
        <v>65</v>
      </c>
      <c r="B23">
        <v>7074.6810232505932</v>
      </c>
    </row>
    <row r="24" spans="1:2" x14ac:dyDescent="0.3">
      <c r="A24" t="s">
        <v>66</v>
      </c>
      <c r="B24">
        <v>22634.085647567445</v>
      </c>
    </row>
    <row r="25" spans="1:2" x14ac:dyDescent="0.3">
      <c r="A25" t="s">
        <v>296</v>
      </c>
      <c r="B25">
        <v>31776.05558524853</v>
      </c>
    </row>
    <row r="26" spans="1:2" x14ac:dyDescent="0.3">
      <c r="A26" t="s">
        <v>67</v>
      </c>
      <c r="B26">
        <v>4729.6899590538178</v>
      </c>
    </row>
    <row r="27" spans="1:2" x14ac:dyDescent="0.3">
      <c r="A27" t="s">
        <v>68</v>
      </c>
      <c r="B27">
        <v>5967.052203849139</v>
      </c>
    </row>
    <row r="28" spans="1:2" x14ac:dyDescent="0.3">
      <c r="A28" t="s">
        <v>69</v>
      </c>
      <c r="B28">
        <v>4770.2326556388844</v>
      </c>
    </row>
    <row r="29" spans="1:2" x14ac:dyDescent="0.3">
      <c r="A29" t="s">
        <v>70</v>
      </c>
      <c r="B29">
        <v>102005.62564189034</v>
      </c>
    </row>
    <row r="30" spans="1:2" x14ac:dyDescent="0.3">
      <c r="A30" t="s">
        <v>71</v>
      </c>
      <c r="B30">
        <v>3035.9716548978554</v>
      </c>
    </row>
    <row r="31" spans="1:2" x14ac:dyDescent="0.3">
      <c r="A31" t="s">
        <v>72</v>
      </c>
      <c r="B31">
        <v>8813.9898064782828</v>
      </c>
    </row>
    <row r="32" spans="1:2" x14ac:dyDescent="0.3">
      <c r="A32" t="s">
        <v>73</v>
      </c>
      <c r="B32">
        <v>16524.899501273976</v>
      </c>
    </row>
    <row r="33" spans="1:2" x14ac:dyDescent="0.3">
      <c r="A33" t="s">
        <v>295</v>
      </c>
      <c r="B33">
        <v>31164.036252846759</v>
      </c>
    </row>
    <row r="34" spans="1:2" x14ac:dyDescent="0.3">
      <c r="A34" t="s">
        <v>74</v>
      </c>
      <c r="B34">
        <v>2752.6301723367751</v>
      </c>
    </row>
    <row r="35" spans="1:2" x14ac:dyDescent="0.3">
      <c r="A35" t="s">
        <v>75</v>
      </c>
      <c r="B35">
        <v>6402.910183383914</v>
      </c>
    </row>
    <row r="36" spans="1:2" x14ac:dyDescent="0.3">
      <c r="A36" t="s">
        <v>76</v>
      </c>
      <c r="B36">
        <v>377.42291768019527</v>
      </c>
    </row>
    <row r="37" spans="1:2" x14ac:dyDescent="0.3">
      <c r="A37" t="s">
        <v>77</v>
      </c>
      <c r="B37">
        <v>43596.135536554619</v>
      </c>
    </row>
    <row r="38" spans="1:2" x14ac:dyDescent="0.3">
      <c r="A38" t="s">
        <v>78</v>
      </c>
      <c r="B38">
        <v>12522.661057036314</v>
      </c>
    </row>
    <row r="39" spans="1:2" x14ac:dyDescent="0.3">
      <c r="A39" t="s">
        <v>79</v>
      </c>
      <c r="B39">
        <v>84776.142165974787</v>
      </c>
    </row>
    <row r="40" spans="1:2" x14ac:dyDescent="0.3">
      <c r="A40" t="s">
        <v>80</v>
      </c>
    </row>
    <row r="41" spans="1:2" x14ac:dyDescent="0.3">
      <c r="A41" t="s">
        <v>81</v>
      </c>
      <c r="B41">
        <v>13574.169237752412</v>
      </c>
    </row>
    <row r="42" spans="1:2" x14ac:dyDescent="0.3">
      <c r="A42" t="s">
        <v>82</v>
      </c>
      <c r="B42">
        <v>8016.4314349800261</v>
      </c>
    </row>
    <row r="43" spans="1:2" x14ac:dyDescent="0.3">
      <c r="A43" t="s">
        <v>299</v>
      </c>
      <c r="B43">
        <v>1972.545683058358</v>
      </c>
    </row>
    <row r="44" spans="1:2" x14ac:dyDescent="0.3">
      <c r="A44" t="s">
        <v>83</v>
      </c>
      <c r="B44">
        <v>1382.5097900241033</v>
      </c>
    </row>
    <row r="45" spans="1:2" x14ac:dyDescent="0.3">
      <c r="A45" t="s">
        <v>297</v>
      </c>
      <c r="B45">
        <v>497.3170390773646</v>
      </c>
    </row>
    <row r="46" spans="1:2" x14ac:dyDescent="0.3">
      <c r="A46" t="s">
        <v>298</v>
      </c>
      <c r="B46">
        <v>2447.5393082704104</v>
      </c>
    </row>
    <row r="47" spans="1:2" x14ac:dyDescent="0.3">
      <c r="A47" t="s">
        <v>84</v>
      </c>
      <c r="B47">
        <v>6175.8760297025956</v>
      </c>
    </row>
    <row r="48" spans="1:2" x14ac:dyDescent="0.3">
      <c r="A48" t="s">
        <v>85</v>
      </c>
      <c r="B48">
        <v>1242.5856078499926</v>
      </c>
    </row>
    <row r="49" spans="1:2" x14ac:dyDescent="0.3">
      <c r="A49" t="s">
        <v>86</v>
      </c>
      <c r="B49">
        <v>3043.0313815681075</v>
      </c>
    </row>
    <row r="50" spans="1:2" x14ac:dyDescent="0.3">
      <c r="A50" t="s">
        <v>87</v>
      </c>
      <c r="B50">
        <v>11642.778051719406</v>
      </c>
    </row>
    <row r="51" spans="1:2" x14ac:dyDescent="0.3">
      <c r="A51" t="s">
        <v>88</v>
      </c>
      <c r="B51">
        <v>10141.415393820129</v>
      </c>
    </row>
    <row r="52" spans="1:2" x14ac:dyDescent="0.3">
      <c r="A52" t="s">
        <v>89</v>
      </c>
      <c r="B52">
        <v>7694.0146371094106</v>
      </c>
    </row>
    <row r="53" spans="1:2" x14ac:dyDescent="0.3">
      <c r="A53" t="s">
        <v>90</v>
      </c>
      <c r="B53">
        <v>19951.327903044086</v>
      </c>
    </row>
    <row r="54" spans="1:2" x14ac:dyDescent="0.3">
      <c r="A54" t="s">
        <v>91</v>
      </c>
      <c r="B54">
        <v>76284.193928635927</v>
      </c>
    </row>
    <row r="55" spans="1:2" x14ac:dyDescent="0.3">
      <c r="A55" t="s">
        <v>92</v>
      </c>
      <c r="B55">
        <v>23408.3366816249</v>
      </c>
    </row>
    <row r="56" spans="1:2" x14ac:dyDescent="0.3">
      <c r="A56" t="s">
        <v>93</v>
      </c>
      <c r="B56">
        <v>17829.698322366781</v>
      </c>
    </row>
    <row r="57" spans="1:2" x14ac:dyDescent="0.3">
      <c r="A57" t="s">
        <v>94</v>
      </c>
      <c r="B57">
        <v>41103.256436376832</v>
      </c>
    </row>
    <row r="58" spans="1:2" x14ac:dyDescent="0.3">
      <c r="A58" t="s">
        <v>95</v>
      </c>
      <c r="B58">
        <v>2658.9492452823747</v>
      </c>
    </row>
    <row r="59" spans="1:2" x14ac:dyDescent="0.3">
      <c r="A59" t="s">
        <v>96</v>
      </c>
      <c r="B59">
        <v>7597.2888940925468</v>
      </c>
    </row>
    <row r="60" spans="1:2" x14ac:dyDescent="0.3">
      <c r="A60" t="s">
        <v>97</v>
      </c>
      <c r="B60">
        <v>53254.856370091584</v>
      </c>
    </row>
    <row r="61" spans="1:2" x14ac:dyDescent="0.3">
      <c r="A61" t="s">
        <v>98</v>
      </c>
      <c r="B61">
        <v>6921.5205943277633</v>
      </c>
    </row>
    <row r="62" spans="1:2" x14ac:dyDescent="0.3">
      <c r="A62" t="s">
        <v>99</v>
      </c>
      <c r="B62">
        <v>4177.8895415169045</v>
      </c>
    </row>
    <row r="63" spans="1:2" x14ac:dyDescent="0.3">
      <c r="A63" t="s">
        <v>100</v>
      </c>
      <c r="B63">
        <v>6488.6669682598185</v>
      </c>
    </row>
    <row r="64" spans="1:2" x14ac:dyDescent="0.3">
      <c r="A64" t="s">
        <v>101</v>
      </c>
      <c r="B64">
        <v>3229.2990114766162</v>
      </c>
    </row>
    <row r="65" spans="1:2" x14ac:dyDescent="0.3">
      <c r="A65" t="s">
        <v>102</v>
      </c>
      <c r="B65">
        <v>9579.4743713549215</v>
      </c>
    </row>
    <row r="66" spans="1:2" x14ac:dyDescent="0.3">
      <c r="A66" t="s">
        <v>103</v>
      </c>
      <c r="B66">
        <v>7557.4996953273412</v>
      </c>
    </row>
    <row r="67" spans="1:2" x14ac:dyDescent="0.3">
      <c r="A67" t="s">
        <v>104</v>
      </c>
      <c r="B67">
        <v>22624.86511217503</v>
      </c>
    </row>
    <row r="68" spans="1:2" x14ac:dyDescent="0.3">
      <c r="A68" t="s">
        <v>105</v>
      </c>
      <c r="B68">
        <v>6124.4908870713352</v>
      </c>
    </row>
    <row r="69" spans="1:2" x14ac:dyDescent="0.3">
      <c r="A69" t="s">
        <v>302</v>
      </c>
      <c r="B69">
        <v>3562.9326579842254</v>
      </c>
    </row>
    <row r="70" spans="1:2" x14ac:dyDescent="0.3">
      <c r="A70" t="s">
        <v>106</v>
      </c>
      <c r="B70">
        <v>34388.283781677783</v>
      </c>
    </row>
    <row r="71" spans="1:2" x14ac:dyDescent="0.3">
      <c r="A71" t="s">
        <v>107</v>
      </c>
    </row>
    <row r="72" spans="1:2" x14ac:dyDescent="0.3">
      <c r="A72" t="s">
        <v>108</v>
      </c>
      <c r="B72">
        <v>25742.368834676654</v>
      </c>
    </row>
    <row r="73" spans="1:2" x14ac:dyDescent="0.3">
      <c r="A73" t="s">
        <v>109</v>
      </c>
      <c r="B73">
        <v>17402.037612807875</v>
      </c>
    </row>
    <row r="74" spans="1:2" x14ac:dyDescent="0.3">
      <c r="A74" t="s">
        <v>110</v>
      </c>
      <c r="B74">
        <v>640.54192307542189</v>
      </c>
    </row>
    <row r="75" spans="1:2" x14ac:dyDescent="0.3">
      <c r="A75" t="s">
        <v>111</v>
      </c>
      <c r="B75">
        <v>30485.028806720286</v>
      </c>
    </row>
    <row r="76" spans="1:2" x14ac:dyDescent="0.3">
      <c r="A76" t="s">
        <v>112</v>
      </c>
      <c r="B76">
        <v>1878.7134076663174</v>
      </c>
    </row>
    <row r="77" spans="1:2" x14ac:dyDescent="0.3">
      <c r="A77" t="s">
        <v>113</v>
      </c>
      <c r="B77">
        <v>42801.908116728511</v>
      </c>
    </row>
    <row r="78" spans="1:2" x14ac:dyDescent="0.3">
      <c r="A78" t="s">
        <v>114</v>
      </c>
      <c r="B78">
        <v>5390.7142070308455</v>
      </c>
    </row>
    <row r="79" spans="1:2" x14ac:dyDescent="0.3">
      <c r="A79" t="s">
        <v>115</v>
      </c>
      <c r="B79">
        <v>36652.922305217762</v>
      </c>
    </row>
    <row r="80" spans="1:2" x14ac:dyDescent="0.3">
      <c r="A80" t="s">
        <v>116</v>
      </c>
      <c r="B80">
        <v>52400.29727638355</v>
      </c>
    </row>
    <row r="81" spans="1:2" x14ac:dyDescent="0.3">
      <c r="A81" t="s">
        <v>304</v>
      </c>
      <c r="B81">
        <v>2906.6170122880812</v>
      </c>
    </row>
    <row r="82" spans="1:2" x14ac:dyDescent="0.3">
      <c r="A82" t="s">
        <v>117</v>
      </c>
      <c r="B82">
        <v>7384.7007039307146</v>
      </c>
    </row>
    <row r="83" spans="1:2" x14ac:dyDescent="0.3">
      <c r="A83" t="s">
        <v>118</v>
      </c>
      <c r="B83">
        <v>45404.567773472154</v>
      </c>
    </row>
    <row r="84" spans="1:2" x14ac:dyDescent="0.3">
      <c r="A84" t="s">
        <v>119</v>
      </c>
      <c r="B84">
        <v>4014.1859441932947</v>
      </c>
    </row>
    <row r="85" spans="1:2" x14ac:dyDescent="0.3">
      <c r="A85" t="s">
        <v>120</v>
      </c>
      <c r="B85">
        <v>1774.0747709250811</v>
      </c>
    </row>
    <row r="86" spans="1:2" x14ac:dyDescent="0.3">
      <c r="A86" t="s">
        <v>122</v>
      </c>
      <c r="B86">
        <v>769.25547543282175</v>
      </c>
    </row>
    <row r="87" spans="1:2" x14ac:dyDescent="0.3">
      <c r="A87" t="s">
        <v>305</v>
      </c>
      <c r="B87">
        <v>660.72357124432176</v>
      </c>
    </row>
    <row r="88" spans="1:2" x14ac:dyDescent="0.3">
      <c r="A88" t="s">
        <v>123</v>
      </c>
      <c r="B88">
        <v>603.39938154773279</v>
      </c>
    </row>
    <row r="89" spans="1:2" x14ac:dyDescent="0.3">
      <c r="A89" t="s">
        <v>124</v>
      </c>
      <c r="B89">
        <v>11283.398054387149</v>
      </c>
    </row>
    <row r="90" spans="1:2" x14ac:dyDescent="0.3">
      <c r="A90" t="s">
        <v>125</v>
      </c>
      <c r="B90">
        <v>18083.877905654695</v>
      </c>
    </row>
    <row r="91" spans="1:2" x14ac:dyDescent="0.3">
      <c r="A91" t="s">
        <v>126</v>
      </c>
      <c r="B91">
        <v>9096.5386524632158</v>
      </c>
    </row>
    <row r="92" spans="1:2" x14ac:dyDescent="0.3">
      <c r="A92" t="s">
        <v>127</v>
      </c>
      <c r="B92">
        <v>44536.401308099936</v>
      </c>
    </row>
    <row r="93" spans="1:2" x14ac:dyDescent="0.3">
      <c r="A93" t="s">
        <v>128</v>
      </c>
      <c r="B93">
        <v>3994.636912884745</v>
      </c>
    </row>
    <row r="94" spans="1:2" x14ac:dyDescent="0.3">
      <c r="A94" t="s">
        <v>129</v>
      </c>
      <c r="B94">
        <v>35829.250359898921</v>
      </c>
    </row>
    <row r="95" spans="1:2" x14ac:dyDescent="0.3">
      <c r="A95" t="s">
        <v>130</v>
      </c>
      <c r="B95">
        <v>5576.8258515135531</v>
      </c>
    </row>
    <row r="96" spans="1:2" x14ac:dyDescent="0.3">
      <c r="A96" t="s">
        <v>131</v>
      </c>
      <c r="B96">
        <v>40478.267357656667</v>
      </c>
    </row>
    <row r="97" spans="1:2" x14ac:dyDescent="0.3">
      <c r="A97" t="s">
        <v>306</v>
      </c>
      <c r="B97">
        <v>42431.88828172769</v>
      </c>
    </row>
    <row r="98" spans="1:2" x14ac:dyDescent="0.3">
      <c r="A98" t="s">
        <v>132</v>
      </c>
      <c r="B98">
        <v>2286.2030368733344</v>
      </c>
    </row>
    <row r="99" spans="1:2" x14ac:dyDescent="0.3">
      <c r="A99" t="s">
        <v>133</v>
      </c>
      <c r="B99">
        <v>919.2472642775931</v>
      </c>
    </row>
    <row r="100" spans="1:2" x14ac:dyDescent="0.3">
      <c r="A100" t="s">
        <v>134</v>
      </c>
      <c r="B100">
        <v>11933.377378828136</v>
      </c>
    </row>
    <row r="101" spans="1:2" x14ac:dyDescent="0.3">
      <c r="A101" t="s">
        <v>135</v>
      </c>
      <c r="B101">
        <v>1386.8541907884628</v>
      </c>
    </row>
    <row r="102" spans="1:2" x14ac:dyDescent="0.3">
      <c r="A102" t="s">
        <v>136</v>
      </c>
      <c r="B102">
        <v>12720.712022066813</v>
      </c>
    </row>
    <row r="103" spans="1:2" x14ac:dyDescent="0.3">
      <c r="A103" t="s">
        <v>137</v>
      </c>
      <c r="B103">
        <v>5534.6785662404172</v>
      </c>
    </row>
    <row r="104" spans="1:2" x14ac:dyDescent="0.3">
      <c r="A104" t="s">
        <v>138</v>
      </c>
      <c r="B104">
        <v>4494.16437544161</v>
      </c>
    </row>
    <row r="105" spans="1:2" x14ac:dyDescent="0.3">
      <c r="A105" t="s">
        <v>139</v>
      </c>
      <c r="B105">
        <v>1320.3670910427943</v>
      </c>
    </row>
    <row r="106" spans="1:2" x14ac:dyDescent="0.3">
      <c r="A106" t="s">
        <v>140</v>
      </c>
      <c r="B106">
        <v>1972.0770868691773</v>
      </c>
    </row>
    <row r="107" spans="1:2" x14ac:dyDescent="0.3">
      <c r="A107" t="s">
        <v>141</v>
      </c>
      <c r="B107">
        <v>3331.6951146918896</v>
      </c>
    </row>
    <row r="108" spans="1:2" x14ac:dyDescent="0.3">
      <c r="A108" t="s">
        <v>142</v>
      </c>
      <c r="B108">
        <v>990.84573940927817</v>
      </c>
    </row>
    <row r="109" spans="1:2" x14ac:dyDescent="0.3">
      <c r="A109" t="s">
        <v>143</v>
      </c>
      <c r="B109">
        <v>85126.97046942926</v>
      </c>
    </row>
    <row r="110" spans="1:2" x14ac:dyDescent="0.3">
      <c r="A110" t="s">
        <v>144</v>
      </c>
      <c r="B110">
        <v>1605.6054445708705</v>
      </c>
    </row>
    <row r="111" spans="1:2" x14ac:dyDescent="0.3">
      <c r="A111" t="s">
        <v>145</v>
      </c>
    </row>
    <row r="112" spans="1:2" x14ac:dyDescent="0.3">
      <c r="A112" t="s">
        <v>146</v>
      </c>
      <c r="B112">
        <v>62012.484925814926</v>
      </c>
    </row>
    <row r="113" spans="1:2" x14ac:dyDescent="0.3">
      <c r="A113" t="s">
        <v>307</v>
      </c>
      <c r="B113">
        <v>4904.3273148516864</v>
      </c>
    </row>
    <row r="114" spans="1:2" x14ac:dyDescent="0.3">
      <c r="A114" t="s">
        <v>147</v>
      </c>
      <c r="B114">
        <v>4688.3180174346599</v>
      </c>
    </row>
    <row r="115" spans="1:2" x14ac:dyDescent="0.3">
      <c r="A115" t="s">
        <v>148</v>
      </c>
      <c r="B115">
        <v>52951.681511089751</v>
      </c>
    </row>
    <row r="116" spans="1:2" x14ac:dyDescent="0.3">
      <c r="A116" t="s">
        <v>149</v>
      </c>
      <c r="B116">
        <v>35808.436428972716</v>
      </c>
    </row>
    <row r="117" spans="1:2" x14ac:dyDescent="0.3">
      <c r="A117" t="s">
        <v>150</v>
      </c>
      <c r="B117">
        <v>30242.386135218429</v>
      </c>
    </row>
    <row r="118" spans="1:2" x14ac:dyDescent="0.3">
      <c r="A118" t="s">
        <v>151</v>
      </c>
      <c r="B118">
        <v>4907.9274151890031</v>
      </c>
    </row>
    <row r="119" spans="1:2" x14ac:dyDescent="0.3">
      <c r="A119" t="s">
        <v>152</v>
      </c>
      <c r="B119">
        <v>4164.1087689401402</v>
      </c>
    </row>
    <row r="120" spans="1:2" x14ac:dyDescent="0.3">
      <c r="A120" t="s">
        <v>153</v>
      </c>
      <c r="B120">
        <v>34960.639384338487</v>
      </c>
    </row>
    <row r="121" spans="1:2" x14ac:dyDescent="0.3">
      <c r="A121" t="s">
        <v>154</v>
      </c>
      <c r="B121">
        <v>10510.771888414851</v>
      </c>
    </row>
    <row r="122" spans="1:2" x14ac:dyDescent="0.3">
      <c r="A122" t="s">
        <v>155</v>
      </c>
      <c r="B122">
        <v>1464.5540090432919</v>
      </c>
    </row>
    <row r="123" spans="1:2" x14ac:dyDescent="0.3">
      <c r="A123" t="s">
        <v>308</v>
      </c>
      <c r="B123">
        <v>1121.0828351073897</v>
      </c>
    </row>
    <row r="124" spans="1:2" x14ac:dyDescent="0.3">
      <c r="A124" t="s">
        <v>156</v>
      </c>
      <c r="B124">
        <v>1162.9049948940224</v>
      </c>
    </row>
    <row r="125" spans="1:2" x14ac:dyDescent="0.3">
      <c r="A125" t="s">
        <v>157</v>
      </c>
      <c r="B125">
        <v>1542.6164654784636</v>
      </c>
    </row>
    <row r="126" spans="1:2" x14ac:dyDescent="0.3">
      <c r="A126" t="s">
        <v>158</v>
      </c>
      <c r="B126">
        <v>18028.973430895156</v>
      </c>
    </row>
    <row r="127" spans="1:2" x14ac:dyDescent="0.3">
      <c r="A127" t="s">
        <v>311</v>
      </c>
      <c r="B127">
        <v>28732.231076259857</v>
      </c>
    </row>
    <row r="128" spans="1:2" x14ac:dyDescent="0.3">
      <c r="A128" t="s">
        <v>159</v>
      </c>
      <c r="B128">
        <v>29869.55275323704</v>
      </c>
    </row>
    <row r="129" spans="1:2" x14ac:dyDescent="0.3">
      <c r="A129" t="s">
        <v>160</v>
      </c>
      <c r="B129">
        <v>8240.8145011321121</v>
      </c>
    </row>
    <row r="130" spans="1:2" x14ac:dyDescent="0.3">
      <c r="A130" t="s">
        <v>312</v>
      </c>
      <c r="B130">
        <v>2140.0443228004438</v>
      </c>
    </row>
    <row r="131" spans="1:2" x14ac:dyDescent="0.3">
      <c r="A131" t="s">
        <v>161</v>
      </c>
      <c r="B131">
        <v>7663.9202321634893</v>
      </c>
    </row>
    <row r="132" spans="1:2" x14ac:dyDescent="0.3">
      <c r="A132" t="s">
        <v>162</v>
      </c>
      <c r="B132">
        <v>721.5810505231284</v>
      </c>
    </row>
    <row r="133" spans="1:2" x14ac:dyDescent="0.3">
      <c r="A133" t="s">
        <v>163</v>
      </c>
      <c r="B133">
        <v>4337.9191391934755</v>
      </c>
    </row>
    <row r="134" spans="1:2" x14ac:dyDescent="0.3">
      <c r="A134" t="s">
        <v>164</v>
      </c>
      <c r="B134">
        <v>10093.618016361706</v>
      </c>
    </row>
    <row r="135" spans="1:2" x14ac:dyDescent="0.3">
      <c r="A135" t="s">
        <v>165</v>
      </c>
      <c r="B135">
        <v>8630.8556902006549</v>
      </c>
    </row>
    <row r="136" spans="1:2" x14ac:dyDescent="0.3">
      <c r="A136" t="s">
        <v>166</v>
      </c>
      <c r="B136">
        <v>1004.8776182397792</v>
      </c>
    </row>
    <row r="137" spans="1:2" x14ac:dyDescent="0.3">
      <c r="A137" t="s">
        <v>167</v>
      </c>
      <c r="B137">
        <v>715.93374009046886</v>
      </c>
    </row>
    <row r="138" spans="1:2" x14ac:dyDescent="0.3">
      <c r="A138" t="s">
        <v>168</v>
      </c>
      <c r="B138">
        <v>167313.26628044862</v>
      </c>
    </row>
    <row r="139" spans="1:2" x14ac:dyDescent="0.3">
      <c r="A139" t="s">
        <v>169</v>
      </c>
      <c r="B139">
        <v>3843.780671844419</v>
      </c>
    </row>
    <row r="140" spans="1:2" x14ac:dyDescent="0.3">
      <c r="A140" t="s">
        <v>170</v>
      </c>
      <c r="B140">
        <v>2081.0185354203863</v>
      </c>
    </row>
    <row r="141" spans="1:2" x14ac:dyDescent="0.3">
      <c r="A141" t="s">
        <v>171</v>
      </c>
      <c r="B141">
        <v>4371.2867485579127</v>
      </c>
    </row>
    <row r="142" spans="1:2" x14ac:dyDescent="0.3">
      <c r="A142" t="s">
        <v>172</v>
      </c>
      <c r="B142">
        <v>1146.0646878730795</v>
      </c>
    </row>
    <row r="143" spans="1:2" x14ac:dyDescent="0.3">
      <c r="A143" t="s">
        <v>173</v>
      </c>
      <c r="B143">
        <v>8188.3336290415937</v>
      </c>
    </row>
    <row r="144" spans="1:2" x14ac:dyDescent="0.3">
      <c r="A144" t="s">
        <v>174</v>
      </c>
      <c r="B144">
        <v>14263.964577349474</v>
      </c>
    </row>
    <row r="145" spans="1:2" x14ac:dyDescent="0.3">
      <c r="A145" t="s">
        <v>175</v>
      </c>
      <c r="B145">
        <v>105462.01258442263</v>
      </c>
    </row>
    <row r="146" spans="1:2" x14ac:dyDescent="0.3">
      <c r="A146" t="s">
        <v>176</v>
      </c>
      <c r="B146">
        <v>13786.456795311369</v>
      </c>
    </row>
    <row r="147" spans="1:2" x14ac:dyDescent="0.3">
      <c r="A147" t="s">
        <v>316</v>
      </c>
      <c r="B147">
        <v>74818.948126372037</v>
      </c>
    </row>
    <row r="148" spans="1:2" x14ac:dyDescent="0.3">
      <c r="A148" t="s">
        <v>177</v>
      </c>
    </row>
    <row r="149" spans="1:2" x14ac:dyDescent="0.3">
      <c r="A149" t="s">
        <v>178</v>
      </c>
      <c r="B149">
        <v>2875.2579851678101</v>
      </c>
    </row>
    <row r="150" spans="1:2" x14ac:dyDescent="0.3">
      <c r="A150" t="s">
        <v>179</v>
      </c>
      <c r="B150">
        <v>165989.50511383178</v>
      </c>
    </row>
    <row r="151" spans="1:2" x14ac:dyDescent="0.3">
      <c r="A151" t="s">
        <v>180</v>
      </c>
      <c r="B151">
        <v>2732.4571129373285</v>
      </c>
    </row>
    <row r="152" spans="1:2" x14ac:dyDescent="0.3">
      <c r="A152" t="s">
        <v>181</v>
      </c>
      <c r="B152">
        <v>467.2354316146666</v>
      </c>
    </row>
    <row r="153" spans="1:2" x14ac:dyDescent="0.3">
      <c r="A153" t="s">
        <v>182</v>
      </c>
      <c r="B153">
        <v>9033.4102703457611</v>
      </c>
    </row>
    <row r="154" spans="1:2" x14ac:dyDescent="0.3">
      <c r="A154" t="s">
        <v>183</v>
      </c>
      <c r="B154">
        <v>7269.4959164408847</v>
      </c>
    </row>
    <row r="155" spans="1:2" x14ac:dyDescent="0.3">
      <c r="A155" t="s">
        <v>184</v>
      </c>
      <c r="B155">
        <v>9616.6455581060709</v>
      </c>
    </row>
    <row r="156" spans="1:2" x14ac:dyDescent="0.3">
      <c r="A156" t="s">
        <v>185</v>
      </c>
      <c r="B156">
        <v>3199.8868463198942</v>
      </c>
    </row>
    <row r="157" spans="1:2" x14ac:dyDescent="0.3">
      <c r="A157" t="s">
        <v>186</v>
      </c>
      <c r="B157">
        <v>4756.477458314891</v>
      </c>
    </row>
    <row r="158" spans="1:2" x14ac:dyDescent="0.3">
      <c r="A158" t="s">
        <v>187</v>
      </c>
      <c r="B158">
        <v>4861.5539714149654</v>
      </c>
    </row>
    <row r="159" spans="1:2" x14ac:dyDescent="0.3">
      <c r="A159" t="s">
        <v>188</v>
      </c>
      <c r="B159">
        <v>751.47288662263998</v>
      </c>
    </row>
    <row r="160" spans="1:2" x14ac:dyDescent="0.3">
      <c r="A160" t="s">
        <v>189</v>
      </c>
      <c r="B160">
        <v>24921.603682086854</v>
      </c>
    </row>
    <row r="161" spans="1:2" x14ac:dyDescent="0.3">
      <c r="A161" t="s">
        <v>190</v>
      </c>
      <c r="B161">
        <v>1196.7433574742117</v>
      </c>
    </row>
    <row r="162" spans="1:2" x14ac:dyDescent="0.3">
      <c r="A162" t="s">
        <v>191</v>
      </c>
      <c r="B162">
        <v>3807.5806026194409</v>
      </c>
    </row>
    <row r="163" spans="1:2" x14ac:dyDescent="0.3">
      <c r="A163" t="s">
        <v>192</v>
      </c>
      <c r="B163">
        <v>6514.2726952865296</v>
      </c>
    </row>
    <row r="164" spans="1:2" x14ac:dyDescent="0.3">
      <c r="A164" t="s">
        <v>193</v>
      </c>
      <c r="B164">
        <v>3875.321675047172</v>
      </c>
    </row>
    <row r="165" spans="1:2" x14ac:dyDescent="0.3">
      <c r="A165" t="s">
        <v>194</v>
      </c>
      <c r="B165">
        <v>16314.383549364456</v>
      </c>
    </row>
    <row r="166" spans="1:2" x14ac:dyDescent="0.3">
      <c r="A166" t="s">
        <v>195</v>
      </c>
      <c r="B166">
        <v>589.85904996253009</v>
      </c>
    </row>
    <row r="167" spans="1:2" x14ac:dyDescent="0.3">
      <c r="A167" t="s">
        <v>196</v>
      </c>
      <c r="B167">
        <v>1524.0717525480331</v>
      </c>
    </row>
    <row r="168" spans="1:2" x14ac:dyDescent="0.3">
      <c r="A168" t="s">
        <v>197</v>
      </c>
      <c r="B168">
        <v>9260.4473025063544</v>
      </c>
    </row>
    <row r="169" spans="1:2" x14ac:dyDescent="0.3">
      <c r="A169" t="s">
        <v>198</v>
      </c>
      <c r="B169">
        <v>380.59698768377427</v>
      </c>
    </row>
    <row r="170" spans="1:2" x14ac:dyDescent="0.3">
      <c r="A170" t="s">
        <v>199</v>
      </c>
      <c r="B170">
        <v>9955.2427216762644</v>
      </c>
    </row>
    <row r="171" spans="1:2" x14ac:dyDescent="0.3">
      <c r="A171" t="s">
        <v>200</v>
      </c>
      <c r="B171">
        <v>55542.966072881754</v>
      </c>
    </row>
    <row r="172" spans="1:2" x14ac:dyDescent="0.3">
      <c r="A172" t="s">
        <v>201</v>
      </c>
      <c r="B172">
        <v>4896.6152600137675</v>
      </c>
    </row>
    <row r="173" spans="1:2" x14ac:dyDescent="0.3">
      <c r="A173" t="s">
        <v>202</v>
      </c>
      <c r="B173">
        <v>32520.294162814265</v>
      </c>
    </row>
    <row r="174" spans="1:2" x14ac:dyDescent="0.3">
      <c r="A174" t="s">
        <v>203</v>
      </c>
      <c r="B174">
        <v>484.15313735080088</v>
      </c>
    </row>
    <row r="175" spans="1:2" x14ac:dyDescent="0.3">
      <c r="A175" t="s">
        <v>204</v>
      </c>
      <c r="B175">
        <v>2687.4800564321158</v>
      </c>
    </row>
    <row r="176" spans="1:2" x14ac:dyDescent="0.3">
      <c r="A176" t="s">
        <v>205</v>
      </c>
      <c r="B176">
        <v>2049.8516660809028</v>
      </c>
    </row>
    <row r="177" spans="1:2" x14ac:dyDescent="0.3">
      <c r="A177" t="s">
        <v>206</v>
      </c>
      <c r="B177">
        <v>45193.403218797073</v>
      </c>
    </row>
    <row r="178" spans="1:2" x14ac:dyDescent="0.3">
      <c r="A178" t="s">
        <v>207</v>
      </c>
      <c r="B178">
        <v>74355.515857564344</v>
      </c>
    </row>
    <row r="179" spans="1:2" x14ac:dyDescent="0.3">
      <c r="A179" t="s">
        <v>208</v>
      </c>
      <c r="B179">
        <v>901.74960771507062</v>
      </c>
    </row>
    <row r="180" spans="1:2" x14ac:dyDescent="0.3">
      <c r="A180" t="s">
        <v>209</v>
      </c>
      <c r="B180">
        <v>8341.012277761547</v>
      </c>
    </row>
    <row r="181" spans="1:2" x14ac:dyDescent="0.3">
      <c r="A181" t="s">
        <v>210</v>
      </c>
      <c r="B181">
        <v>38630.726588692844</v>
      </c>
    </row>
    <row r="182" spans="1:2" x14ac:dyDescent="0.3">
      <c r="A182" t="s">
        <v>211</v>
      </c>
      <c r="B182">
        <v>35616.018771142044</v>
      </c>
    </row>
    <row r="183" spans="1:2" x14ac:dyDescent="0.3">
      <c r="A183" t="s">
        <v>212</v>
      </c>
      <c r="B183">
        <v>18444.927002077264</v>
      </c>
    </row>
    <row r="184" spans="1:2" x14ac:dyDescent="0.3">
      <c r="A184" t="s">
        <v>213</v>
      </c>
      <c r="B184">
        <v>12779.536847653568</v>
      </c>
    </row>
    <row r="185" spans="1:2" x14ac:dyDescent="0.3">
      <c r="A185" t="s">
        <v>214</v>
      </c>
      <c r="B185">
        <v>1356.6678306576289</v>
      </c>
    </row>
    <row r="186" spans="1:2" x14ac:dyDescent="0.3">
      <c r="A186" t="s">
        <v>215</v>
      </c>
      <c r="B186">
        <v>13630.301141130103</v>
      </c>
    </row>
    <row r="187" spans="1:2" x14ac:dyDescent="0.3">
      <c r="A187" t="s">
        <v>216</v>
      </c>
      <c r="B187">
        <v>6229.1006739811201</v>
      </c>
    </row>
    <row r="188" spans="1:2" x14ac:dyDescent="0.3">
      <c r="A188" t="s">
        <v>217</v>
      </c>
      <c r="B188">
        <v>3001.0431817010308</v>
      </c>
    </row>
    <row r="189" spans="1:2" x14ac:dyDescent="0.3">
      <c r="A189" t="s">
        <v>218</v>
      </c>
      <c r="B189">
        <v>15876.46193037079</v>
      </c>
    </row>
    <row r="190" spans="1:2" x14ac:dyDescent="0.3">
      <c r="A190" t="s">
        <v>219</v>
      </c>
      <c r="B190">
        <v>2679.3465792132365</v>
      </c>
    </row>
    <row r="191" spans="1:2" x14ac:dyDescent="0.3">
      <c r="A191" t="s">
        <v>220</v>
      </c>
      <c r="B191">
        <v>12578.495473436242</v>
      </c>
    </row>
    <row r="192" spans="1:2" x14ac:dyDescent="0.3">
      <c r="A192" t="s">
        <v>221</v>
      </c>
      <c r="B192">
        <v>1558.66068722911</v>
      </c>
    </row>
    <row r="193" spans="1:2" x14ac:dyDescent="0.3">
      <c r="A193" t="s">
        <v>222</v>
      </c>
      <c r="B193">
        <v>29763.488301386144</v>
      </c>
    </row>
    <row r="194" spans="1:2" x14ac:dyDescent="0.3">
      <c r="A194" t="s">
        <v>223</v>
      </c>
    </row>
    <row r="195" spans="1:2" x14ac:dyDescent="0.3">
      <c r="A195" t="s">
        <v>224</v>
      </c>
      <c r="B195">
        <v>19250.106537685195</v>
      </c>
    </row>
    <row r="196" spans="1:2" x14ac:dyDescent="0.3">
      <c r="A196" t="s">
        <v>225</v>
      </c>
      <c r="B196">
        <v>5413.7760206185831</v>
      </c>
    </row>
    <row r="197" spans="1:2" x14ac:dyDescent="0.3">
      <c r="A197" t="s">
        <v>226</v>
      </c>
      <c r="B197">
        <v>3272.1543236070793</v>
      </c>
    </row>
    <row r="198" spans="1:2" x14ac:dyDescent="0.3">
      <c r="A198" t="s">
        <v>227</v>
      </c>
      <c r="B198">
        <v>3832.1845521079845</v>
      </c>
    </row>
    <row r="199" spans="1:2" x14ac:dyDescent="0.3">
      <c r="A199" t="s">
        <v>228</v>
      </c>
      <c r="B199">
        <v>40698.460156954694</v>
      </c>
    </row>
    <row r="200" spans="1:2" x14ac:dyDescent="0.3">
      <c r="A200" t="s">
        <v>229</v>
      </c>
    </row>
    <row r="201" spans="1:2" x14ac:dyDescent="0.3">
      <c r="A201" t="s">
        <v>230</v>
      </c>
      <c r="B201">
        <v>63039.112625802729</v>
      </c>
    </row>
    <row r="202" spans="1:2" x14ac:dyDescent="0.3">
      <c r="A202" t="s">
        <v>231</v>
      </c>
      <c r="B202">
        <v>8969.1489214619342</v>
      </c>
    </row>
    <row r="203" spans="1:2" x14ac:dyDescent="0.3">
      <c r="A203" t="s">
        <v>321</v>
      </c>
      <c r="B203">
        <v>9313.0136248499603</v>
      </c>
    </row>
    <row r="204" spans="1:2" x14ac:dyDescent="0.3">
      <c r="A204" t="s">
        <v>232</v>
      </c>
      <c r="B204">
        <v>751.07739261788527</v>
      </c>
    </row>
    <row r="205" spans="1:2" x14ac:dyDescent="0.3">
      <c r="A205" t="s">
        <v>233</v>
      </c>
      <c r="B205">
        <v>1543.0481307213986</v>
      </c>
    </row>
    <row r="206" spans="1:2" x14ac:dyDescent="0.3">
      <c r="A206" t="s">
        <v>234</v>
      </c>
      <c r="B206">
        <v>20627.926928820383</v>
      </c>
    </row>
    <row r="207" spans="1:2" x14ac:dyDescent="0.3">
      <c r="A207" t="s">
        <v>235</v>
      </c>
      <c r="B207">
        <v>1329.6359616954401</v>
      </c>
    </row>
    <row r="208" spans="1:2" x14ac:dyDescent="0.3">
      <c r="A208" t="s">
        <v>236</v>
      </c>
      <c r="B208">
        <v>1219.2494151330177</v>
      </c>
    </row>
    <row r="209" spans="1:2" x14ac:dyDescent="0.3">
      <c r="A209" t="s">
        <v>237</v>
      </c>
      <c r="B209">
        <v>55646.61874695048</v>
      </c>
    </row>
    <row r="210" spans="1:2" x14ac:dyDescent="0.3">
      <c r="A210" t="s">
        <v>238</v>
      </c>
      <c r="B210">
        <v>2167.1199282907846</v>
      </c>
    </row>
    <row r="211" spans="1:2" x14ac:dyDescent="0.3">
      <c r="A211" t="s">
        <v>239</v>
      </c>
      <c r="B211">
        <v>588.22886279481565</v>
      </c>
    </row>
    <row r="212" spans="1:2" x14ac:dyDescent="0.3">
      <c r="A212" t="s">
        <v>240</v>
      </c>
      <c r="B212">
        <v>3705.5797035345254</v>
      </c>
    </row>
    <row r="213" spans="1:2" x14ac:dyDescent="0.3">
      <c r="A213" t="s">
        <v>241</v>
      </c>
      <c r="B213">
        <v>42662.902651346114</v>
      </c>
    </row>
    <row r="214" spans="1:2" x14ac:dyDescent="0.3">
      <c r="A214" t="s">
        <v>242</v>
      </c>
      <c r="B214">
        <v>386.43781698487669</v>
      </c>
    </row>
    <row r="215" spans="1:2" x14ac:dyDescent="0.3">
      <c r="A215" t="s">
        <v>243</v>
      </c>
      <c r="B215">
        <v>5588.9807276855599</v>
      </c>
    </row>
    <row r="216" spans="1:2" x14ac:dyDescent="0.3">
      <c r="A216" t="s">
        <v>244</v>
      </c>
      <c r="B216">
        <v>1687.1017983713632</v>
      </c>
    </row>
    <row r="217" spans="1:2" x14ac:dyDescent="0.3">
      <c r="A217" t="s">
        <v>245</v>
      </c>
      <c r="B217">
        <v>1119.6514371656524</v>
      </c>
    </row>
    <row r="218" spans="1:2" x14ac:dyDescent="0.3">
      <c r="A218" t="s">
        <v>246</v>
      </c>
      <c r="B218">
        <v>1688.3272514601565</v>
      </c>
    </row>
    <row r="219" spans="1:2" x14ac:dyDescent="0.3">
      <c r="A219" t="s">
        <v>247</v>
      </c>
      <c r="B219">
        <v>11738.351382523613</v>
      </c>
    </row>
    <row r="220" spans="1:2" x14ac:dyDescent="0.3">
      <c r="A220" t="s">
        <v>323</v>
      </c>
      <c r="B220">
        <v>1584.7756574378843</v>
      </c>
    </row>
    <row r="221" spans="1:2" x14ac:dyDescent="0.3">
      <c r="A221" t="s">
        <v>248</v>
      </c>
      <c r="B221">
        <v>9168.2371566400907</v>
      </c>
    </row>
    <row r="222" spans="1:2" x14ac:dyDescent="0.3">
      <c r="A222" t="s">
        <v>322</v>
      </c>
      <c r="B222">
        <v>16342.216262109338</v>
      </c>
    </row>
    <row r="223" spans="1:2" x14ac:dyDescent="0.3">
      <c r="A223" t="s">
        <v>249</v>
      </c>
      <c r="B223">
        <v>20890.166430417266</v>
      </c>
    </row>
    <row r="224" spans="1:2" x14ac:dyDescent="0.3">
      <c r="A224" t="s">
        <v>250</v>
      </c>
      <c r="B224">
        <v>51545.483609532152</v>
      </c>
    </row>
    <row r="225" spans="1:2" x14ac:dyDescent="0.3">
      <c r="A225" t="s">
        <v>251</v>
      </c>
      <c r="B225">
        <v>3680.3494728377518</v>
      </c>
    </row>
    <row r="226" spans="1:2" x14ac:dyDescent="0.3">
      <c r="A226" t="s">
        <v>252</v>
      </c>
      <c r="B226">
        <v>32274.890552435903</v>
      </c>
    </row>
    <row r="227" spans="1:2" x14ac:dyDescent="0.3">
      <c r="A227" t="s">
        <v>253</v>
      </c>
      <c r="B227">
        <v>14745.341462028762</v>
      </c>
    </row>
    <row r="228" spans="1:2" x14ac:dyDescent="0.3">
      <c r="A228" t="s">
        <v>324</v>
      </c>
      <c r="B228">
        <v>916.3580330644478</v>
      </c>
    </row>
    <row r="229" spans="1:2" x14ac:dyDescent="0.3">
      <c r="A229" t="s">
        <v>254</v>
      </c>
      <c r="B229">
        <v>26183.885044053477</v>
      </c>
    </row>
    <row r="230" spans="1:2" x14ac:dyDescent="0.3">
      <c r="A230" t="s">
        <v>255</v>
      </c>
      <c r="B230">
        <v>776.01975228426159</v>
      </c>
    </row>
    <row r="231" spans="1:2" x14ac:dyDescent="0.3">
      <c r="A231" t="s">
        <v>256</v>
      </c>
      <c r="B231">
        <v>6561.1910058679805</v>
      </c>
    </row>
    <row r="232" spans="1:2" x14ac:dyDescent="0.3">
      <c r="A232" t="s">
        <v>257</v>
      </c>
      <c r="B232">
        <v>8019.8938455648049</v>
      </c>
    </row>
    <row r="233" spans="1:2" x14ac:dyDescent="0.3">
      <c r="A233" t="s">
        <v>258</v>
      </c>
      <c r="B233">
        <v>570.90996717530766</v>
      </c>
    </row>
    <row r="234" spans="1:2" x14ac:dyDescent="0.3">
      <c r="A234" t="s">
        <v>259</v>
      </c>
      <c r="B234">
        <v>5840.0530668779757</v>
      </c>
    </row>
    <row r="235" spans="1:2" x14ac:dyDescent="0.3">
      <c r="A235" t="s">
        <v>260</v>
      </c>
      <c r="B235">
        <v>978.40498118060532</v>
      </c>
    </row>
    <row r="236" spans="1:2" x14ac:dyDescent="0.3">
      <c r="A236" t="s">
        <v>261</v>
      </c>
      <c r="B236">
        <v>6432.6853253849422</v>
      </c>
    </row>
    <row r="237" spans="1:2" x14ac:dyDescent="0.3">
      <c r="A237" t="s">
        <v>262</v>
      </c>
      <c r="B237">
        <v>8482.3012213113707</v>
      </c>
    </row>
    <row r="238" spans="1:2" x14ac:dyDescent="0.3">
      <c r="A238" t="s">
        <v>263</v>
      </c>
      <c r="B238">
        <v>1332.7918555137783</v>
      </c>
    </row>
    <row r="239" spans="1:2" x14ac:dyDescent="0.3">
      <c r="A239" t="s">
        <v>264</v>
      </c>
      <c r="B239">
        <v>3813.9366903062282</v>
      </c>
    </row>
    <row r="240" spans="1:2" x14ac:dyDescent="0.3">
      <c r="A240" t="s">
        <v>265</v>
      </c>
      <c r="B240">
        <v>4336.239602726544</v>
      </c>
    </row>
    <row r="241" spans="1:2" x14ac:dyDescent="0.3">
      <c r="A241" t="s">
        <v>266</v>
      </c>
      <c r="B241">
        <v>1543.0481307213986</v>
      </c>
    </row>
    <row r="242" spans="1:2" x14ac:dyDescent="0.3">
      <c r="A242" t="s">
        <v>267</v>
      </c>
      <c r="B242">
        <v>1688.3272514601563</v>
      </c>
    </row>
    <row r="243" spans="1:2" x14ac:dyDescent="0.3">
      <c r="A243" t="s">
        <v>268</v>
      </c>
      <c r="B243">
        <v>18214.460619356003</v>
      </c>
    </row>
    <row r="244" spans="1:2" x14ac:dyDescent="0.3">
      <c r="A244" t="s">
        <v>269</v>
      </c>
      <c r="B244">
        <v>4094.8362874451777</v>
      </c>
    </row>
    <row r="245" spans="1:2" x14ac:dyDescent="0.3">
      <c r="A245" t="s">
        <v>270</v>
      </c>
      <c r="B245">
        <v>11006.279523964891</v>
      </c>
    </row>
    <row r="246" spans="1:2" x14ac:dyDescent="0.3">
      <c r="A246" t="s">
        <v>271</v>
      </c>
      <c r="B246">
        <v>3197.7722519439362</v>
      </c>
    </row>
    <row r="247" spans="1:2" x14ac:dyDescent="0.3">
      <c r="A247" t="s">
        <v>272</v>
      </c>
      <c r="B247">
        <v>947.93335165840699</v>
      </c>
    </row>
    <row r="248" spans="1:2" x14ac:dyDescent="0.3">
      <c r="A248" t="s">
        <v>273</v>
      </c>
      <c r="B248">
        <v>847.2676289346565</v>
      </c>
    </row>
    <row r="249" spans="1:2" x14ac:dyDescent="0.3">
      <c r="A249" t="s">
        <v>274</v>
      </c>
      <c r="B249">
        <v>2124.6623187837999</v>
      </c>
    </row>
    <row r="250" spans="1:2" x14ac:dyDescent="0.3">
      <c r="A250" t="s">
        <v>275</v>
      </c>
      <c r="B250">
        <v>8155.8818021731295</v>
      </c>
    </row>
    <row r="251" spans="1:2" x14ac:dyDescent="0.3">
      <c r="A251" t="s">
        <v>276</v>
      </c>
      <c r="B251">
        <v>15613.745968182426</v>
      </c>
    </row>
    <row r="252" spans="1:2" x14ac:dyDescent="0.3">
      <c r="A252" t="s">
        <v>277</v>
      </c>
      <c r="B252">
        <v>56863.371495765183</v>
      </c>
    </row>
    <row r="253" spans="1:2" x14ac:dyDescent="0.3">
      <c r="A253" t="s">
        <v>278</v>
      </c>
      <c r="B253">
        <v>2753.9710721994866</v>
      </c>
    </row>
    <row r="254" spans="1:2" x14ac:dyDescent="0.3">
      <c r="A254" t="s">
        <v>279</v>
      </c>
      <c r="B254">
        <v>6921.7024785815729</v>
      </c>
    </row>
    <row r="255" spans="1:2" x14ac:dyDescent="0.3">
      <c r="A255" t="s">
        <v>280</v>
      </c>
    </row>
    <row r="256" spans="1:2" x14ac:dyDescent="0.3">
      <c r="A256" t="s">
        <v>281</v>
      </c>
    </row>
    <row r="257" spans="1:2" x14ac:dyDescent="0.3">
      <c r="A257" t="s">
        <v>282</v>
      </c>
      <c r="B257">
        <v>34007.352941176468</v>
      </c>
    </row>
    <row r="258" spans="1:2" x14ac:dyDescent="0.3">
      <c r="A258" t="s">
        <v>283</v>
      </c>
      <c r="B258">
        <v>2085.10134910739</v>
      </c>
    </row>
    <row r="259" spans="1:2" x14ac:dyDescent="0.3">
      <c r="A259" t="s">
        <v>284</v>
      </c>
      <c r="B259">
        <v>2695.6661859797309</v>
      </c>
    </row>
    <row r="260" spans="1:2" x14ac:dyDescent="0.3">
      <c r="A260" t="s">
        <v>285</v>
      </c>
      <c r="B260">
        <v>10223.247929215477</v>
      </c>
    </row>
    <row r="261" spans="1:2" x14ac:dyDescent="0.3">
      <c r="A261" t="s">
        <v>286</v>
      </c>
      <c r="B261">
        <v>4071.9269593030654</v>
      </c>
    </row>
    <row r="262" spans="1:2" x14ac:dyDescent="0.3">
      <c r="A262" t="s">
        <v>287</v>
      </c>
      <c r="B262">
        <v>3520.7664492743993</v>
      </c>
    </row>
    <row r="263" spans="1:2" x14ac:dyDescent="0.3">
      <c r="A263" t="s">
        <v>331</v>
      </c>
      <c r="B263">
        <v>1601.830062811621</v>
      </c>
    </row>
    <row r="264" spans="1:2" x14ac:dyDescent="0.3">
      <c r="A264" t="s">
        <v>288</v>
      </c>
      <c r="B264">
        <v>6259.8396811057073</v>
      </c>
    </row>
    <row r="265" spans="1:2" x14ac:dyDescent="0.3">
      <c r="A265" t="s">
        <v>289</v>
      </c>
      <c r="B265">
        <v>1338.2909270818832</v>
      </c>
    </row>
    <row r="266" spans="1:2" x14ac:dyDescent="0.3">
      <c r="A266" t="s">
        <v>290</v>
      </c>
      <c r="B266">
        <v>1445.0697021319843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4FCAA-2374-4BB8-ADB0-00E04A7A4992}">
  <dimension ref="A1:C267"/>
  <sheetViews>
    <sheetView workbookViewId="0">
      <selection activeCell="A8" sqref="A8"/>
    </sheetView>
  </sheetViews>
  <sheetFormatPr defaultRowHeight="14" x14ac:dyDescent="0.3"/>
  <cols>
    <col min="1" max="1" width="46.69921875" bestFit="1" customWidth="1"/>
    <col min="2" max="2" width="81.19921875" bestFit="1" customWidth="1"/>
    <col min="3" max="3" width="11.8984375" bestFit="1" customWidth="1"/>
  </cols>
  <sheetData>
    <row r="1" spans="1:3" x14ac:dyDescent="0.3">
      <c r="A1" t="s">
        <v>43</v>
      </c>
      <c r="B1" t="s">
        <v>353</v>
      </c>
      <c r="C1" t="s">
        <v>354</v>
      </c>
    </row>
    <row r="2" spans="1:3" x14ac:dyDescent="0.3">
      <c r="A2" t="s">
        <v>159</v>
      </c>
      <c r="B2" t="s">
        <v>355</v>
      </c>
      <c r="C2">
        <v>3850.5</v>
      </c>
    </row>
    <row r="3" spans="1:3" x14ac:dyDescent="0.3">
      <c r="A3" t="s">
        <v>52</v>
      </c>
      <c r="B3" t="s">
        <v>355</v>
      </c>
      <c r="C3">
        <v>1667.33337402344</v>
      </c>
    </row>
    <row r="4" spans="1:3" x14ac:dyDescent="0.3">
      <c r="A4" t="s">
        <v>234</v>
      </c>
      <c r="B4" t="s">
        <v>355</v>
      </c>
      <c r="C4">
        <v>1000</v>
      </c>
    </row>
    <row r="5" spans="1:3" x14ac:dyDescent="0.3">
      <c r="A5" t="s">
        <v>163</v>
      </c>
      <c r="B5" t="s">
        <v>355</v>
      </c>
      <c r="C5">
        <v>817.14288330078102</v>
      </c>
    </row>
    <row r="6" spans="1:3" x14ac:dyDescent="0.3">
      <c r="A6" t="s">
        <v>230</v>
      </c>
      <c r="B6" t="s">
        <v>355</v>
      </c>
      <c r="C6">
        <v>431.03448486328102</v>
      </c>
    </row>
    <row r="7" spans="1:3" x14ac:dyDescent="0.3">
      <c r="A7" t="s">
        <v>331</v>
      </c>
      <c r="B7" t="s">
        <v>355</v>
      </c>
      <c r="C7">
        <v>169.76190185546901</v>
      </c>
    </row>
    <row r="8" spans="1:3" x14ac:dyDescent="0.3">
      <c r="A8" t="s">
        <v>278</v>
      </c>
      <c r="B8" t="s">
        <v>355</v>
      </c>
      <c r="C8">
        <v>168.92457580566401</v>
      </c>
    </row>
    <row r="9" spans="1:3" x14ac:dyDescent="0.3">
      <c r="A9" t="s">
        <v>261</v>
      </c>
      <c r="B9" t="s">
        <v>355</v>
      </c>
      <c r="C9">
        <v>143.56002807617199</v>
      </c>
    </row>
    <row r="10" spans="1:3" x14ac:dyDescent="0.3">
      <c r="A10" t="s">
        <v>302</v>
      </c>
      <c r="B10" t="s">
        <v>355</v>
      </c>
      <c r="C10">
        <v>141.16575622558599</v>
      </c>
    </row>
    <row r="11" spans="1:3" x14ac:dyDescent="0.3">
      <c r="A11" t="s">
        <v>99</v>
      </c>
      <c r="B11" t="s">
        <v>355</v>
      </c>
      <c r="C11">
        <v>137.92036437988301</v>
      </c>
    </row>
    <row r="12" spans="1:3" x14ac:dyDescent="0.3">
      <c r="A12" t="s">
        <v>66</v>
      </c>
      <c r="B12" t="s">
        <v>355</v>
      </c>
      <c r="C12">
        <v>133.70689392089801</v>
      </c>
    </row>
    <row r="13" spans="1:3" x14ac:dyDescent="0.3">
      <c r="A13" t="s">
        <v>324</v>
      </c>
      <c r="B13" t="s">
        <v>355</v>
      </c>
      <c r="C13">
        <v>124.360137939453</v>
      </c>
    </row>
    <row r="14" spans="1:3" x14ac:dyDescent="0.3">
      <c r="A14" t="s">
        <v>235</v>
      </c>
      <c r="B14" t="s">
        <v>355</v>
      </c>
      <c r="C14">
        <v>118.656387329102</v>
      </c>
    </row>
    <row r="15" spans="1:3" x14ac:dyDescent="0.3">
      <c r="A15" t="s">
        <v>214</v>
      </c>
      <c r="B15" t="s">
        <v>355</v>
      </c>
      <c r="C15">
        <v>118.238143920898</v>
      </c>
    </row>
    <row r="16" spans="1:3" x14ac:dyDescent="0.3">
      <c r="A16" t="s">
        <v>212</v>
      </c>
      <c r="B16" t="s">
        <v>355</v>
      </c>
      <c r="C16">
        <v>116.71428680419901</v>
      </c>
    </row>
    <row r="17" spans="1:3" x14ac:dyDescent="0.3">
      <c r="A17" t="s">
        <v>152</v>
      </c>
      <c r="B17" t="s">
        <v>355</v>
      </c>
      <c r="C17">
        <v>100.077529907227</v>
      </c>
    </row>
    <row r="18" spans="1:3" x14ac:dyDescent="0.3">
      <c r="A18" t="s">
        <v>269</v>
      </c>
      <c r="B18" t="s">
        <v>355</v>
      </c>
      <c r="C18">
        <v>95.998779296875</v>
      </c>
    </row>
    <row r="19" spans="1:3" x14ac:dyDescent="0.3">
      <c r="A19" t="s">
        <v>149</v>
      </c>
      <c r="B19" t="s">
        <v>355</v>
      </c>
      <c r="C19">
        <v>95.936500549316406</v>
      </c>
    </row>
    <row r="20" spans="1:3" x14ac:dyDescent="0.3">
      <c r="A20" t="s">
        <v>169</v>
      </c>
      <c r="B20" t="s">
        <v>355</v>
      </c>
      <c r="C20">
        <v>90.785415649414105</v>
      </c>
    </row>
    <row r="21" spans="1:3" x14ac:dyDescent="0.3">
      <c r="A21" t="s">
        <v>73</v>
      </c>
      <c r="B21" t="s">
        <v>355</v>
      </c>
      <c r="C21">
        <v>87.5</v>
      </c>
    </row>
    <row r="22" spans="1:3" x14ac:dyDescent="0.3">
      <c r="A22" t="s">
        <v>311</v>
      </c>
      <c r="B22" t="s">
        <v>355</v>
      </c>
      <c r="C22">
        <v>85.221832275390597</v>
      </c>
    </row>
    <row r="23" spans="1:3" x14ac:dyDescent="0.3">
      <c r="A23" t="s">
        <v>189</v>
      </c>
      <c r="B23" t="s">
        <v>355</v>
      </c>
      <c r="C23">
        <v>85.148513793945298</v>
      </c>
    </row>
    <row r="24" spans="1:3" x14ac:dyDescent="0.3">
      <c r="A24" t="s">
        <v>237</v>
      </c>
      <c r="B24" t="s">
        <v>355</v>
      </c>
      <c r="C24">
        <v>81.849998474121094</v>
      </c>
    </row>
    <row r="25" spans="1:3" x14ac:dyDescent="0.3">
      <c r="A25" t="s">
        <v>307</v>
      </c>
      <c r="B25" t="s">
        <v>355</v>
      </c>
      <c r="C25">
        <v>81.289077758789105</v>
      </c>
    </row>
    <row r="26" spans="1:3" x14ac:dyDescent="0.3">
      <c r="A26" t="s">
        <v>251</v>
      </c>
      <c r="B26" t="s">
        <v>355</v>
      </c>
      <c r="C26">
        <v>77.559913635253906</v>
      </c>
    </row>
    <row r="27" spans="1:3" x14ac:dyDescent="0.3">
      <c r="A27" t="s">
        <v>144</v>
      </c>
      <c r="B27" t="s">
        <v>355</v>
      </c>
      <c r="C27">
        <v>66.492095947265597</v>
      </c>
    </row>
    <row r="28" spans="1:3" x14ac:dyDescent="0.3">
      <c r="A28" t="s">
        <v>260</v>
      </c>
      <c r="B28" t="s">
        <v>355</v>
      </c>
      <c r="C28">
        <v>64.480804443359403</v>
      </c>
    </row>
    <row r="29" spans="1:3" x14ac:dyDescent="0.3">
      <c r="A29" t="s">
        <v>288</v>
      </c>
      <c r="B29" t="s">
        <v>355</v>
      </c>
      <c r="C29">
        <v>63.560680389404297</v>
      </c>
    </row>
    <row r="30" spans="1:3" x14ac:dyDescent="0.3">
      <c r="A30" t="s">
        <v>161</v>
      </c>
      <c r="B30" t="s">
        <v>355</v>
      </c>
      <c r="C30">
        <v>58.792991638183601</v>
      </c>
    </row>
    <row r="31" spans="1:3" x14ac:dyDescent="0.3">
      <c r="A31" t="s">
        <v>46</v>
      </c>
      <c r="B31" t="s">
        <v>355</v>
      </c>
      <c r="C31">
        <v>54.7570190429688</v>
      </c>
    </row>
    <row r="32" spans="1:3" x14ac:dyDescent="0.3">
      <c r="A32" t="s">
        <v>54</v>
      </c>
      <c r="B32" t="s">
        <v>355</v>
      </c>
      <c r="C32">
        <v>54.750858306884801</v>
      </c>
    </row>
    <row r="33" spans="1:3" x14ac:dyDescent="0.3">
      <c r="A33" t="s">
        <v>59</v>
      </c>
      <c r="B33" t="s">
        <v>355</v>
      </c>
      <c r="C33">
        <v>53.729301452636697</v>
      </c>
    </row>
    <row r="34" spans="1:3" x14ac:dyDescent="0.3">
      <c r="A34" t="s">
        <v>158</v>
      </c>
      <c r="B34" t="s">
        <v>355</v>
      </c>
      <c r="C34">
        <v>50.833332061767599</v>
      </c>
    </row>
    <row r="35" spans="1:3" x14ac:dyDescent="0.3">
      <c r="A35" t="s">
        <v>178</v>
      </c>
      <c r="B35" t="s">
        <v>355</v>
      </c>
      <c r="C35">
        <v>50.751213073730497</v>
      </c>
    </row>
    <row r="36" spans="1:3" x14ac:dyDescent="0.3">
      <c r="A36" t="s">
        <v>308</v>
      </c>
      <c r="B36" t="s">
        <v>355</v>
      </c>
      <c r="C36">
        <v>50.038955688476598</v>
      </c>
    </row>
    <row r="37" spans="1:3" x14ac:dyDescent="0.3">
      <c r="A37" t="s">
        <v>61</v>
      </c>
      <c r="B37" t="s">
        <v>355</v>
      </c>
      <c r="C37">
        <v>49.066337585449197</v>
      </c>
    </row>
    <row r="38" spans="1:3" x14ac:dyDescent="0.3">
      <c r="A38" t="s">
        <v>147</v>
      </c>
      <c r="B38" t="s">
        <v>355</v>
      </c>
      <c r="C38">
        <v>47.140449523925803</v>
      </c>
    </row>
    <row r="39" spans="1:3" x14ac:dyDescent="0.3">
      <c r="A39" t="s">
        <v>270</v>
      </c>
      <c r="B39" t="s">
        <v>355</v>
      </c>
      <c r="C39">
        <v>45.378875732421903</v>
      </c>
    </row>
    <row r="40" spans="1:3" x14ac:dyDescent="0.3">
      <c r="A40" t="s">
        <v>184</v>
      </c>
      <c r="B40" t="s">
        <v>355</v>
      </c>
      <c r="C40">
        <v>44.462684631347699</v>
      </c>
    </row>
    <row r="41" spans="1:3" x14ac:dyDescent="0.3">
      <c r="A41" t="s">
        <v>82</v>
      </c>
      <c r="B41" t="s">
        <v>355</v>
      </c>
      <c r="C41">
        <v>43.221687316894503</v>
      </c>
    </row>
    <row r="42" spans="1:3" x14ac:dyDescent="0.3">
      <c r="A42" t="s">
        <v>226</v>
      </c>
      <c r="B42" t="s">
        <v>355</v>
      </c>
      <c r="C42">
        <v>42.747112274169901</v>
      </c>
    </row>
    <row r="43" spans="1:3" x14ac:dyDescent="0.3">
      <c r="A43" t="s">
        <v>108</v>
      </c>
      <c r="B43" t="s">
        <v>355</v>
      </c>
      <c r="C43">
        <v>42.564418792724602</v>
      </c>
    </row>
    <row r="44" spans="1:3" x14ac:dyDescent="0.3">
      <c r="A44" t="s">
        <v>65</v>
      </c>
      <c r="B44" t="s">
        <v>355</v>
      </c>
      <c r="C44">
        <v>40.099044799804702</v>
      </c>
    </row>
    <row r="45" spans="1:3" x14ac:dyDescent="0.3">
      <c r="A45" t="s">
        <v>98</v>
      </c>
      <c r="B45" t="s">
        <v>355</v>
      </c>
      <c r="C45">
        <v>39.553314208984403</v>
      </c>
    </row>
    <row r="46" spans="1:3" x14ac:dyDescent="0.3">
      <c r="A46" t="s">
        <v>153</v>
      </c>
      <c r="B46" t="s">
        <v>355</v>
      </c>
      <c r="C46">
        <v>36.459770202636697</v>
      </c>
    </row>
    <row r="47" spans="1:3" x14ac:dyDescent="0.3">
      <c r="A47" t="s">
        <v>290</v>
      </c>
      <c r="B47" t="s">
        <v>355</v>
      </c>
      <c r="C47">
        <v>35.405368804931598</v>
      </c>
    </row>
    <row r="48" spans="1:3" x14ac:dyDescent="0.3">
      <c r="A48" t="s">
        <v>94</v>
      </c>
      <c r="B48" t="s">
        <v>355</v>
      </c>
      <c r="C48">
        <v>33.501918792724602</v>
      </c>
    </row>
    <row r="49" spans="1:3" x14ac:dyDescent="0.3">
      <c r="A49" t="s">
        <v>155</v>
      </c>
      <c r="B49" t="s">
        <v>355</v>
      </c>
      <c r="C49">
        <v>33.239902496337898</v>
      </c>
    </row>
    <row r="50" spans="1:3" x14ac:dyDescent="0.3">
      <c r="A50" t="s">
        <v>220</v>
      </c>
      <c r="B50" t="s">
        <v>355</v>
      </c>
      <c r="C50">
        <v>33.222568511962898</v>
      </c>
    </row>
    <row r="51" spans="1:3" x14ac:dyDescent="0.3">
      <c r="A51" t="s">
        <v>154</v>
      </c>
      <c r="B51" t="s">
        <v>355</v>
      </c>
      <c r="C51">
        <v>32.651870727539098</v>
      </c>
    </row>
    <row r="52" spans="1:3" x14ac:dyDescent="0.3">
      <c r="A52" t="s">
        <v>110</v>
      </c>
      <c r="B52" t="s">
        <v>355</v>
      </c>
      <c r="C52">
        <v>32.257186889648402</v>
      </c>
    </row>
    <row r="53" spans="1:3" x14ac:dyDescent="0.3">
      <c r="A53" t="s">
        <v>150</v>
      </c>
      <c r="B53" t="s">
        <v>355</v>
      </c>
      <c r="C53">
        <v>29.998853683471701</v>
      </c>
    </row>
    <row r="54" spans="1:3" x14ac:dyDescent="0.3">
      <c r="A54" t="s">
        <v>141</v>
      </c>
      <c r="B54" t="s">
        <v>355</v>
      </c>
      <c r="C54">
        <v>29.6965446472168</v>
      </c>
    </row>
    <row r="55" spans="1:3" x14ac:dyDescent="0.3">
      <c r="A55" t="s">
        <v>97</v>
      </c>
      <c r="B55" t="s">
        <v>355</v>
      </c>
      <c r="C55">
        <v>29.060573577880898</v>
      </c>
    </row>
    <row r="56" spans="1:3" x14ac:dyDescent="0.3">
      <c r="A56" t="s">
        <v>217</v>
      </c>
      <c r="B56" t="s">
        <v>355</v>
      </c>
      <c r="C56">
        <v>28.656415939331101</v>
      </c>
    </row>
    <row r="57" spans="1:3" x14ac:dyDescent="0.3">
      <c r="A57" t="s">
        <v>92</v>
      </c>
      <c r="B57" t="s">
        <v>355</v>
      </c>
      <c r="C57">
        <v>28.2941493988037</v>
      </c>
    </row>
    <row r="58" spans="1:3" x14ac:dyDescent="0.3">
      <c r="A58" t="s">
        <v>263</v>
      </c>
      <c r="B58" t="s">
        <v>355</v>
      </c>
      <c r="C58">
        <v>28.2682094573975</v>
      </c>
    </row>
    <row r="59" spans="1:3" x14ac:dyDescent="0.3">
      <c r="A59" t="s">
        <v>277</v>
      </c>
      <c r="B59" t="s">
        <v>355</v>
      </c>
      <c r="C59">
        <v>28.161983489990199</v>
      </c>
    </row>
    <row r="60" spans="1:3" x14ac:dyDescent="0.3">
      <c r="A60" t="s">
        <v>223</v>
      </c>
      <c r="B60" t="s">
        <v>355</v>
      </c>
      <c r="C60">
        <v>27.7404670715332</v>
      </c>
    </row>
    <row r="61" spans="1:3" x14ac:dyDescent="0.3">
      <c r="A61" t="s">
        <v>187</v>
      </c>
      <c r="B61" t="s">
        <v>355</v>
      </c>
      <c r="C61">
        <v>25.2662143707275</v>
      </c>
    </row>
    <row r="62" spans="1:3" x14ac:dyDescent="0.3">
      <c r="A62" t="s">
        <v>242</v>
      </c>
      <c r="B62" t="s">
        <v>355</v>
      </c>
      <c r="C62">
        <v>24.5277404785156</v>
      </c>
    </row>
    <row r="63" spans="1:3" x14ac:dyDescent="0.3">
      <c r="A63" t="s">
        <v>93</v>
      </c>
      <c r="B63" t="s">
        <v>355</v>
      </c>
      <c r="C63">
        <v>24.194038391113299</v>
      </c>
    </row>
    <row r="64" spans="1:3" x14ac:dyDescent="0.3">
      <c r="A64" t="s">
        <v>89</v>
      </c>
      <c r="B64" t="s">
        <v>355</v>
      </c>
      <c r="C64">
        <v>23.939445495605501</v>
      </c>
    </row>
    <row r="65" spans="1:3" x14ac:dyDescent="0.3">
      <c r="A65" t="s">
        <v>115</v>
      </c>
      <c r="B65" t="s">
        <v>355</v>
      </c>
      <c r="C65">
        <v>23.642650604248001</v>
      </c>
    </row>
    <row r="66" spans="1:3" x14ac:dyDescent="0.3">
      <c r="A66" t="s">
        <v>259</v>
      </c>
      <c r="B66" t="s">
        <v>355</v>
      </c>
      <c r="C66">
        <v>23.0139350891113</v>
      </c>
    </row>
    <row r="67" spans="1:3" x14ac:dyDescent="0.3">
      <c r="A67" t="s">
        <v>81</v>
      </c>
      <c r="B67" t="s">
        <v>355</v>
      </c>
      <c r="C67">
        <v>21.619260787963899</v>
      </c>
    </row>
    <row r="68" spans="1:3" x14ac:dyDescent="0.3">
      <c r="A68" t="s">
        <v>197</v>
      </c>
      <c r="B68" t="s">
        <v>355</v>
      </c>
      <c r="C68">
        <v>21.483097076416001</v>
      </c>
    </row>
    <row r="69" spans="1:3" x14ac:dyDescent="0.3">
      <c r="A69" t="s">
        <v>125</v>
      </c>
      <c r="B69" t="s">
        <v>355</v>
      </c>
      <c r="C69">
        <v>20.477443695068398</v>
      </c>
    </row>
    <row r="70" spans="1:3" x14ac:dyDescent="0.3">
      <c r="A70" t="s">
        <v>268</v>
      </c>
      <c r="B70" t="s">
        <v>355</v>
      </c>
      <c r="C70">
        <v>20.326480865478501</v>
      </c>
    </row>
    <row r="71" spans="1:3" x14ac:dyDescent="0.3">
      <c r="A71" t="s">
        <v>146</v>
      </c>
      <c r="B71" t="s">
        <v>355</v>
      </c>
      <c r="C71">
        <v>20.0421352386475</v>
      </c>
    </row>
    <row r="72" spans="1:3" x14ac:dyDescent="0.3">
      <c r="A72" t="s">
        <v>222</v>
      </c>
      <c r="B72" t="s">
        <v>355</v>
      </c>
      <c r="C72">
        <v>19.535610198974599</v>
      </c>
    </row>
    <row r="73" spans="1:3" x14ac:dyDescent="0.3">
      <c r="A73" t="s">
        <v>283</v>
      </c>
      <c r="B73" t="s">
        <v>355</v>
      </c>
      <c r="C73">
        <v>18.130315780639599</v>
      </c>
    </row>
    <row r="74" spans="1:3" x14ac:dyDescent="0.3">
      <c r="A74" t="s">
        <v>198</v>
      </c>
      <c r="B74" t="s">
        <v>355</v>
      </c>
      <c r="C74">
        <v>17.504838943481399</v>
      </c>
    </row>
    <row r="75" spans="1:3" x14ac:dyDescent="0.3">
      <c r="A75" t="s">
        <v>109</v>
      </c>
      <c r="B75" t="s">
        <v>355</v>
      </c>
      <c r="C75">
        <v>17.408441543579102</v>
      </c>
    </row>
    <row r="76" spans="1:3" x14ac:dyDescent="0.3">
      <c r="A76" t="s">
        <v>206</v>
      </c>
      <c r="B76" t="s">
        <v>355</v>
      </c>
      <c r="C76">
        <v>16.384180068969702</v>
      </c>
    </row>
    <row r="77" spans="1:3" x14ac:dyDescent="0.3">
      <c r="A77" t="s">
        <v>182</v>
      </c>
      <c r="B77" t="s">
        <v>355</v>
      </c>
      <c r="C77">
        <v>15.6666669845581</v>
      </c>
    </row>
    <row r="78" spans="1:3" x14ac:dyDescent="0.3">
      <c r="A78" t="s">
        <v>118</v>
      </c>
      <c r="B78" t="s">
        <v>355</v>
      </c>
      <c r="C78">
        <v>14.3546466827393</v>
      </c>
    </row>
    <row r="79" spans="1:3" x14ac:dyDescent="0.3">
      <c r="A79" t="s">
        <v>164</v>
      </c>
      <c r="B79" t="s">
        <v>355</v>
      </c>
      <c r="C79">
        <v>14.300000190734901</v>
      </c>
    </row>
    <row r="80" spans="1:3" x14ac:dyDescent="0.3">
      <c r="A80" t="s">
        <v>274</v>
      </c>
      <c r="B80" t="s">
        <v>355</v>
      </c>
      <c r="C80">
        <v>13.8701734542847</v>
      </c>
    </row>
    <row r="81" spans="1:3" x14ac:dyDescent="0.3">
      <c r="A81" t="s">
        <v>135</v>
      </c>
      <c r="B81" t="s">
        <v>355</v>
      </c>
      <c r="C81">
        <v>13.383791923522899</v>
      </c>
    </row>
    <row r="82" spans="1:3" x14ac:dyDescent="0.3">
      <c r="A82" t="s">
        <v>196</v>
      </c>
      <c r="B82" t="s">
        <v>355</v>
      </c>
      <c r="C82">
        <v>13.246217727661101</v>
      </c>
    </row>
    <row r="83" spans="1:3" x14ac:dyDescent="0.3">
      <c r="A83" t="s">
        <v>240</v>
      </c>
      <c r="B83" t="s">
        <v>355</v>
      </c>
      <c r="C83">
        <v>13.212726593017599</v>
      </c>
    </row>
    <row r="84" spans="1:3" x14ac:dyDescent="0.3">
      <c r="A84" t="s">
        <v>272</v>
      </c>
      <c r="B84" t="s">
        <v>355</v>
      </c>
      <c r="C84">
        <v>12.9632406234741</v>
      </c>
    </row>
    <row r="85" spans="1:3" x14ac:dyDescent="0.3">
      <c r="A85" t="s">
        <v>151</v>
      </c>
      <c r="B85" t="s">
        <v>355</v>
      </c>
      <c r="C85">
        <v>12.473436355590801</v>
      </c>
    </row>
    <row r="86" spans="1:3" x14ac:dyDescent="0.3">
      <c r="A86" t="s">
        <v>180</v>
      </c>
      <c r="B86" t="s">
        <v>355</v>
      </c>
      <c r="C86">
        <v>12.4294624328613</v>
      </c>
    </row>
    <row r="87" spans="1:3" x14ac:dyDescent="0.3">
      <c r="A87" t="s">
        <v>224</v>
      </c>
      <c r="B87" t="s">
        <v>355</v>
      </c>
      <c r="C87">
        <v>12.315711975097701</v>
      </c>
    </row>
    <row r="88" spans="1:3" x14ac:dyDescent="0.3">
      <c r="A88" t="s">
        <v>236</v>
      </c>
      <c r="B88" t="s">
        <v>355</v>
      </c>
      <c r="C88">
        <v>11.8072834014893</v>
      </c>
    </row>
    <row r="89" spans="1:3" x14ac:dyDescent="0.3">
      <c r="A89" t="s">
        <v>181</v>
      </c>
      <c r="B89" t="s">
        <v>355</v>
      </c>
      <c r="C89">
        <v>11.261506080627401</v>
      </c>
    </row>
    <row r="90" spans="1:3" x14ac:dyDescent="0.3">
      <c r="A90" t="s">
        <v>107</v>
      </c>
      <c r="B90" t="s">
        <v>355</v>
      </c>
      <c r="C90">
        <v>11.1751155853271</v>
      </c>
    </row>
    <row r="91" spans="1:3" x14ac:dyDescent="0.3">
      <c r="A91" t="s">
        <v>53</v>
      </c>
      <c r="B91" t="s">
        <v>355</v>
      </c>
      <c r="C91">
        <v>10.4566640853882</v>
      </c>
    </row>
    <row r="92" spans="1:3" x14ac:dyDescent="0.3">
      <c r="A92" t="s">
        <v>60</v>
      </c>
      <c r="B92" t="s">
        <v>355</v>
      </c>
      <c r="C92">
        <v>10.192867279052701</v>
      </c>
    </row>
    <row r="93" spans="1:3" x14ac:dyDescent="0.3">
      <c r="A93" t="s">
        <v>96</v>
      </c>
      <c r="B93" t="s">
        <v>355</v>
      </c>
      <c r="C93">
        <v>10</v>
      </c>
    </row>
    <row r="94" spans="1:3" x14ac:dyDescent="0.3">
      <c r="A94" t="s">
        <v>276</v>
      </c>
      <c r="B94" t="s">
        <v>355</v>
      </c>
      <c r="C94">
        <v>9.7860965728759801</v>
      </c>
    </row>
    <row r="95" spans="1:3" x14ac:dyDescent="0.3">
      <c r="A95" t="s">
        <v>204</v>
      </c>
      <c r="B95" t="s">
        <v>355</v>
      </c>
      <c r="C95">
        <v>9.6682167053222692</v>
      </c>
    </row>
    <row r="96" spans="1:3" x14ac:dyDescent="0.3">
      <c r="A96" t="s">
        <v>58</v>
      </c>
      <c r="B96" t="s">
        <v>355</v>
      </c>
      <c r="C96">
        <v>9.6435480117797905</v>
      </c>
    </row>
    <row r="97" spans="1:3" x14ac:dyDescent="0.3">
      <c r="A97" t="s">
        <v>56</v>
      </c>
      <c r="B97" t="s">
        <v>355</v>
      </c>
      <c r="C97">
        <v>8.4615383148193395</v>
      </c>
    </row>
    <row r="98" spans="1:3" x14ac:dyDescent="0.3">
      <c r="A98" t="s">
        <v>86</v>
      </c>
      <c r="B98" t="s">
        <v>355</v>
      </c>
      <c r="C98">
        <v>8.4333333969116193</v>
      </c>
    </row>
    <row r="99" spans="1:3" x14ac:dyDescent="0.3">
      <c r="A99" t="s">
        <v>208</v>
      </c>
      <c r="B99" t="s">
        <v>355</v>
      </c>
      <c r="C99">
        <v>8.3118324279785192</v>
      </c>
    </row>
    <row r="100" spans="1:3" x14ac:dyDescent="0.3">
      <c r="A100" t="s">
        <v>210</v>
      </c>
      <c r="B100" t="s">
        <v>355</v>
      </c>
      <c r="C100">
        <v>8.0480852127075195</v>
      </c>
    </row>
    <row r="101" spans="1:3" x14ac:dyDescent="0.3">
      <c r="A101" t="s">
        <v>188</v>
      </c>
      <c r="B101" t="s">
        <v>355</v>
      </c>
      <c r="C101">
        <v>8.0030860900878906</v>
      </c>
    </row>
    <row r="102" spans="1:3" x14ac:dyDescent="0.3">
      <c r="A102" t="s">
        <v>279</v>
      </c>
      <c r="B102" t="s">
        <v>355</v>
      </c>
      <c r="C102">
        <v>7.9000000953674299</v>
      </c>
    </row>
    <row r="103" spans="1:3" x14ac:dyDescent="0.3">
      <c r="A103" t="s">
        <v>63</v>
      </c>
      <c r="B103" t="s">
        <v>355</v>
      </c>
      <c r="C103">
        <v>7.8202676773071298</v>
      </c>
    </row>
    <row r="104" spans="1:3" x14ac:dyDescent="0.3">
      <c r="A104" t="s">
        <v>136</v>
      </c>
      <c r="B104" t="s">
        <v>355</v>
      </c>
      <c r="C104">
        <v>7.65112257003784</v>
      </c>
    </row>
    <row r="105" spans="1:3" x14ac:dyDescent="0.3">
      <c r="A105" t="s">
        <v>329</v>
      </c>
      <c r="B105" t="s">
        <v>355</v>
      </c>
      <c r="C105">
        <v>7.54036664962769</v>
      </c>
    </row>
    <row r="106" spans="1:3" x14ac:dyDescent="0.3">
      <c r="A106" t="s">
        <v>203</v>
      </c>
      <c r="B106" t="s">
        <v>355</v>
      </c>
      <c r="C106">
        <v>7.4539251327514604</v>
      </c>
    </row>
    <row r="107" spans="1:3" x14ac:dyDescent="0.3">
      <c r="A107" t="s">
        <v>126</v>
      </c>
      <c r="B107" t="s">
        <v>355</v>
      </c>
      <c r="C107">
        <v>7.0500001907348597</v>
      </c>
    </row>
    <row r="108" spans="1:3" x14ac:dyDescent="0.3">
      <c r="A108" t="s">
        <v>105</v>
      </c>
      <c r="B108" t="s">
        <v>355</v>
      </c>
      <c r="C108">
        <v>6.7823529243469203</v>
      </c>
    </row>
    <row r="109" spans="1:3" x14ac:dyDescent="0.3">
      <c r="A109" t="s">
        <v>113</v>
      </c>
      <c r="B109" t="s">
        <v>355</v>
      </c>
      <c r="C109">
        <v>6.63979148864746</v>
      </c>
    </row>
    <row r="110" spans="1:3" x14ac:dyDescent="0.3">
      <c r="A110" t="s">
        <v>216</v>
      </c>
      <c r="B110" t="s">
        <v>355</v>
      </c>
      <c r="C110">
        <v>6.5448956489562997</v>
      </c>
    </row>
    <row r="111" spans="1:3" x14ac:dyDescent="0.3">
      <c r="A111" t="s">
        <v>79</v>
      </c>
      <c r="B111" t="s">
        <v>355</v>
      </c>
      <c r="C111">
        <v>6.4988560676574698</v>
      </c>
    </row>
    <row r="112" spans="1:3" x14ac:dyDescent="0.3">
      <c r="A112" t="s">
        <v>249</v>
      </c>
      <c r="B112" t="s">
        <v>355</v>
      </c>
      <c r="C112">
        <v>6.4976334571838397</v>
      </c>
    </row>
    <row r="113" spans="1:3" x14ac:dyDescent="0.3">
      <c r="A113" t="s">
        <v>95</v>
      </c>
      <c r="B113" t="s">
        <v>355</v>
      </c>
      <c r="C113">
        <v>6.3333334922790501</v>
      </c>
    </row>
    <row r="114" spans="1:3" x14ac:dyDescent="0.3">
      <c r="A114" t="s">
        <v>120</v>
      </c>
      <c r="B114" t="s">
        <v>355</v>
      </c>
      <c r="C114">
        <v>6.3147339820861799</v>
      </c>
    </row>
    <row r="115" spans="1:3" x14ac:dyDescent="0.3">
      <c r="A115" t="s">
        <v>243</v>
      </c>
      <c r="B115" t="s">
        <v>355</v>
      </c>
      <c r="C115">
        <v>6.2633833885192898</v>
      </c>
    </row>
    <row r="116" spans="1:3" x14ac:dyDescent="0.3">
      <c r="A116" t="s">
        <v>232</v>
      </c>
      <c r="B116" t="s">
        <v>355</v>
      </c>
      <c r="C116">
        <v>6.0894041061401403</v>
      </c>
    </row>
    <row r="117" spans="1:3" x14ac:dyDescent="0.3">
      <c r="A117" t="s">
        <v>231</v>
      </c>
      <c r="B117" t="s">
        <v>355</v>
      </c>
      <c r="C117">
        <v>6.0069279670715297</v>
      </c>
    </row>
    <row r="118" spans="1:3" x14ac:dyDescent="0.3">
      <c r="A118" t="s">
        <v>273</v>
      </c>
      <c r="B118" t="s">
        <v>355</v>
      </c>
      <c r="C118">
        <v>5.8279962539672896</v>
      </c>
    </row>
    <row r="119" spans="1:3" x14ac:dyDescent="0.3">
      <c r="A119" t="s">
        <v>190</v>
      </c>
      <c r="B119" t="s">
        <v>355</v>
      </c>
      <c r="C119">
        <v>5.8015012741088903</v>
      </c>
    </row>
    <row r="120" spans="1:3" x14ac:dyDescent="0.3">
      <c r="A120" t="s">
        <v>49</v>
      </c>
      <c r="B120" t="s">
        <v>355</v>
      </c>
      <c r="C120">
        <v>5.7572116851806596</v>
      </c>
    </row>
    <row r="121" spans="1:3" x14ac:dyDescent="0.3">
      <c r="A121" t="s">
        <v>128</v>
      </c>
      <c r="B121" t="s">
        <v>355</v>
      </c>
      <c r="C121">
        <v>5.7420969009399396</v>
      </c>
    </row>
    <row r="122" spans="1:3" x14ac:dyDescent="0.3">
      <c r="A122" t="s">
        <v>64</v>
      </c>
      <c r="B122" t="s">
        <v>355</v>
      </c>
      <c r="C122">
        <v>5.7233395576477104</v>
      </c>
    </row>
    <row r="123" spans="1:3" x14ac:dyDescent="0.3">
      <c r="A123" t="s">
        <v>87</v>
      </c>
      <c r="B123" t="s">
        <v>355</v>
      </c>
      <c r="C123">
        <v>5.2108020782470703</v>
      </c>
    </row>
    <row r="124" spans="1:3" x14ac:dyDescent="0.3">
      <c r="A124" s="8" t="s">
        <v>299</v>
      </c>
      <c r="B124" t="s">
        <v>355</v>
      </c>
      <c r="C124">
        <v>5.0875658988952601</v>
      </c>
    </row>
    <row r="125" spans="1:3" x14ac:dyDescent="0.3">
      <c r="A125" t="s">
        <v>312</v>
      </c>
      <c r="B125" t="s">
        <v>355</v>
      </c>
      <c r="C125">
        <v>4.7718381881713903</v>
      </c>
    </row>
    <row r="126" spans="1:3" x14ac:dyDescent="0.3">
      <c r="A126" t="s">
        <v>57</v>
      </c>
      <c r="B126" t="s">
        <v>355</v>
      </c>
      <c r="C126">
        <v>4.6578650474548304</v>
      </c>
    </row>
    <row r="127" spans="1:3" x14ac:dyDescent="0.3">
      <c r="A127" t="s">
        <v>132</v>
      </c>
      <c r="B127" t="s">
        <v>355</v>
      </c>
      <c r="C127">
        <v>4.6212687492370597</v>
      </c>
    </row>
    <row r="128" spans="1:3" x14ac:dyDescent="0.3">
      <c r="A128" t="s">
        <v>68</v>
      </c>
      <c r="B128" t="s">
        <v>355</v>
      </c>
      <c r="C128">
        <v>4.5814108848571804</v>
      </c>
    </row>
    <row r="129" spans="1:3" x14ac:dyDescent="0.3">
      <c r="A129" t="s">
        <v>175</v>
      </c>
      <c r="B129" t="s">
        <v>355</v>
      </c>
      <c r="C129">
        <v>4.3283581733703604</v>
      </c>
    </row>
    <row r="130" spans="1:3" x14ac:dyDescent="0.3">
      <c r="A130" t="s">
        <v>255</v>
      </c>
      <c r="B130" t="s">
        <v>355</v>
      </c>
      <c r="C130">
        <v>4.294921875</v>
      </c>
    </row>
    <row r="131" spans="1:3" x14ac:dyDescent="0.3">
      <c r="A131" t="s">
        <v>245</v>
      </c>
      <c r="B131" t="s">
        <v>355</v>
      </c>
      <c r="C131">
        <v>4.2260756492614702</v>
      </c>
    </row>
    <row r="132" spans="1:3" x14ac:dyDescent="0.3">
      <c r="A132" t="s">
        <v>119</v>
      </c>
      <c r="B132" t="s">
        <v>355</v>
      </c>
      <c r="C132">
        <v>4.2056026458740199</v>
      </c>
    </row>
    <row r="133" spans="1:3" x14ac:dyDescent="0.3">
      <c r="A133" t="s">
        <v>84</v>
      </c>
      <c r="B133" t="s">
        <v>355</v>
      </c>
      <c r="C133">
        <v>4.1891241073608398</v>
      </c>
    </row>
    <row r="134" spans="1:3" x14ac:dyDescent="0.3">
      <c r="A134" t="s">
        <v>321</v>
      </c>
      <c r="B134" t="s">
        <v>355</v>
      </c>
      <c r="C134">
        <v>4.1222429275512704</v>
      </c>
    </row>
    <row r="135" spans="1:3" x14ac:dyDescent="0.3">
      <c r="A135" t="s">
        <v>248</v>
      </c>
      <c r="B135" t="s">
        <v>355</v>
      </c>
      <c r="C135">
        <v>3.9506094455718999</v>
      </c>
    </row>
    <row r="136" spans="1:3" x14ac:dyDescent="0.3">
      <c r="A136" t="s">
        <v>77</v>
      </c>
      <c r="B136" t="s">
        <v>355</v>
      </c>
      <c r="C136">
        <v>3.6663234233856201</v>
      </c>
    </row>
    <row r="137" spans="1:3" x14ac:dyDescent="0.3">
      <c r="A137" t="s">
        <v>295</v>
      </c>
      <c r="B137" t="s">
        <v>355</v>
      </c>
      <c r="C137">
        <v>3.4664657115936302</v>
      </c>
    </row>
    <row r="138" spans="1:3" x14ac:dyDescent="0.3">
      <c r="A138" t="s">
        <v>199</v>
      </c>
      <c r="B138" t="s">
        <v>355</v>
      </c>
      <c r="C138">
        <v>3.4394872188568102</v>
      </c>
    </row>
    <row r="139" spans="1:3" x14ac:dyDescent="0.3">
      <c r="A139" t="s">
        <v>250</v>
      </c>
      <c r="B139" t="s">
        <v>355</v>
      </c>
      <c r="C139">
        <v>3.4271283149719198</v>
      </c>
    </row>
    <row r="140" spans="1:3" x14ac:dyDescent="0.3">
      <c r="A140" t="s">
        <v>193</v>
      </c>
      <c r="B140" t="s">
        <v>355</v>
      </c>
      <c r="C140">
        <v>3.3950073719024698</v>
      </c>
    </row>
    <row r="141" spans="1:3" x14ac:dyDescent="0.3">
      <c r="A141" t="s">
        <v>258</v>
      </c>
      <c r="B141" t="s">
        <v>355</v>
      </c>
      <c r="C141">
        <v>3.3916349411010702</v>
      </c>
    </row>
    <row r="142" spans="1:3" x14ac:dyDescent="0.3">
      <c r="A142" t="s">
        <v>130</v>
      </c>
      <c r="B142" t="s">
        <v>355</v>
      </c>
      <c r="C142">
        <v>3.29840183258057</v>
      </c>
    </row>
    <row r="143" spans="1:3" x14ac:dyDescent="0.3">
      <c r="A143" t="s">
        <v>289</v>
      </c>
      <c r="B143" t="s">
        <v>355</v>
      </c>
      <c r="C143">
        <v>2.8354978561401398</v>
      </c>
    </row>
    <row r="144" spans="1:3" x14ac:dyDescent="0.3">
      <c r="A144" t="s">
        <v>205</v>
      </c>
      <c r="B144" t="s">
        <v>355</v>
      </c>
      <c r="C144">
        <v>2.6924285888671902</v>
      </c>
    </row>
    <row r="145" spans="1:3" x14ac:dyDescent="0.3">
      <c r="A145" t="s">
        <v>67</v>
      </c>
      <c r="B145" t="s">
        <v>355</v>
      </c>
      <c r="C145">
        <v>2.6620185375213601</v>
      </c>
    </row>
    <row r="146" spans="1:3" x14ac:dyDescent="0.3">
      <c r="A146" t="s">
        <v>172</v>
      </c>
      <c r="B146" t="s">
        <v>355</v>
      </c>
      <c r="C146">
        <v>2.5659050941467298</v>
      </c>
    </row>
    <row r="147" spans="1:3" x14ac:dyDescent="0.3">
      <c r="A147" t="s">
        <v>322</v>
      </c>
      <c r="B147" t="s">
        <v>355</v>
      </c>
      <c r="C147">
        <v>2.3945782184600799</v>
      </c>
    </row>
    <row r="148" spans="1:3" x14ac:dyDescent="0.3">
      <c r="A148" t="s">
        <v>305</v>
      </c>
      <c r="B148" t="s">
        <v>355</v>
      </c>
      <c r="C148">
        <v>2.20965647697449</v>
      </c>
    </row>
    <row r="149" spans="1:3" x14ac:dyDescent="0.3">
      <c r="A149" t="s">
        <v>207</v>
      </c>
      <c r="B149" t="s">
        <v>355</v>
      </c>
      <c r="C149">
        <v>2.0464639663696298</v>
      </c>
    </row>
    <row r="150" spans="1:3" x14ac:dyDescent="0.3">
      <c r="A150" t="s">
        <v>75</v>
      </c>
      <c r="B150" t="s">
        <v>355</v>
      </c>
      <c r="C150">
        <v>2.01819515228271</v>
      </c>
    </row>
    <row r="151" spans="1:3" x14ac:dyDescent="0.3">
      <c r="A151" t="s">
        <v>323</v>
      </c>
      <c r="B151" t="s">
        <v>355</v>
      </c>
      <c r="C151">
        <v>1.8761467933654801</v>
      </c>
    </row>
    <row r="152" spans="1:3" x14ac:dyDescent="0.3">
      <c r="A152" t="s">
        <v>48</v>
      </c>
      <c r="B152" t="s">
        <v>355</v>
      </c>
      <c r="C152">
        <v>1.8718832731246899</v>
      </c>
    </row>
    <row r="153" spans="1:3" x14ac:dyDescent="0.3">
      <c r="A153" t="s">
        <v>225</v>
      </c>
      <c r="B153" t="s">
        <v>355</v>
      </c>
      <c r="C153">
        <v>1.83539974689484</v>
      </c>
    </row>
    <row r="154" spans="1:3" x14ac:dyDescent="0.3">
      <c r="A154" t="s">
        <v>174</v>
      </c>
      <c r="B154" t="s">
        <v>355</v>
      </c>
      <c r="C154">
        <v>1.8341023921966599</v>
      </c>
    </row>
    <row r="155" spans="1:3" x14ac:dyDescent="0.3">
      <c r="A155" t="s">
        <v>195</v>
      </c>
      <c r="B155" t="s">
        <v>355</v>
      </c>
      <c r="C155">
        <v>1.75148630142212</v>
      </c>
    </row>
    <row r="156" spans="1:3" x14ac:dyDescent="0.3">
      <c r="A156" t="s">
        <v>83</v>
      </c>
      <c r="B156" t="s">
        <v>355</v>
      </c>
      <c r="C156">
        <v>1.56043004989624</v>
      </c>
    </row>
    <row r="157" spans="1:3" x14ac:dyDescent="0.3">
      <c r="A157" t="s">
        <v>134</v>
      </c>
      <c r="B157" t="s">
        <v>355</v>
      </c>
      <c r="C157">
        <v>1.49622058868408</v>
      </c>
    </row>
    <row r="158" spans="1:3" x14ac:dyDescent="0.3">
      <c r="A158" t="s">
        <v>123</v>
      </c>
      <c r="B158" t="s">
        <v>355</v>
      </c>
      <c r="C158">
        <v>1.49572646617889</v>
      </c>
    </row>
    <row r="159" spans="1:3" x14ac:dyDescent="0.3">
      <c r="A159" t="s">
        <v>72</v>
      </c>
      <c r="B159" t="s">
        <v>355</v>
      </c>
      <c r="C159">
        <v>1.42250108718872</v>
      </c>
    </row>
    <row r="160" spans="1:3" x14ac:dyDescent="0.3">
      <c r="A160" t="s">
        <v>74</v>
      </c>
      <c r="B160" t="s">
        <v>355</v>
      </c>
      <c r="C160">
        <v>1.41380751132965</v>
      </c>
    </row>
    <row r="161" spans="1:3" x14ac:dyDescent="0.3">
      <c r="A161" t="s">
        <v>122</v>
      </c>
      <c r="B161" t="s">
        <v>355</v>
      </c>
      <c r="C161">
        <v>1.3692307472228999</v>
      </c>
    </row>
    <row r="162" spans="1:3" x14ac:dyDescent="0.3">
      <c r="A162" t="s">
        <v>69</v>
      </c>
      <c r="B162" t="s">
        <v>355</v>
      </c>
      <c r="C162">
        <v>1.2602944374084499</v>
      </c>
    </row>
    <row r="163" spans="1:3" x14ac:dyDescent="0.3">
      <c r="A163" t="s">
        <v>71</v>
      </c>
      <c r="B163" t="s">
        <v>355</v>
      </c>
      <c r="C163">
        <v>1.17700111865997</v>
      </c>
    </row>
    <row r="164" spans="1:3" x14ac:dyDescent="0.3">
      <c r="A164" t="s">
        <v>176</v>
      </c>
      <c r="B164" t="s">
        <v>355</v>
      </c>
      <c r="C164">
        <v>1.0804313421249401</v>
      </c>
    </row>
    <row r="165" spans="1:3" x14ac:dyDescent="0.3">
      <c r="A165" t="s">
        <v>156</v>
      </c>
      <c r="B165" t="s">
        <v>355</v>
      </c>
      <c r="C165">
        <v>1.0365447998046899</v>
      </c>
    </row>
    <row r="166" spans="1:3" x14ac:dyDescent="0.3">
      <c r="A166" t="s">
        <v>62</v>
      </c>
      <c r="B166" t="s">
        <v>355</v>
      </c>
      <c r="C166">
        <v>0.97524380683898904</v>
      </c>
    </row>
    <row r="167" spans="1:3" x14ac:dyDescent="0.3">
      <c r="A167" t="s">
        <v>215</v>
      </c>
      <c r="B167" t="s">
        <v>355</v>
      </c>
      <c r="C167">
        <v>0.90107113122940097</v>
      </c>
    </row>
    <row r="168" spans="1:3" x14ac:dyDescent="0.3">
      <c r="A168" t="s">
        <v>201</v>
      </c>
      <c r="B168" t="s">
        <v>355</v>
      </c>
      <c r="C168">
        <v>0.86155259609222401</v>
      </c>
    </row>
    <row r="169" spans="1:3" x14ac:dyDescent="0.3">
      <c r="A169" t="s">
        <v>85</v>
      </c>
      <c r="B169" t="s">
        <v>355</v>
      </c>
      <c r="C169">
        <v>0.83333331346511796</v>
      </c>
    </row>
    <row r="170" spans="1:3" x14ac:dyDescent="0.3">
      <c r="A170" t="s">
        <v>117</v>
      </c>
      <c r="B170" t="s">
        <v>355</v>
      </c>
      <c r="C170">
        <v>0.50216609239578203</v>
      </c>
    </row>
    <row r="171" spans="1:3" x14ac:dyDescent="0.3">
      <c r="A171" t="s">
        <v>239</v>
      </c>
      <c r="B171" t="s">
        <v>355</v>
      </c>
      <c r="C171">
        <v>0.49579438567161599</v>
      </c>
    </row>
    <row r="172" spans="1:3" x14ac:dyDescent="0.3">
      <c r="A172" t="s">
        <v>148</v>
      </c>
      <c r="B172" t="s">
        <v>355</v>
      </c>
      <c r="C172">
        <v>0.39407527446746798</v>
      </c>
    </row>
    <row r="173" spans="1:3" x14ac:dyDescent="0.3">
      <c r="A173" t="s">
        <v>76</v>
      </c>
      <c r="B173" t="s">
        <v>355</v>
      </c>
      <c r="C173">
        <v>0.33564814925193798</v>
      </c>
    </row>
    <row r="174" spans="1:3" x14ac:dyDescent="0.3">
      <c r="A174" t="s">
        <v>114</v>
      </c>
      <c r="B174" t="s">
        <v>355</v>
      </c>
      <c r="C174">
        <v>0.297373026609421</v>
      </c>
    </row>
    <row r="175" spans="1:3" x14ac:dyDescent="0.3">
      <c r="A175" t="s">
        <v>162</v>
      </c>
      <c r="B175" t="s">
        <v>355</v>
      </c>
      <c r="C175">
        <v>0.26431158185005199</v>
      </c>
    </row>
    <row r="176" spans="1:3" x14ac:dyDescent="0.3">
      <c r="A176" t="s">
        <v>297</v>
      </c>
      <c r="B176" t="s">
        <v>355</v>
      </c>
      <c r="C176">
        <v>0.226883500814438</v>
      </c>
    </row>
    <row r="177" spans="1:3" x14ac:dyDescent="0.3">
      <c r="A177" t="s">
        <v>124</v>
      </c>
      <c r="B177" t="s">
        <v>355</v>
      </c>
      <c r="C177">
        <v>0.18350324034690901</v>
      </c>
    </row>
    <row r="178" spans="1:3" x14ac:dyDescent="0.3">
      <c r="A178" t="s">
        <v>219</v>
      </c>
      <c r="B178" t="s">
        <v>355</v>
      </c>
      <c r="C178">
        <v>0.13224282860755901</v>
      </c>
    </row>
    <row r="179" spans="1:3" x14ac:dyDescent="0.3">
      <c r="A179" s="8" t="s">
        <v>298</v>
      </c>
      <c r="B179" t="s">
        <v>355</v>
      </c>
      <c r="C179">
        <v>2.7446299791336101E-2</v>
      </c>
    </row>
    <row r="180" spans="1:3" x14ac:dyDescent="0.3">
      <c r="A180" t="s">
        <v>44</v>
      </c>
      <c r="B180" t="s">
        <v>355</v>
      </c>
      <c r="C180" t="s">
        <v>318</v>
      </c>
    </row>
    <row r="181" spans="1:3" x14ac:dyDescent="0.3">
      <c r="A181" t="s">
        <v>45</v>
      </c>
      <c r="B181" t="s">
        <v>355</v>
      </c>
      <c r="C181" t="s">
        <v>318</v>
      </c>
    </row>
    <row r="182" spans="1:3" x14ac:dyDescent="0.3">
      <c r="A182" t="s">
        <v>47</v>
      </c>
      <c r="B182" t="s">
        <v>355</v>
      </c>
      <c r="C182" t="s">
        <v>318</v>
      </c>
    </row>
    <row r="183" spans="1:3" x14ac:dyDescent="0.3">
      <c r="A183" t="s">
        <v>50</v>
      </c>
      <c r="B183" t="s">
        <v>355</v>
      </c>
      <c r="C183" t="s">
        <v>318</v>
      </c>
    </row>
    <row r="184" spans="1:3" x14ac:dyDescent="0.3">
      <c r="A184" t="s">
        <v>51</v>
      </c>
      <c r="B184" t="s">
        <v>355</v>
      </c>
      <c r="C184" t="s">
        <v>318</v>
      </c>
    </row>
    <row r="185" spans="1:3" x14ac:dyDescent="0.3">
      <c r="A185" t="s">
        <v>55</v>
      </c>
      <c r="B185" t="s">
        <v>355</v>
      </c>
      <c r="C185" t="s">
        <v>318</v>
      </c>
    </row>
    <row r="186" spans="1:3" x14ac:dyDescent="0.3">
      <c r="A186" t="s">
        <v>296</v>
      </c>
      <c r="B186" t="s">
        <v>355</v>
      </c>
      <c r="C186" t="s">
        <v>318</v>
      </c>
    </row>
    <row r="187" spans="1:3" x14ac:dyDescent="0.3">
      <c r="A187" t="s">
        <v>70</v>
      </c>
      <c r="B187" t="s">
        <v>355</v>
      </c>
      <c r="C187" t="s">
        <v>318</v>
      </c>
    </row>
    <row r="188" spans="1:3" x14ac:dyDescent="0.3">
      <c r="A188" t="s">
        <v>78</v>
      </c>
      <c r="B188" t="s">
        <v>355</v>
      </c>
      <c r="C188" t="s">
        <v>318</v>
      </c>
    </row>
    <row r="189" spans="1:3" x14ac:dyDescent="0.3">
      <c r="A189" t="s">
        <v>80</v>
      </c>
      <c r="B189" t="s">
        <v>355</v>
      </c>
      <c r="C189" t="s">
        <v>318</v>
      </c>
    </row>
    <row r="190" spans="1:3" x14ac:dyDescent="0.3">
      <c r="A190" t="s">
        <v>88</v>
      </c>
      <c r="B190" t="s">
        <v>355</v>
      </c>
      <c r="C190" t="s">
        <v>318</v>
      </c>
    </row>
    <row r="191" spans="1:3" x14ac:dyDescent="0.3">
      <c r="A191" t="s">
        <v>90</v>
      </c>
      <c r="B191" t="s">
        <v>355</v>
      </c>
      <c r="C191" t="s">
        <v>318</v>
      </c>
    </row>
    <row r="192" spans="1:3" x14ac:dyDescent="0.3">
      <c r="A192" t="s">
        <v>91</v>
      </c>
      <c r="B192" t="s">
        <v>355</v>
      </c>
      <c r="C192" t="s">
        <v>318</v>
      </c>
    </row>
    <row r="193" spans="1:3" x14ac:dyDescent="0.3">
      <c r="A193" t="s">
        <v>100</v>
      </c>
      <c r="B193" t="s">
        <v>355</v>
      </c>
      <c r="C193" t="s">
        <v>318</v>
      </c>
    </row>
    <row r="194" spans="1:3" x14ac:dyDescent="0.3">
      <c r="A194" t="s">
        <v>101</v>
      </c>
      <c r="B194" t="s">
        <v>355</v>
      </c>
      <c r="C194" t="s">
        <v>318</v>
      </c>
    </row>
    <row r="195" spans="1:3" x14ac:dyDescent="0.3">
      <c r="A195" t="s">
        <v>102</v>
      </c>
      <c r="B195" t="s">
        <v>355</v>
      </c>
      <c r="C195" t="s">
        <v>318</v>
      </c>
    </row>
    <row r="196" spans="1:3" x14ac:dyDescent="0.3">
      <c r="A196" t="s">
        <v>103</v>
      </c>
      <c r="B196" t="s">
        <v>355</v>
      </c>
      <c r="C196" t="s">
        <v>318</v>
      </c>
    </row>
    <row r="197" spans="1:3" x14ac:dyDescent="0.3">
      <c r="A197" t="s">
        <v>104</v>
      </c>
      <c r="B197" t="s">
        <v>355</v>
      </c>
      <c r="C197" t="s">
        <v>318</v>
      </c>
    </row>
    <row r="198" spans="1:3" x14ac:dyDescent="0.3">
      <c r="A198" t="s">
        <v>106</v>
      </c>
      <c r="B198" t="s">
        <v>355</v>
      </c>
      <c r="C198" t="s">
        <v>318</v>
      </c>
    </row>
    <row r="199" spans="1:3" x14ac:dyDescent="0.3">
      <c r="A199" t="s">
        <v>111</v>
      </c>
      <c r="B199" t="s">
        <v>355</v>
      </c>
      <c r="C199" t="s">
        <v>318</v>
      </c>
    </row>
    <row r="200" spans="1:3" x14ac:dyDescent="0.3">
      <c r="A200" t="s">
        <v>112</v>
      </c>
      <c r="B200" t="s">
        <v>355</v>
      </c>
      <c r="C200" t="s">
        <v>318</v>
      </c>
    </row>
    <row r="201" spans="1:3" x14ac:dyDescent="0.3">
      <c r="A201" t="s">
        <v>116</v>
      </c>
      <c r="B201" t="s">
        <v>355</v>
      </c>
      <c r="C201" t="s">
        <v>318</v>
      </c>
    </row>
    <row r="202" spans="1:3" x14ac:dyDescent="0.3">
      <c r="A202" t="s">
        <v>304</v>
      </c>
      <c r="B202" t="s">
        <v>355</v>
      </c>
      <c r="C202" t="s">
        <v>318</v>
      </c>
    </row>
    <row r="203" spans="1:3" x14ac:dyDescent="0.3">
      <c r="A203" t="s">
        <v>121</v>
      </c>
      <c r="B203" t="s">
        <v>355</v>
      </c>
      <c r="C203" t="s">
        <v>318</v>
      </c>
    </row>
    <row r="204" spans="1:3" x14ac:dyDescent="0.3">
      <c r="A204" t="s">
        <v>127</v>
      </c>
      <c r="B204" t="s">
        <v>355</v>
      </c>
      <c r="C204" t="s">
        <v>318</v>
      </c>
    </row>
    <row r="205" spans="1:3" x14ac:dyDescent="0.3">
      <c r="A205" t="s">
        <v>129</v>
      </c>
      <c r="B205" t="s">
        <v>355</v>
      </c>
      <c r="C205" t="s">
        <v>318</v>
      </c>
    </row>
    <row r="206" spans="1:3" x14ac:dyDescent="0.3">
      <c r="A206" t="s">
        <v>131</v>
      </c>
      <c r="B206" t="s">
        <v>355</v>
      </c>
      <c r="C206" t="s">
        <v>318</v>
      </c>
    </row>
    <row r="207" spans="1:3" x14ac:dyDescent="0.3">
      <c r="A207" t="s">
        <v>306</v>
      </c>
      <c r="B207" t="s">
        <v>355</v>
      </c>
      <c r="C207" t="s">
        <v>318</v>
      </c>
    </row>
    <row r="208" spans="1:3" x14ac:dyDescent="0.3">
      <c r="A208" t="s">
        <v>133</v>
      </c>
      <c r="B208" t="s">
        <v>355</v>
      </c>
      <c r="C208" t="s">
        <v>318</v>
      </c>
    </row>
    <row r="209" spans="1:3" x14ac:dyDescent="0.3">
      <c r="A209" t="s">
        <v>137</v>
      </c>
      <c r="B209" t="s">
        <v>355</v>
      </c>
      <c r="C209" t="s">
        <v>318</v>
      </c>
    </row>
    <row r="210" spans="1:3" x14ac:dyDescent="0.3">
      <c r="A210" t="s">
        <v>138</v>
      </c>
      <c r="B210" t="s">
        <v>355</v>
      </c>
      <c r="C210" t="s">
        <v>318</v>
      </c>
    </row>
    <row r="211" spans="1:3" x14ac:dyDescent="0.3">
      <c r="A211" t="s">
        <v>139</v>
      </c>
      <c r="B211" t="s">
        <v>355</v>
      </c>
      <c r="C211" t="s">
        <v>318</v>
      </c>
    </row>
    <row r="212" spans="1:3" x14ac:dyDescent="0.3">
      <c r="A212" t="s">
        <v>140</v>
      </c>
      <c r="B212" t="s">
        <v>355</v>
      </c>
      <c r="C212" t="s">
        <v>318</v>
      </c>
    </row>
    <row r="213" spans="1:3" x14ac:dyDescent="0.3">
      <c r="A213" t="s">
        <v>142</v>
      </c>
      <c r="B213" t="s">
        <v>355</v>
      </c>
      <c r="C213" t="s">
        <v>318</v>
      </c>
    </row>
    <row r="214" spans="1:3" x14ac:dyDescent="0.3">
      <c r="A214" t="s">
        <v>143</v>
      </c>
      <c r="B214" t="s">
        <v>355</v>
      </c>
      <c r="C214" t="s">
        <v>318</v>
      </c>
    </row>
    <row r="215" spans="1:3" x14ac:dyDescent="0.3">
      <c r="A215" t="s">
        <v>145</v>
      </c>
      <c r="B215" t="s">
        <v>355</v>
      </c>
      <c r="C215" t="s">
        <v>318</v>
      </c>
    </row>
    <row r="216" spans="1:3" x14ac:dyDescent="0.3">
      <c r="A216" t="s">
        <v>157</v>
      </c>
      <c r="B216" t="s">
        <v>355</v>
      </c>
      <c r="C216" t="s">
        <v>318</v>
      </c>
    </row>
    <row r="217" spans="1:3" x14ac:dyDescent="0.3">
      <c r="A217" t="s">
        <v>160</v>
      </c>
      <c r="B217" t="s">
        <v>355</v>
      </c>
      <c r="C217" t="s">
        <v>318</v>
      </c>
    </row>
    <row r="218" spans="1:3" x14ac:dyDescent="0.3">
      <c r="A218" t="s">
        <v>165</v>
      </c>
      <c r="B218" t="s">
        <v>355</v>
      </c>
      <c r="C218" t="s">
        <v>318</v>
      </c>
    </row>
    <row r="219" spans="1:3" x14ac:dyDescent="0.3">
      <c r="A219" t="s">
        <v>166</v>
      </c>
      <c r="B219" t="s">
        <v>355</v>
      </c>
      <c r="C219" t="s">
        <v>318</v>
      </c>
    </row>
    <row r="220" spans="1:3" x14ac:dyDescent="0.3">
      <c r="A220" t="s">
        <v>167</v>
      </c>
      <c r="B220" t="s">
        <v>355</v>
      </c>
      <c r="C220" t="s">
        <v>318</v>
      </c>
    </row>
    <row r="221" spans="1:3" x14ac:dyDescent="0.3">
      <c r="A221" t="s">
        <v>168</v>
      </c>
      <c r="B221" t="s">
        <v>355</v>
      </c>
      <c r="C221" t="s">
        <v>318</v>
      </c>
    </row>
    <row r="222" spans="1:3" x14ac:dyDescent="0.3">
      <c r="A222" t="s">
        <v>170</v>
      </c>
      <c r="B222" t="s">
        <v>355</v>
      </c>
      <c r="C222" t="s">
        <v>318</v>
      </c>
    </row>
    <row r="223" spans="1:3" x14ac:dyDescent="0.3">
      <c r="A223" t="s">
        <v>171</v>
      </c>
      <c r="B223" t="s">
        <v>355</v>
      </c>
      <c r="C223" t="s">
        <v>318</v>
      </c>
    </row>
    <row r="224" spans="1:3" x14ac:dyDescent="0.3">
      <c r="A224" t="s">
        <v>173</v>
      </c>
      <c r="B224" t="s">
        <v>355</v>
      </c>
      <c r="C224" t="s">
        <v>318</v>
      </c>
    </row>
    <row r="225" spans="1:3" x14ac:dyDescent="0.3">
      <c r="A225" t="s">
        <v>316</v>
      </c>
      <c r="B225" t="s">
        <v>355</v>
      </c>
      <c r="C225" t="s">
        <v>318</v>
      </c>
    </row>
    <row r="226" spans="1:3" x14ac:dyDescent="0.3">
      <c r="A226" t="s">
        <v>177</v>
      </c>
      <c r="B226" t="s">
        <v>355</v>
      </c>
      <c r="C226" t="s">
        <v>318</v>
      </c>
    </row>
    <row r="227" spans="1:3" x14ac:dyDescent="0.3">
      <c r="A227" t="s">
        <v>179</v>
      </c>
      <c r="B227" t="s">
        <v>355</v>
      </c>
      <c r="C227" t="s">
        <v>318</v>
      </c>
    </row>
    <row r="228" spans="1:3" x14ac:dyDescent="0.3">
      <c r="A228" t="s">
        <v>183</v>
      </c>
      <c r="B228" t="s">
        <v>355</v>
      </c>
      <c r="C228" t="s">
        <v>318</v>
      </c>
    </row>
    <row r="229" spans="1:3" x14ac:dyDescent="0.3">
      <c r="A229" t="s">
        <v>185</v>
      </c>
      <c r="B229" t="s">
        <v>355</v>
      </c>
      <c r="C229" t="s">
        <v>318</v>
      </c>
    </row>
    <row r="230" spans="1:3" x14ac:dyDescent="0.3">
      <c r="A230" t="s">
        <v>186</v>
      </c>
      <c r="B230" t="s">
        <v>355</v>
      </c>
      <c r="C230" t="s">
        <v>318</v>
      </c>
    </row>
    <row r="231" spans="1:3" x14ac:dyDescent="0.3">
      <c r="A231" t="s">
        <v>191</v>
      </c>
      <c r="B231" t="s">
        <v>355</v>
      </c>
      <c r="C231" t="s">
        <v>318</v>
      </c>
    </row>
    <row r="232" spans="1:3" x14ac:dyDescent="0.3">
      <c r="A232" t="s">
        <v>192</v>
      </c>
      <c r="B232" t="s">
        <v>355</v>
      </c>
      <c r="C232" t="s">
        <v>318</v>
      </c>
    </row>
    <row r="233" spans="1:3" x14ac:dyDescent="0.3">
      <c r="A233" t="s">
        <v>194</v>
      </c>
      <c r="B233" t="s">
        <v>355</v>
      </c>
      <c r="C233" t="s">
        <v>318</v>
      </c>
    </row>
    <row r="234" spans="1:3" x14ac:dyDescent="0.3">
      <c r="A234" t="s">
        <v>200</v>
      </c>
      <c r="B234" t="s">
        <v>355</v>
      </c>
      <c r="C234" t="s">
        <v>318</v>
      </c>
    </row>
    <row r="235" spans="1:3" x14ac:dyDescent="0.3">
      <c r="A235" t="s">
        <v>202</v>
      </c>
      <c r="B235" t="s">
        <v>355</v>
      </c>
      <c r="C235" t="s">
        <v>318</v>
      </c>
    </row>
    <row r="236" spans="1:3" x14ac:dyDescent="0.3">
      <c r="A236" t="s">
        <v>209</v>
      </c>
      <c r="B236" t="s">
        <v>355</v>
      </c>
      <c r="C236" t="s">
        <v>318</v>
      </c>
    </row>
    <row r="237" spans="1:3" x14ac:dyDescent="0.3">
      <c r="A237" t="s">
        <v>211</v>
      </c>
      <c r="B237" t="s">
        <v>355</v>
      </c>
      <c r="C237" t="s">
        <v>318</v>
      </c>
    </row>
    <row r="238" spans="1:3" x14ac:dyDescent="0.3">
      <c r="A238" t="s">
        <v>213</v>
      </c>
      <c r="B238" t="s">
        <v>355</v>
      </c>
      <c r="C238" t="s">
        <v>318</v>
      </c>
    </row>
    <row r="239" spans="1:3" x14ac:dyDescent="0.3">
      <c r="A239" t="s">
        <v>218</v>
      </c>
      <c r="B239" t="s">
        <v>355</v>
      </c>
      <c r="C239" t="s">
        <v>318</v>
      </c>
    </row>
    <row r="240" spans="1:3" x14ac:dyDescent="0.3">
      <c r="A240" t="s">
        <v>221</v>
      </c>
      <c r="B240" t="s">
        <v>355</v>
      </c>
      <c r="C240" t="s">
        <v>318</v>
      </c>
    </row>
    <row r="241" spans="1:3" x14ac:dyDescent="0.3">
      <c r="A241" t="s">
        <v>227</v>
      </c>
      <c r="B241" t="s">
        <v>355</v>
      </c>
      <c r="C241" t="s">
        <v>318</v>
      </c>
    </row>
    <row r="242" spans="1:3" x14ac:dyDescent="0.3">
      <c r="A242" t="s">
        <v>228</v>
      </c>
      <c r="B242" t="s">
        <v>355</v>
      </c>
      <c r="C242" t="s">
        <v>318</v>
      </c>
    </row>
    <row r="243" spans="1:3" x14ac:dyDescent="0.3">
      <c r="A243" t="s">
        <v>229</v>
      </c>
      <c r="B243" t="s">
        <v>355</v>
      </c>
      <c r="C243" t="s">
        <v>318</v>
      </c>
    </row>
    <row r="244" spans="1:3" x14ac:dyDescent="0.3">
      <c r="A244" t="s">
        <v>233</v>
      </c>
      <c r="B244" t="s">
        <v>355</v>
      </c>
      <c r="C244" t="s">
        <v>318</v>
      </c>
    </row>
    <row r="245" spans="1:3" x14ac:dyDescent="0.3">
      <c r="A245" t="s">
        <v>238</v>
      </c>
      <c r="B245" t="s">
        <v>355</v>
      </c>
      <c r="C245" t="s">
        <v>318</v>
      </c>
    </row>
    <row r="246" spans="1:3" x14ac:dyDescent="0.3">
      <c r="A246" t="s">
        <v>241</v>
      </c>
      <c r="B246" t="s">
        <v>355</v>
      </c>
      <c r="C246" t="s">
        <v>318</v>
      </c>
    </row>
    <row r="247" spans="1:3" x14ac:dyDescent="0.3">
      <c r="A247" t="s">
        <v>244</v>
      </c>
      <c r="B247" t="s">
        <v>355</v>
      </c>
      <c r="C247" t="s">
        <v>318</v>
      </c>
    </row>
    <row r="248" spans="1:3" x14ac:dyDescent="0.3">
      <c r="A248" t="s">
        <v>246</v>
      </c>
      <c r="B248" t="s">
        <v>355</v>
      </c>
      <c r="C248" t="s">
        <v>318</v>
      </c>
    </row>
    <row r="249" spans="1:3" x14ac:dyDescent="0.3">
      <c r="A249" t="s">
        <v>247</v>
      </c>
      <c r="B249" t="s">
        <v>355</v>
      </c>
      <c r="C249" t="s">
        <v>318</v>
      </c>
    </row>
    <row r="250" spans="1:3" x14ac:dyDescent="0.3">
      <c r="A250" t="s">
        <v>252</v>
      </c>
      <c r="B250" t="s">
        <v>355</v>
      </c>
      <c r="C250" t="s">
        <v>318</v>
      </c>
    </row>
    <row r="251" spans="1:3" x14ac:dyDescent="0.3">
      <c r="A251" t="s">
        <v>253</v>
      </c>
      <c r="B251" t="s">
        <v>355</v>
      </c>
      <c r="C251" t="s">
        <v>318</v>
      </c>
    </row>
    <row r="252" spans="1:3" x14ac:dyDescent="0.3">
      <c r="A252" t="s">
        <v>254</v>
      </c>
      <c r="B252" t="s">
        <v>355</v>
      </c>
      <c r="C252" t="s">
        <v>318</v>
      </c>
    </row>
    <row r="253" spans="1:3" x14ac:dyDescent="0.3">
      <c r="A253" t="s">
        <v>256</v>
      </c>
      <c r="B253" t="s">
        <v>355</v>
      </c>
      <c r="C253" t="s">
        <v>318</v>
      </c>
    </row>
    <row r="254" spans="1:3" x14ac:dyDescent="0.3">
      <c r="A254" t="s">
        <v>257</v>
      </c>
      <c r="B254" t="s">
        <v>355</v>
      </c>
      <c r="C254" t="s">
        <v>318</v>
      </c>
    </row>
    <row r="255" spans="1:3" x14ac:dyDescent="0.3">
      <c r="A255" t="s">
        <v>262</v>
      </c>
      <c r="B255" t="s">
        <v>355</v>
      </c>
      <c r="C255" t="s">
        <v>318</v>
      </c>
    </row>
    <row r="256" spans="1:3" x14ac:dyDescent="0.3">
      <c r="A256" t="s">
        <v>264</v>
      </c>
      <c r="B256" t="s">
        <v>355</v>
      </c>
      <c r="C256" t="s">
        <v>318</v>
      </c>
    </row>
    <row r="257" spans="1:3" x14ac:dyDescent="0.3">
      <c r="A257" t="s">
        <v>265</v>
      </c>
      <c r="B257" t="s">
        <v>355</v>
      </c>
      <c r="C257" t="s">
        <v>318</v>
      </c>
    </row>
    <row r="258" spans="1:3" x14ac:dyDescent="0.3">
      <c r="A258" t="s">
        <v>266</v>
      </c>
      <c r="B258" t="s">
        <v>355</v>
      </c>
      <c r="C258" t="s">
        <v>318</v>
      </c>
    </row>
    <row r="259" spans="1:3" x14ac:dyDescent="0.3">
      <c r="A259" t="s">
        <v>267</v>
      </c>
      <c r="B259" t="s">
        <v>355</v>
      </c>
      <c r="C259" t="s">
        <v>318</v>
      </c>
    </row>
    <row r="260" spans="1:3" x14ac:dyDescent="0.3">
      <c r="A260" t="s">
        <v>271</v>
      </c>
      <c r="B260" t="s">
        <v>355</v>
      </c>
      <c r="C260" t="s">
        <v>318</v>
      </c>
    </row>
    <row r="261" spans="1:3" x14ac:dyDescent="0.3">
      <c r="A261" t="s">
        <v>275</v>
      </c>
      <c r="B261" t="s">
        <v>355</v>
      </c>
      <c r="C261" t="s">
        <v>318</v>
      </c>
    </row>
    <row r="262" spans="1:3" x14ac:dyDescent="0.3">
      <c r="A262" t="s">
        <v>281</v>
      </c>
      <c r="B262" t="s">
        <v>355</v>
      </c>
      <c r="C262" t="s">
        <v>318</v>
      </c>
    </row>
    <row r="263" spans="1:3" x14ac:dyDescent="0.3">
      <c r="A263" t="s">
        <v>282</v>
      </c>
      <c r="B263" t="s">
        <v>355</v>
      </c>
      <c r="C263" t="s">
        <v>318</v>
      </c>
    </row>
    <row r="264" spans="1:3" x14ac:dyDescent="0.3">
      <c r="A264" t="s">
        <v>284</v>
      </c>
      <c r="B264" t="s">
        <v>355</v>
      </c>
      <c r="C264" t="s">
        <v>318</v>
      </c>
    </row>
    <row r="265" spans="1:3" x14ac:dyDescent="0.3">
      <c r="A265" t="s">
        <v>285</v>
      </c>
      <c r="B265" t="s">
        <v>355</v>
      </c>
      <c r="C265" t="s">
        <v>318</v>
      </c>
    </row>
    <row r="266" spans="1:3" x14ac:dyDescent="0.3">
      <c r="A266" t="s">
        <v>286</v>
      </c>
      <c r="B266" t="s">
        <v>355</v>
      </c>
      <c r="C266" t="s">
        <v>318</v>
      </c>
    </row>
    <row r="267" spans="1:3" x14ac:dyDescent="0.3">
      <c r="A267" t="s">
        <v>287</v>
      </c>
      <c r="B267" t="s">
        <v>355</v>
      </c>
      <c r="C267" t="s">
        <v>318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67E8B-6045-4E60-A5A6-1B006A7C29CB}">
  <dimension ref="A1:C186"/>
  <sheetViews>
    <sheetView topLeftCell="A34" workbookViewId="0">
      <selection activeCell="G45" sqref="G45"/>
    </sheetView>
  </sheetViews>
  <sheetFormatPr defaultRowHeight="14" x14ac:dyDescent="0.3"/>
  <cols>
    <col min="1" max="1" width="23.296875" customWidth="1"/>
    <col min="3" max="3" width="26.296875" customWidth="1"/>
  </cols>
  <sheetData>
    <row r="1" spans="1:3" x14ac:dyDescent="0.3">
      <c r="A1" t="s">
        <v>339</v>
      </c>
      <c r="B1" t="s">
        <v>340</v>
      </c>
      <c r="C1" t="s">
        <v>341</v>
      </c>
    </row>
    <row r="2" spans="1:3" x14ac:dyDescent="0.3">
      <c r="A2" t="s">
        <v>61</v>
      </c>
      <c r="B2">
        <v>2015</v>
      </c>
      <c r="C2">
        <v>3804</v>
      </c>
    </row>
    <row r="3" spans="1:3" x14ac:dyDescent="0.3">
      <c r="A3" t="s">
        <v>277</v>
      </c>
      <c r="B3">
        <v>2015</v>
      </c>
      <c r="C3">
        <v>3735</v>
      </c>
    </row>
    <row r="4" spans="1:3" x14ac:dyDescent="0.3">
      <c r="A4" t="s">
        <v>270</v>
      </c>
      <c r="B4">
        <v>2015</v>
      </c>
      <c r="C4">
        <v>3723</v>
      </c>
    </row>
    <row r="5" spans="1:3" x14ac:dyDescent="0.3">
      <c r="A5" t="s">
        <v>146</v>
      </c>
      <c r="B5">
        <v>2015</v>
      </c>
      <c r="C5">
        <v>3717</v>
      </c>
    </row>
    <row r="6" spans="1:3" x14ac:dyDescent="0.3">
      <c r="A6" t="s">
        <v>58</v>
      </c>
      <c r="B6">
        <v>2015</v>
      </c>
      <c r="C6">
        <v>3664</v>
      </c>
    </row>
    <row r="7" spans="1:3" x14ac:dyDescent="0.3">
      <c r="A7" t="s">
        <v>94</v>
      </c>
      <c r="B7">
        <v>2015</v>
      </c>
      <c r="C7">
        <v>3567</v>
      </c>
    </row>
    <row r="8" spans="1:3" x14ac:dyDescent="0.3">
      <c r="A8" t="s">
        <v>148</v>
      </c>
      <c r="B8">
        <v>2015</v>
      </c>
      <c r="C8">
        <v>3557</v>
      </c>
    </row>
    <row r="9" spans="1:3" x14ac:dyDescent="0.3">
      <c r="A9" t="s">
        <v>149</v>
      </c>
      <c r="B9">
        <v>2015</v>
      </c>
      <c r="C9">
        <v>3511</v>
      </c>
    </row>
    <row r="10" spans="1:3" x14ac:dyDescent="0.3">
      <c r="A10" t="s">
        <v>115</v>
      </c>
      <c r="B10">
        <v>2015</v>
      </c>
      <c r="C10">
        <v>3488</v>
      </c>
    </row>
    <row r="11" spans="1:3" x14ac:dyDescent="0.3">
      <c r="A11" t="s">
        <v>150</v>
      </c>
      <c r="B11">
        <v>2015</v>
      </c>
      <c r="C11">
        <v>3483</v>
      </c>
    </row>
    <row r="12" spans="1:3" x14ac:dyDescent="0.3">
      <c r="A12" t="s">
        <v>231</v>
      </c>
      <c r="B12">
        <v>2015</v>
      </c>
      <c r="C12">
        <v>3476</v>
      </c>
    </row>
    <row r="13" spans="1:3" x14ac:dyDescent="0.3">
      <c r="A13" t="s">
        <v>175</v>
      </c>
      <c r="B13">
        <v>2015</v>
      </c>
      <c r="C13">
        <v>3467</v>
      </c>
    </row>
    <row r="14" spans="1:3" x14ac:dyDescent="0.3">
      <c r="A14" t="s">
        <v>159</v>
      </c>
      <c r="B14">
        <v>2015</v>
      </c>
      <c r="C14">
        <v>3466</v>
      </c>
    </row>
    <row r="15" spans="1:3" x14ac:dyDescent="0.3">
      <c r="A15" t="s">
        <v>269</v>
      </c>
      <c r="B15">
        <v>2015</v>
      </c>
      <c r="C15">
        <v>3454</v>
      </c>
    </row>
    <row r="16" spans="1:3" x14ac:dyDescent="0.3">
      <c r="A16" t="s">
        <v>224</v>
      </c>
      <c r="B16">
        <v>2015</v>
      </c>
      <c r="C16">
        <v>3437</v>
      </c>
    </row>
    <row r="17" spans="1:3" x14ac:dyDescent="0.3">
      <c r="A17" t="s">
        <v>189</v>
      </c>
      <c r="B17">
        <v>2015</v>
      </c>
      <c r="C17">
        <v>3425</v>
      </c>
    </row>
    <row r="18" spans="1:3" x14ac:dyDescent="0.3">
      <c r="A18" t="s">
        <v>200</v>
      </c>
      <c r="B18">
        <v>2015</v>
      </c>
      <c r="C18">
        <v>3424.4635773924101</v>
      </c>
    </row>
    <row r="19" spans="1:3" x14ac:dyDescent="0.3">
      <c r="A19" t="s">
        <v>207</v>
      </c>
      <c r="B19">
        <v>2015</v>
      </c>
      <c r="C19">
        <v>3423</v>
      </c>
    </row>
    <row r="20" spans="1:3" x14ac:dyDescent="0.3">
      <c r="A20" t="s">
        <v>77</v>
      </c>
      <c r="B20">
        <v>2015</v>
      </c>
      <c r="C20">
        <v>3419</v>
      </c>
    </row>
    <row r="21" spans="1:3" x14ac:dyDescent="0.3">
      <c r="A21" t="s">
        <v>192</v>
      </c>
      <c r="B21">
        <v>2015</v>
      </c>
      <c r="C21">
        <v>3417</v>
      </c>
    </row>
    <row r="22" spans="1:3" x14ac:dyDescent="0.3">
      <c r="A22" t="s">
        <v>52</v>
      </c>
      <c r="B22">
        <v>2015</v>
      </c>
      <c r="C22">
        <v>3411</v>
      </c>
    </row>
    <row r="23" spans="1:3" x14ac:dyDescent="0.3">
      <c r="A23" t="s">
        <v>79</v>
      </c>
      <c r="B23">
        <v>2015</v>
      </c>
      <c r="C23">
        <v>3398</v>
      </c>
    </row>
    <row r="24" spans="1:3" x14ac:dyDescent="0.3">
      <c r="A24" t="s">
        <v>125</v>
      </c>
      <c r="B24">
        <v>2015</v>
      </c>
      <c r="C24">
        <v>3396</v>
      </c>
    </row>
    <row r="25" spans="1:3" x14ac:dyDescent="0.3">
      <c r="A25" t="s">
        <v>345</v>
      </c>
      <c r="B25">
        <v>2015</v>
      </c>
      <c r="C25">
        <v>3394.5858394473698</v>
      </c>
    </row>
    <row r="26" spans="1:3" x14ac:dyDescent="0.3">
      <c r="A26" t="s">
        <v>57</v>
      </c>
      <c r="B26">
        <v>2015</v>
      </c>
      <c r="C26">
        <v>3393</v>
      </c>
    </row>
    <row r="27" spans="1:3" x14ac:dyDescent="0.3">
      <c r="A27" t="s">
        <v>118</v>
      </c>
      <c r="B27">
        <v>2015</v>
      </c>
      <c r="C27">
        <v>3393</v>
      </c>
    </row>
    <row r="28" spans="1:3" x14ac:dyDescent="0.3">
      <c r="A28" t="s">
        <v>344</v>
      </c>
      <c r="B28">
        <v>2015</v>
      </c>
      <c r="C28">
        <v>3392.30663170048</v>
      </c>
    </row>
    <row r="29" spans="1:3" x14ac:dyDescent="0.3">
      <c r="A29" t="s">
        <v>302</v>
      </c>
      <c r="B29">
        <v>2015</v>
      </c>
      <c r="C29">
        <v>3388</v>
      </c>
    </row>
    <row r="30" spans="1:3" x14ac:dyDescent="0.3">
      <c r="A30" t="s">
        <v>178</v>
      </c>
      <c r="B30">
        <v>2015</v>
      </c>
      <c r="C30">
        <v>3384</v>
      </c>
    </row>
    <row r="31" spans="1:3" x14ac:dyDescent="0.3">
      <c r="A31" t="s">
        <v>174</v>
      </c>
      <c r="B31">
        <v>2015</v>
      </c>
      <c r="C31">
        <v>3382</v>
      </c>
    </row>
    <row r="32" spans="1:3" x14ac:dyDescent="0.3">
      <c r="A32" t="s">
        <v>99</v>
      </c>
      <c r="B32">
        <v>2015</v>
      </c>
      <c r="C32">
        <v>3379</v>
      </c>
    </row>
    <row r="33" spans="1:3" x14ac:dyDescent="0.3">
      <c r="A33" t="s">
        <v>220</v>
      </c>
      <c r="B33">
        <v>2015</v>
      </c>
      <c r="C33">
        <v>3373</v>
      </c>
    </row>
    <row r="34" spans="1:3" x14ac:dyDescent="0.3">
      <c r="A34" t="s">
        <v>89</v>
      </c>
      <c r="B34">
        <v>2015</v>
      </c>
      <c r="C34">
        <v>3354</v>
      </c>
    </row>
    <row r="35" spans="1:3" x14ac:dyDescent="0.3">
      <c r="A35" t="s">
        <v>321</v>
      </c>
      <c r="B35">
        <v>2015</v>
      </c>
      <c r="C35">
        <v>3353</v>
      </c>
    </row>
    <row r="36" spans="1:3" x14ac:dyDescent="0.3">
      <c r="A36" t="s">
        <v>97</v>
      </c>
      <c r="B36">
        <v>2015</v>
      </c>
      <c r="C36">
        <v>3342</v>
      </c>
    </row>
    <row r="37" spans="1:3" x14ac:dyDescent="0.3">
      <c r="A37" t="s">
        <v>311</v>
      </c>
      <c r="B37">
        <v>2015</v>
      </c>
      <c r="C37">
        <v>3342</v>
      </c>
    </row>
    <row r="38" spans="1:3" x14ac:dyDescent="0.3">
      <c r="A38" t="s">
        <v>113</v>
      </c>
      <c r="B38">
        <v>2015</v>
      </c>
      <c r="C38">
        <v>3333</v>
      </c>
    </row>
    <row r="39" spans="1:3" x14ac:dyDescent="0.3">
      <c r="A39" t="s">
        <v>53</v>
      </c>
      <c r="B39">
        <v>2015</v>
      </c>
      <c r="C39">
        <v>3307</v>
      </c>
    </row>
    <row r="40" spans="1:3" x14ac:dyDescent="0.3">
      <c r="A40" t="s">
        <v>316</v>
      </c>
      <c r="B40">
        <v>2015</v>
      </c>
      <c r="C40">
        <v>3295</v>
      </c>
    </row>
    <row r="41" spans="1:3" x14ac:dyDescent="0.3">
      <c r="A41" t="s">
        <v>234</v>
      </c>
      <c r="B41">
        <v>2015</v>
      </c>
      <c r="C41">
        <v>3291</v>
      </c>
    </row>
    <row r="42" spans="1:3" x14ac:dyDescent="0.3">
      <c r="A42" t="s">
        <v>49</v>
      </c>
      <c r="B42">
        <v>2015</v>
      </c>
      <c r="C42">
        <v>3280</v>
      </c>
    </row>
    <row r="43" spans="1:3" x14ac:dyDescent="0.3">
      <c r="A43" t="s">
        <v>67</v>
      </c>
      <c r="B43">
        <v>2015</v>
      </c>
      <c r="C43">
        <v>3268</v>
      </c>
    </row>
    <row r="44" spans="1:3" x14ac:dyDescent="0.3">
      <c r="A44" t="s">
        <v>72</v>
      </c>
      <c r="B44">
        <v>2015</v>
      </c>
      <c r="C44">
        <v>3248</v>
      </c>
    </row>
    <row r="45" spans="1:3" x14ac:dyDescent="0.3">
      <c r="A45" t="s">
        <v>206</v>
      </c>
      <c r="B45">
        <v>2015</v>
      </c>
      <c r="C45">
        <v>3240</v>
      </c>
    </row>
    <row r="46" spans="1:3" x14ac:dyDescent="0.3">
      <c r="A46" t="s">
        <v>154</v>
      </c>
      <c r="B46">
        <v>2015</v>
      </c>
      <c r="C46">
        <v>3230</v>
      </c>
    </row>
    <row r="47" spans="1:3" x14ac:dyDescent="0.3">
      <c r="A47" t="s">
        <v>136</v>
      </c>
      <c r="B47">
        <v>2015</v>
      </c>
      <c r="C47">
        <v>3222</v>
      </c>
    </row>
    <row r="48" spans="1:3" x14ac:dyDescent="0.3">
      <c r="A48" t="s">
        <v>306</v>
      </c>
      <c r="B48">
        <v>2015</v>
      </c>
      <c r="C48">
        <v>3202</v>
      </c>
    </row>
    <row r="49" spans="1:3" x14ac:dyDescent="0.3">
      <c r="A49" t="s">
        <v>108</v>
      </c>
      <c r="B49">
        <v>2015</v>
      </c>
      <c r="C49">
        <v>3195</v>
      </c>
    </row>
    <row r="50" spans="1:3" x14ac:dyDescent="0.3">
      <c r="A50" t="s">
        <v>82</v>
      </c>
      <c r="B50">
        <v>2015</v>
      </c>
      <c r="C50">
        <v>3192</v>
      </c>
    </row>
    <row r="51" spans="1:3" x14ac:dyDescent="0.3">
      <c r="A51" t="s">
        <v>68</v>
      </c>
      <c r="B51">
        <v>2015</v>
      </c>
      <c r="C51">
        <v>3186</v>
      </c>
    </row>
    <row r="52" spans="1:3" x14ac:dyDescent="0.3">
      <c r="A52" t="s">
        <v>250</v>
      </c>
      <c r="B52">
        <v>2015</v>
      </c>
      <c r="C52">
        <v>3182</v>
      </c>
    </row>
    <row r="53" spans="1:3" x14ac:dyDescent="0.3">
      <c r="A53" t="s">
        <v>176</v>
      </c>
      <c r="B53">
        <v>2015</v>
      </c>
      <c r="C53">
        <v>3174</v>
      </c>
    </row>
    <row r="54" spans="1:3" x14ac:dyDescent="0.3">
      <c r="A54" t="s">
        <v>109</v>
      </c>
      <c r="B54">
        <v>2015</v>
      </c>
      <c r="C54">
        <v>3171</v>
      </c>
    </row>
    <row r="55" spans="1:3" x14ac:dyDescent="0.3">
      <c r="A55" t="s">
        <v>249</v>
      </c>
      <c r="B55">
        <v>2015</v>
      </c>
      <c r="C55">
        <v>3164</v>
      </c>
    </row>
    <row r="56" spans="1:3" x14ac:dyDescent="0.3">
      <c r="A56" t="s">
        <v>352</v>
      </c>
      <c r="B56">
        <v>2015</v>
      </c>
      <c r="C56">
        <v>3161.9373636959299</v>
      </c>
    </row>
    <row r="57" spans="1:3" x14ac:dyDescent="0.3">
      <c r="A57" t="s">
        <v>210</v>
      </c>
      <c r="B57">
        <v>2015</v>
      </c>
      <c r="C57">
        <v>3154</v>
      </c>
    </row>
    <row r="58" spans="1:3" x14ac:dyDescent="0.3">
      <c r="A58" t="s">
        <v>349</v>
      </c>
      <c r="B58">
        <v>2015</v>
      </c>
      <c r="C58">
        <v>3143.1404412454399</v>
      </c>
    </row>
    <row r="59" spans="1:3" x14ac:dyDescent="0.3">
      <c r="A59" t="s">
        <v>184</v>
      </c>
      <c r="B59">
        <v>2015</v>
      </c>
      <c r="C59">
        <v>3131</v>
      </c>
    </row>
    <row r="60" spans="1:3" x14ac:dyDescent="0.3">
      <c r="A60" t="s">
        <v>93</v>
      </c>
      <c r="B60">
        <v>2015</v>
      </c>
      <c r="C60">
        <v>3122</v>
      </c>
    </row>
    <row r="61" spans="1:3" x14ac:dyDescent="0.3">
      <c r="A61" t="s">
        <v>276</v>
      </c>
      <c r="B61">
        <v>2015</v>
      </c>
      <c r="C61">
        <v>3118</v>
      </c>
    </row>
    <row r="62" spans="1:3" x14ac:dyDescent="0.3">
      <c r="A62" t="s">
        <v>157</v>
      </c>
      <c r="B62">
        <v>2015</v>
      </c>
      <c r="C62">
        <v>3108</v>
      </c>
    </row>
    <row r="63" spans="1:3" x14ac:dyDescent="0.3">
      <c r="A63" t="s">
        <v>307</v>
      </c>
      <c r="B63">
        <v>2015</v>
      </c>
      <c r="C63">
        <v>3094</v>
      </c>
    </row>
    <row r="64" spans="1:3" x14ac:dyDescent="0.3">
      <c r="A64" t="s">
        <v>274</v>
      </c>
      <c r="B64">
        <v>2015</v>
      </c>
      <c r="C64">
        <v>3094</v>
      </c>
    </row>
    <row r="65" spans="1:3" x14ac:dyDescent="0.3">
      <c r="A65" t="s">
        <v>59</v>
      </c>
      <c r="B65">
        <v>2015</v>
      </c>
      <c r="C65">
        <v>3093</v>
      </c>
    </row>
    <row r="66" spans="1:3" x14ac:dyDescent="0.3">
      <c r="A66" t="s">
        <v>54</v>
      </c>
      <c r="B66">
        <v>2015</v>
      </c>
      <c r="C66">
        <v>3090</v>
      </c>
    </row>
    <row r="67" spans="1:3" x14ac:dyDescent="0.3">
      <c r="A67" t="s">
        <v>351</v>
      </c>
      <c r="B67">
        <v>2015</v>
      </c>
      <c r="C67">
        <v>3058.4616719382898</v>
      </c>
    </row>
    <row r="68" spans="1:3" x14ac:dyDescent="0.3">
      <c r="A68" t="s">
        <v>92</v>
      </c>
      <c r="B68">
        <v>2015</v>
      </c>
      <c r="C68">
        <v>3051</v>
      </c>
    </row>
    <row r="69" spans="1:3" x14ac:dyDescent="0.3">
      <c r="A69" t="s">
        <v>134</v>
      </c>
      <c r="B69">
        <v>2015</v>
      </c>
      <c r="C69">
        <v>3047</v>
      </c>
    </row>
    <row r="70" spans="1:3" x14ac:dyDescent="0.3">
      <c r="A70" t="s">
        <v>197</v>
      </c>
      <c r="B70">
        <v>2015</v>
      </c>
      <c r="C70">
        <v>3044</v>
      </c>
    </row>
    <row r="71" spans="1:3" x14ac:dyDescent="0.3">
      <c r="A71" t="s">
        <v>96</v>
      </c>
      <c r="B71">
        <v>2015</v>
      </c>
      <c r="C71">
        <v>3013</v>
      </c>
    </row>
    <row r="72" spans="1:3" x14ac:dyDescent="0.3">
      <c r="A72" t="s">
        <v>187</v>
      </c>
      <c r="B72">
        <v>2015</v>
      </c>
      <c r="C72">
        <v>3003</v>
      </c>
    </row>
    <row r="73" spans="1:3" x14ac:dyDescent="0.3">
      <c r="A73" t="s">
        <v>268</v>
      </c>
      <c r="B73">
        <v>2015</v>
      </c>
      <c r="C73">
        <v>2985</v>
      </c>
    </row>
    <row r="74" spans="1:3" x14ac:dyDescent="0.3">
      <c r="A74" t="s">
        <v>278</v>
      </c>
      <c r="B74">
        <v>2015</v>
      </c>
      <c r="C74">
        <v>2985</v>
      </c>
    </row>
    <row r="75" spans="1:3" x14ac:dyDescent="0.3">
      <c r="A75" t="s">
        <v>81</v>
      </c>
      <c r="B75">
        <v>2015</v>
      </c>
      <c r="C75">
        <v>2982</v>
      </c>
    </row>
    <row r="76" spans="1:3" x14ac:dyDescent="0.3">
      <c r="A76" t="s">
        <v>84</v>
      </c>
      <c r="B76">
        <v>2015</v>
      </c>
      <c r="C76">
        <v>2973</v>
      </c>
    </row>
    <row r="77" spans="1:3" x14ac:dyDescent="0.3">
      <c r="A77" t="s">
        <v>55</v>
      </c>
      <c r="B77">
        <v>2015</v>
      </c>
      <c r="C77">
        <v>2972</v>
      </c>
    </row>
    <row r="78" spans="1:3" x14ac:dyDescent="0.3">
      <c r="A78" t="s">
        <v>350</v>
      </c>
      <c r="B78">
        <v>2015</v>
      </c>
      <c r="C78">
        <v>2968</v>
      </c>
    </row>
    <row r="79" spans="1:3" x14ac:dyDescent="0.3">
      <c r="A79" t="s">
        <v>229</v>
      </c>
      <c r="B79">
        <v>2015</v>
      </c>
      <c r="C79">
        <v>2965</v>
      </c>
    </row>
    <row r="80" spans="1:3" x14ac:dyDescent="0.3">
      <c r="A80" t="s">
        <v>327</v>
      </c>
      <c r="B80">
        <v>2015</v>
      </c>
      <c r="C80">
        <v>2960</v>
      </c>
    </row>
    <row r="81" spans="1:3" x14ac:dyDescent="0.3">
      <c r="A81" t="s">
        <v>73</v>
      </c>
      <c r="B81">
        <v>2015</v>
      </c>
      <c r="C81">
        <v>2950</v>
      </c>
    </row>
    <row r="82" spans="1:3" x14ac:dyDescent="0.3">
      <c r="A82" t="s">
        <v>212</v>
      </c>
      <c r="B82">
        <v>2015</v>
      </c>
      <c r="C82">
        <v>2948</v>
      </c>
    </row>
    <row r="83" spans="1:3" x14ac:dyDescent="0.3">
      <c r="A83" t="s">
        <v>288</v>
      </c>
      <c r="B83">
        <v>2015</v>
      </c>
      <c r="C83">
        <v>2942</v>
      </c>
    </row>
    <row r="84" spans="1:3" x14ac:dyDescent="0.3">
      <c r="A84" t="s">
        <v>328</v>
      </c>
      <c r="B84">
        <v>2015</v>
      </c>
      <c r="C84">
        <v>2939</v>
      </c>
    </row>
    <row r="85" spans="1:3" x14ac:dyDescent="0.3">
      <c r="A85" t="s">
        <v>161</v>
      </c>
      <c r="B85">
        <v>2015</v>
      </c>
      <c r="C85">
        <v>2930</v>
      </c>
    </row>
    <row r="86" spans="1:3" x14ac:dyDescent="0.3">
      <c r="A86" t="s">
        <v>120</v>
      </c>
      <c r="B86">
        <v>2015</v>
      </c>
      <c r="C86">
        <v>2922</v>
      </c>
    </row>
    <row r="87" spans="1:3" x14ac:dyDescent="0.3">
      <c r="A87" t="s">
        <v>261</v>
      </c>
      <c r="B87">
        <v>2015</v>
      </c>
      <c r="C87">
        <v>2903</v>
      </c>
    </row>
    <row r="88" spans="1:3" x14ac:dyDescent="0.3">
      <c r="A88" t="s">
        <v>285</v>
      </c>
      <c r="B88">
        <v>2015</v>
      </c>
      <c r="C88">
        <v>2901.05998664448</v>
      </c>
    </row>
    <row r="89" spans="1:3" x14ac:dyDescent="0.3">
      <c r="A89" t="s">
        <v>283</v>
      </c>
      <c r="B89">
        <v>2015</v>
      </c>
      <c r="C89">
        <v>2900</v>
      </c>
    </row>
    <row r="90" spans="1:3" x14ac:dyDescent="0.3">
      <c r="A90" t="s">
        <v>87</v>
      </c>
      <c r="B90">
        <v>2015</v>
      </c>
      <c r="C90">
        <v>2896</v>
      </c>
    </row>
    <row r="91" spans="1:3" x14ac:dyDescent="0.3">
      <c r="A91" t="s">
        <v>202</v>
      </c>
      <c r="B91">
        <v>2015</v>
      </c>
      <c r="C91">
        <v>2879</v>
      </c>
    </row>
    <row r="92" spans="1:3" x14ac:dyDescent="0.3">
      <c r="A92" t="s">
        <v>196</v>
      </c>
      <c r="B92">
        <v>2015</v>
      </c>
      <c r="C92">
        <v>2878</v>
      </c>
    </row>
    <row r="93" spans="1:3" x14ac:dyDescent="0.3">
      <c r="A93" t="s">
        <v>199</v>
      </c>
      <c r="B93">
        <v>2015</v>
      </c>
      <c r="C93">
        <v>2865</v>
      </c>
    </row>
    <row r="94" spans="1:3" x14ac:dyDescent="0.3">
      <c r="A94" t="s">
        <v>130</v>
      </c>
      <c r="B94">
        <v>2015</v>
      </c>
      <c r="C94">
        <v>2843</v>
      </c>
    </row>
    <row r="95" spans="1:3" x14ac:dyDescent="0.3">
      <c r="A95" t="s">
        <v>152</v>
      </c>
      <c r="B95">
        <v>2015</v>
      </c>
      <c r="C95">
        <v>2842</v>
      </c>
    </row>
    <row r="96" spans="1:3" x14ac:dyDescent="0.3">
      <c r="A96" t="s">
        <v>188</v>
      </c>
      <c r="B96">
        <v>2015</v>
      </c>
      <c r="C96">
        <v>2832</v>
      </c>
    </row>
    <row r="97" spans="1:3" x14ac:dyDescent="0.3">
      <c r="A97" t="s">
        <v>119</v>
      </c>
      <c r="B97">
        <v>2015</v>
      </c>
      <c r="C97">
        <v>2817</v>
      </c>
    </row>
    <row r="98" spans="1:3" x14ac:dyDescent="0.3">
      <c r="A98" t="s">
        <v>141</v>
      </c>
      <c r="B98">
        <v>2015</v>
      </c>
      <c r="C98">
        <v>2815</v>
      </c>
    </row>
    <row r="99" spans="1:3" x14ac:dyDescent="0.3">
      <c r="A99" t="s">
        <v>343</v>
      </c>
      <c r="B99">
        <v>2015</v>
      </c>
      <c r="C99">
        <v>2793.4900962025299</v>
      </c>
    </row>
    <row r="100" spans="1:3" x14ac:dyDescent="0.3">
      <c r="A100" t="s">
        <v>243</v>
      </c>
      <c r="B100">
        <v>2015</v>
      </c>
      <c r="C100">
        <v>2792</v>
      </c>
    </row>
    <row r="101" spans="1:3" x14ac:dyDescent="0.3">
      <c r="A101" t="s">
        <v>114</v>
      </c>
      <c r="B101">
        <v>2015</v>
      </c>
      <c r="C101">
        <v>2783</v>
      </c>
    </row>
    <row r="102" spans="1:3" x14ac:dyDescent="0.3">
      <c r="A102" t="s">
        <v>259</v>
      </c>
      <c r="B102">
        <v>2015</v>
      </c>
      <c r="C102">
        <v>2782</v>
      </c>
    </row>
    <row r="103" spans="1:3" x14ac:dyDescent="0.3">
      <c r="A103" t="s">
        <v>216</v>
      </c>
      <c r="B103">
        <v>2015</v>
      </c>
      <c r="C103">
        <v>2778</v>
      </c>
    </row>
    <row r="104" spans="1:3" x14ac:dyDescent="0.3">
      <c r="A104" t="s">
        <v>215</v>
      </c>
      <c r="B104">
        <v>2015</v>
      </c>
      <c r="C104">
        <v>2765</v>
      </c>
    </row>
    <row r="105" spans="1:3" x14ac:dyDescent="0.3">
      <c r="A105" s="8" t="s">
        <v>299</v>
      </c>
      <c r="B105">
        <v>2015</v>
      </c>
      <c r="C105">
        <v>2762</v>
      </c>
    </row>
    <row r="106" spans="1:3" x14ac:dyDescent="0.3">
      <c r="A106" t="s">
        <v>65</v>
      </c>
      <c r="B106">
        <v>2015</v>
      </c>
      <c r="C106">
        <v>2753</v>
      </c>
    </row>
    <row r="107" spans="1:3" x14ac:dyDescent="0.3">
      <c r="A107" t="s">
        <v>117</v>
      </c>
      <c r="B107">
        <v>2015</v>
      </c>
      <c r="C107">
        <v>2749</v>
      </c>
    </row>
    <row r="108" spans="1:3" x14ac:dyDescent="0.3">
      <c r="A108" t="s">
        <v>98</v>
      </c>
      <c r="B108">
        <v>2015</v>
      </c>
      <c r="C108">
        <v>2747</v>
      </c>
    </row>
    <row r="109" spans="1:3" x14ac:dyDescent="0.3">
      <c r="A109" t="s">
        <v>63</v>
      </c>
      <c r="B109">
        <v>2015</v>
      </c>
      <c r="C109">
        <v>2746</v>
      </c>
    </row>
    <row r="110" spans="1:3" x14ac:dyDescent="0.3">
      <c r="A110" t="s">
        <v>151</v>
      </c>
      <c r="B110">
        <v>2015</v>
      </c>
      <c r="C110">
        <v>2743</v>
      </c>
    </row>
    <row r="111" spans="1:3" x14ac:dyDescent="0.3">
      <c r="A111" t="s">
        <v>225</v>
      </c>
      <c r="B111">
        <v>2015</v>
      </c>
      <c r="C111">
        <v>2743</v>
      </c>
    </row>
    <row r="112" spans="1:3" x14ac:dyDescent="0.3">
      <c r="A112" t="s">
        <v>312</v>
      </c>
      <c r="B112">
        <v>2015</v>
      </c>
      <c r="C112">
        <v>2738</v>
      </c>
    </row>
    <row r="113" spans="1:3" x14ac:dyDescent="0.3">
      <c r="A113" t="s">
        <v>208</v>
      </c>
      <c r="B113">
        <v>2015</v>
      </c>
      <c r="C113">
        <v>2736</v>
      </c>
    </row>
    <row r="114" spans="1:3" x14ac:dyDescent="0.3">
      <c r="A114" t="s">
        <v>62</v>
      </c>
      <c r="B114">
        <v>2015</v>
      </c>
      <c r="C114">
        <v>2726</v>
      </c>
    </row>
    <row r="115" spans="1:3" x14ac:dyDescent="0.3">
      <c r="A115" t="s">
        <v>322</v>
      </c>
      <c r="B115">
        <v>2015</v>
      </c>
      <c r="C115">
        <v>2718</v>
      </c>
    </row>
    <row r="116" spans="1:3" x14ac:dyDescent="0.3">
      <c r="A116" t="s">
        <v>122</v>
      </c>
      <c r="B116">
        <v>2015</v>
      </c>
      <c r="C116">
        <v>2716</v>
      </c>
    </row>
    <row r="117" spans="1:3" x14ac:dyDescent="0.3">
      <c r="A117" t="s">
        <v>248</v>
      </c>
      <c r="B117">
        <v>2015</v>
      </c>
      <c r="C117">
        <v>2716</v>
      </c>
    </row>
    <row r="118" spans="1:3" x14ac:dyDescent="0.3">
      <c r="A118" t="s">
        <v>83</v>
      </c>
      <c r="B118">
        <v>2015</v>
      </c>
      <c r="C118">
        <v>2709</v>
      </c>
    </row>
    <row r="119" spans="1:3" x14ac:dyDescent="0.3">
      <c r="A119" t="s">
        <v>308</v>
      </c>
      <c r="B119">
        <v>2015</v>
      </c>
      <c r="C119">
        <v>2709</v>
      </c>
    </row>
    <row r="120" spans="1:3" x14ac:dyDescent="0.3">
      <c r="A120" t="s">
        <v>153</v>
      </c>
      <c r="B120">
        <v>2015</v>
      </c>
      <c r="C120">
        <v>2701</v>
      </c>
    </row>
    <row r="121" spans="1:3" x14ac:dyDescent="0.3">
      <c r="A121" t="s">
        <v>284</v>
      </c>
      <c r="B121">
        <v>2015</v>
      </c>
      <c r="C121">
        <v>2699</v>
      </c>
    </row>
    <row r="122" spans="1:3" x14ac:dyDescent="0.3">
      <c r="A122" t="s">
        <v>190</v>
      </c>
      <c r="B122">
        <v>2015</v>
      </c>
      <c r="C122">
        <v>2683</v>
      </c>
    </row>
    <row r="123" spans="1:3" x14ac:dyDescent="0.3">
      <c r="A123" t="s">
        <v>69</v>
      </c>
      <c r="B123">
        <v>2015</v>
      </c>
      <c r="C123">
        <v>2677</v>
      </c>
    </row>
    <row r="124" spans="1:3" x14ac:dyDescent="0.3">
      <c r="A124" t="s">
        <v>95</v>
      </c>
      <c r="B124">
        <v>2015</v>
      </c>
      <c r="C124">
        <v>2665</v>
      </c>
    </row>
    <row r="125" spans="1:3" x14ac:dyDescent="0.3">
      <c r="A125" t="s">
        <v>348</v>
      </c>
      <c r="B125">
        <v>2015</v>
      </c>
      <c r="C125">
        <v>2663</v>
      </c>
    </row>
    <row r="126" spans="1:3" x14ac:dyDescent="0.3">
      <c r="A126" t="s">
        <v>169</v>
      </c>
      <c r="B126">
        <v>2015</v>
      </c>
      <c r="C126">
        <v>2645</v>
      </c>
    </row>
    <row r="127" spans="1:3" x14ac:dyDescent="0.3">
      <c r="A127" t="s">
        <v>105</v>
      </c>
      <c r="B127">
        <v>2015</v>
      </c>
      <c r="C127">
        <v>2622</v>
      </c>
    </row>
    <row r="128" spans="1:3" x14ac:dyDescent="0.3">
      <c r="A128" t="s">
        <v>132</v>
      </c>
      <c r="B128">
        <v>2015</v>
      </c>
      <c r="C128">
        <v>2614</v>
      </c>
    </row>
    <row r="129" spans="1:3" x14ac:dyDescent="0.3">
      <c r="A129" t="s">
        <v>342</v>
      </c>
      <c r="B129">
        <v>2015</v>
      </c>
      <c r="C129">
        <v>2609.48473827117</v>
      </c>
    </row>
    <row r="130" spans="1:3" x14ac:dyDescent="0.3">
      <c r="A130" t="s">
        <v>296</v>
      </c>
      <c r="B130">
        <v>2015</v>
      </c>
      <c r="C130">
        <v>2609</v>
      </c>
    </row>
    <row r="131" spans="1:3" x14ac:dyDescent="0.3">
      <c r="A131" t="s">
        <v>313</v>
      </c>
      <c r="B131">
        <v>2015</v>
      </c>
      <c r="C131">
        <v>2608</v>
      </c>
    </row>
    <row r="132" spans="1:3" x14ac:dyDescent="0.3">
      <c r="A132" t="s">
        <v>347</v>
      </c>
      <c r="B132">
        <v>2015</v>
      </c>
      <c r="C132">
        <v>2601.1662730371499</v>
      </c>
    </row>
    <row r="133" spans="1:3" x14ac:dyDescent="0.3">
      <c r="A133" t="s">
        <v>235</v>
      </c>
      <c r="B133">
        <v>2015</v>
      </c>
      <c r="C133">
        <v>2592</v>
      </c>
    </row>
    <row r="134" spans="1:3" x14ac:dyDescent="0.3">
      <c r="A134" t="s">
        <v>240</v>
      </c>
      <c r="B134">
        <v>2015</v>
      </c>
      <c r="C134">
        <v>2584</v>
      </c>
    </row>
    <row r="135" spans="1:3" x14ac:dyDescent="0.3">
      <c r="A135" t="s">
        <v>203</v>
      </c>
      <c r="B135">
        <v>2015</v>
      </c>
      <c r="C135">
        <v>2566</v>
      </c>
    </row>
    <row r="136" spans="1:3" x14ac:dyDescent="0.3">
      <c r="A136" t="s">
        <v>217</v>
      </c>
      <c r="B136">
        <v>2015</v>
      </c>
      <c r="C136">
        <v>2563</v>
      </c>
    </row>
    <row r="137" spans="1:3" x14ac:dyDescent="0.3">
      <c r="A137" t="s">
        <v>204</v>
      </c>
      <c r="B137">
        <v>2015</v>
      </c>
      <c r="C137">
        <v>2561</v>
      </c>
    </row>
    <row r="138" spans="1:3" x14ac:dyDescent="0.3">
      <c r="A138" t="s">
        <v>305</v>
      </c>
      <c r="B138">
        <v>2015</v>
      </c>
      <c r="C138">
        <v>2544</v>
      </c>
    </row>
    <row r="139" spans="1:3" x14ac:dyDescent="0.3">
      <c r="A139" t="s">
        <v>147</v>
      </c>
      <c r="B139">
        <v>2015</v>
      </c>
      <c r="C139">
        <v>2532</v>
      </c>
    </row>
    <row r="140" spans="1:3" x14ac:dyDescent="0.3">
      <c r="A140" t="s">
        <v>205</v>
      </c>
      <c r="B140">
        <v>2015</v>
      </c>
      <c r="C140">
        <v>2530</v>
      </c>
    </row>
    <row r="141" spans="1:3" x14ac:dyDescent="0.3">
      <c r="A141" t="s">
        <v>64</v>
      </c>
      <c r="B141">
        <v>2015</v>
      </c>
      <c r="C141">
        <v>2520</v>
      </c>
    </row>
    <row r="142" spans="1:3" x14ac:dyDescent="0.3">
      <c r="A142" t="s">
        <v>309</v>
      </c>
      <c r="B142">
        <v>2015</v>
      </c>
      <c r="C142">
        <v>2520</v>
      </c>
    </row>
    <row r="143" spans="1:3" x14ac:dyDescent="0.3">
      <c r="A143" t="s">
        <v>301</v>
      </c>
      <c r="B143">
        <v>2015</v>
      </c>
      <c r="C143">
        <v>2511</v>
      </c>
    </row>
    <row r="144" spans="1:3" x14ac:dyDescent="0.3">
      <c r="A144" t="s">
        <v>128</v>
      </c>
      <c r="B144">
        <v>2015</v>
      </c>
      <c r="C144">
        <v>2502</v>
      </c>
    </row>
    <row r="145" spans="1:3" x14ac:dyDescent="0.3">
      <c r="A145" t="s">
        <v>198</v>
      </c>
      <c r="B145">
        <v>2015</v>
      </c>
      <c r="C145">
        <v>2497</v>
      </c>
    </row>
    <row r="146" spans="1:3" x14ac:dyDescent="0.3">
      <c r="A146" t="s">
        <v>156</v>
      </c>
      <c r="B146">
        <v>2015</v>
      </c>
      <c r="C146">
        <v>2487</v>
      </c>
    </row>
    <row r="147" spans="1:3" x14ac:dyDescent="0.3">
      <c r="A147" t="s">
        <v>193</v>
      </c>
      <c r="B147">
        <v>2015</v>
      </c>
      <c r="C147">
        <v>2483</v>
      </c>
    </row>
    <row r="148" spans="1:3" x14ac:dyDescent="0.3">
      <c r="A148" t="s">
        <v>144</v>
      </c>
      <c r="B148">
        <v>2015</v>
      </c>
      <c r="C148">
        <v>2454</v>
      </c>
    </row>
    <row r="149" spans="1:3" x14ac:dyDescent="0.3">
      <c r="A149" t="s">
        <v>214</v>
      </c>
      <c r="B149">
        <v>2015</v>
      </c>
      <c r="C149">
        <v>2445</v>
      </c>
    </row>
    <row r="150" spans="1:3" x14ac:dyDescent="0.3">
      <c r="A150" t="s">
        <v>236</v>
      </c>
      <c r="B150">
        <v>2015</v>
      </c>
      <c r="C150">
        <v>2439</v>
      </c>
    </row>
    <row r="151" spans="1:3" x14ac:dyDescent="0.3">
      <c r="A151" t="s">
        <v>329</v>
      </c>
      <c r="B151">
        <v>2015</v>
      </c>
      <c r="C151">
        <v>2435</v>
      </c>
    </row>
    <row r="152" spans="1:3" x14ac:dyDescent="0.3">
      <c r="A152" t="s">
        <v>258</v>
      </c>
      <c r="B152">
        <v>2015</v>
      </c>
      <c r="C152">
        <v>2429</v>
      </c>
    </row>
    <row r="153" spans="1:3" x14ac:dyDescent="0.3">
      <c r="A153" t="s">
        <v>201</v>
      </c>
      <c r="B153">
        <v>2015</v>
      </c>
      <c r="C153">
        <v>2427</v>
      </c>
    </row>
    <row r="154" spans="1:3" x14ac:dyDescent="0.3">
      <c r="A154" t="s">
        <v>182</v>
      </c>
      <c r="B154">
        <v>2015</v>
      </c>
      <c r="C154">
        <v>2406</v>
      </c>
    </row>
    <row r="155" spans="1:3" x14ac:dyDescent="0.3">
      <c r="A155" t="s">
        <v>56</v>
      </c>
      <c r="B155">
        <v>2015</v>
      </c>
      <c r="C155">
        <v>2405</v>
      </c>
    </row>
    <row r="156" spans="1:3" x14ac:dyDescent="0.3">
      <c r="A156" t="s">
        <v>75</v>
      </c>
      <c r="B156">
        <v>2015</v>
      </c>
      <c r="C156">
        <v>2383</v>
      </c>
    </row>
    <row r="157" spans="1:3" x14ac:dyDescent="0.3">
      <c r="A157" t="s">
        <v>251</v>
      </c>
      <c r="B157">
        <v>2015</v>
      </c>
      <c r="C157">
        <v>2382</v>
      </c>
    </row>
    <row r="158" spans="1:3" x14ac:dyDescent="0.3">
      <c r="A158" t="s">
        <v>126</v>
      </c>
      <c r="B158">
        <v>2015</v>
      </c>
      <c r="C158">
        <v>2382</v>
      </c>
    </row>
    <row r="159" spans="1:3" x14ac:dyDescent="0.3">
      <c r="A159" t="s">
        <v>48</v>
      </c>
      <c r="B159">
        <v>2015</v>
      </c>
      <c r="C159">
        <v>2380</v>
      </c>
    </row>
    <row r="160" spans="1:3" x14ac:dyDescent="0.3">
      <c r="A160" t="s">
        <v>71</v>
      </c>
      <c r="B160">
        <v>2015</v>
      </c>
      <c r="C160">
        <v>2379</v>
      </c>
    </row>
    <row r="161" spans="1:3" x14ac:dyDescent="0.3">
      <c r="A161" t="s">
        <v>238</v>
      </c>
      <c r="B161">
        <v>2015</v>
      </c>
      <c r="C161">
        <v>2376</v>
      </c>
    </row>
    <row r="162" spans="1:3" x14ac:dyDescent="0.3">
      <c r="A162" s="8" t="s">
        <v>323</v>
      </c>
      <c r="B162">
        <v>2015</v>
      </c>
      <c r="C162">
        <v>2369</v>
      </c>
    </row>
    <row r="163" spans="1:3" x14ac:dyDescent="0.3">
      <c r="A163" t="s">
        <v>272</v>
      </c>
      <c r="B163">
        <v>2015</v>
      </c>
      <c r="C163">
        <v>2358</v>
      </c>
    </row>
    <row r="164" spans="1:3" x14ac:dyDescent="0.3">
      <c r="A164" t="s">
        <v>180</v>
      </c>
      <c r="B164">
        <v>2015</v>
      </c>
      <c r="C164">
        <v>2319</v>
      </c>
    </row>
    <row r="165" spans="1:3" x14ac:dyDescent="0.3">
      <c r="A165" t="s">
        <v>239</v>
      </c>
      <c r="B165">
        <v>2015</v>
      </c>
      <c r="C165">
        <v>2314</v>
      </c>
    </row>
    <row r="166" spans="1:3" x14ac:dyDescent="0.3">
      <c r="A166" t="s">
        <v>298</v>
      </c>
      <c r="B166">
        <v>2015</v>
      </c>
      <c r="C166">
        <v>2294</v>
      </c>
    </row>
    <row r="167" spans="1:3" x14ac:dyDescent="0.3">
      <c r="A167" t="s">
        <v>346</v>
      </c>
      <c r="B167">
        <v>2015</v>
      </c>
      <c r="C167">
        <v>2284.1184856421701</v>
      </c>
    </row>
    <row r="168" spans="1:3" x14ac:dyDescent="0.3">
      <c r="A168" t="s">
        <v>110</v>
      </c>
      <c r="B168">
        <v>2015</v>
      </c>
      <c r="C168">
        <v>2280</v>
      </c>
    </row>
    <row r="169" spans="1:3" x14ac:dyDescent="0.3">
      <c r="A169" t="s">
        <v>263</v>
      </c>
      <c r="B169">
        <v>2015</v>
      </c>
      <c r="C169">
        <v>2262</v>
      </c>
    </row>
    <row r="170" spans="1:3" x14ac:dyDescent="0.3">
      <c r="A170" t="s">
        <v>155</v>
      </c>
      <c r="B170">
        <v>2015</v>
      </c>
      <c r="C170">
        <v>2196</v>
      </c>
    </row>
    <row r="171" spans="1:3" x14ac:dyDescent="0.3">
      <c r="A171" t="s">
        <v>172</v>
      </c>
      <c r="B171">
        <v>2015</v>
      </c>
      <c r="C171">
        <v>2193</v>
      </c>
    </row>
    <row r="172" spans="1:3" x14ac:dyDescent="0.3">
      <c r="A172" t="s">
        <v>232</v>
      </c>
      <c r="B172">
        <v>2015</v>
      </c>
      <c r="C172">
        <v>2185</v>
      </c>
    </row>
    <row r="173" spans="1:3" x14ac:dyDescent="0.3">
      <c r="A173" t="s">
        <v>123</v>
      </c>
      <c r="B173">
        <v>2015</v>
      </c>
      <c r="C173">
        <v>2180</v>
      </c>
    </row>
    <row r="174" spans="1:3" x14ac:dyDescent="0.3">
      <c r="A174" t="s">
        <v>331</v>
      </c>
      <c r="B174">
        <v>2015</v>
      </c>
      <c r="C174">
        <v>2170</v>
      </c>
    </row>
    <row r="175" spans="1:3" x14ac:dyDescent="0.3">
      <c r="A175" t="s">
        <v>162</v>
      </c>
      <c r="B175">
        <v>2015</v>
      </c>
      <c r="C175">
        <v>2150</v>
      </c>
    </row>
    <row r="176" spans="1:3" x14ac:dyDescent="0.3">
      <c r="A176" t="s">
        <v>135</v>
      </c>
      <c r="B176">
        <v>2015</v>
      </c>
      <c r="C176">
        <v>2142</v>
      </c>
    </row>
    <row r="177" spans="1:3" x14ac:dyDescent="0.3">
      <c r="A177" t="s">
        <v>255</v>
      </c>
      <c r="B177">
        <v>2015</v>
      </c>
      <c r="C177">
        <v>2136</v>
      </c>
    </row>
    <row r="178" spans="1:3" x14ac:dyDescent="0.3">
      <c r="A178" t="s">
        <v>260</v>
      </c>
      <c r="B178">
        <v>2015</v>
      </c>
      <c r="C178">
        <v>2094</v>
      </c>
    </row>
    <row r="179" spans="1:3" x14ac:dyDescent="0.3">
      <c r="A179" t="s">
        <v>195</v>
      </c>
      <c r="B179">
        <v>2015</v>
      </c>
      <c r="C179">
        <v>2092</v>
      </c>
    </row>
    <row r="180" spans="1:3" x14ac:dyDescent="0.3">
      <c r="A180" t="s">
        <v>273</v>
      </c>
      <c r="B180">
        <v>2015</v>
      </c>
      <c r="C180">
        <v>2073</v>
      </c>
    </row>
    <row r="181" spans="1:3" x14ac:dyDescent="0.3">
      <c r="A181" t="s">
        <v>310</v>
      </c>
      <c r="B181">
        <v>2015</v>
      </c>
      <c r="C181">
        <v>2061</v>
      </c>
    </row>
    <row r="182" spans="1:3" x14ac:dyDescent="0.3">
      <c r="A182" t="s">
        <v>46</v>
      </c>
      <c r="B182">
        <v>2015</v>
      </c>
      <c r="C182">
        <v>2044</v>
      </c>
    </row>
    <row r="183" spans="1:3" x14ac:dyDescent="0.3">
      <c r="A183" t="s">
        <v>289</v>
      </c>
      <c r="B183">
        <v>2015</v>
      </c>
      <c r="C183">
        <v>2029</v>
      </c>
    </row>
    <row r="184" spans="1:3" x14ac:dyDescent="0.3">
      <c r="A184" t="s">
        <v>181</v>
      </c>
      <c r="B184">
        <v>2015</v>
      </c>
      <c r="C184">
        <v>1922</v>
      </c>
    </row>
    <row r="185" spans="1:3" x14ac:dyDescent="0.3">
      <c r="A185" t="s">
        <v>290</v>
      </c>
      <c r="B185">
        <v>2015</v>
      </c>
      <c r="C185">
        <v>1912</v>
      </c>
    </row>
    <row r="186" spans="1:3" x14ac:dyDescent="0.3">
      <c r="A186" t="s">
        <v>76</v>
      </c>
      <c r="B186">
        <v>2015</v>
      </c>
      <c r="C186">
        <v>1729</v>
      </c>
    </row>
  </sheetData>
  <autoFilter ref="A1:C186" xr:uid="{1E267E8B-6045-4E60-A5A6-1B006A7C29CB}">
    <sortState xmlns:xlrd2="http://schemas.microsoft.com/office/spreadsheetml/2017/richdata2" ref="A2:C186">
      <sortCondition descending="1" ref="C1:C186"/>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ED5F6-993D-448E-B974-85C7EADCF9DF}">
  <dimension ref="A1:D265"/>
  <sheetViews>
    <sheetView workbookViewId="0">
      <selection activeCell="K10" sqref="K10"/>
    </sheetView>
  </sheetViews>
  <sheetFormatPr defaultRowHeight="14" x14ac:dyDescent="0.3"/>
  <cols>
    <col min="1" max="1" width="10.09765625" bestFit="1" customWidth="1"/>
    <col min="2" max="2" width="21.296875" bestFit="1" customWidth="1"/>
    <col min="3" max="3" width="10.59765625" bestFit="1" customWidth="1"/>
    <col min="4" max="4" width="29.59765625" bestFit="1" customWidth="1"/>
  </cols>
  <sheetData>
    <row r="1" spans="1:4" x14ac:dyDescent="0.3">
      <c r="A1" s="9" t="s">
        <v>358</v>
      </c>
      <c r="B1" s="9" t="s">
        <v>359</v>
      </c>
      <c r="C1" s="9" t="s">
        <v>360</v>
      </c>
      <c r="D1" s="9" t="s">
        <v>361</v>
      </c>
    </row>
    <row r="2" spans="1:4" x14ac:dyDescent="0.3">
      <c r="A2" s="10">
        <v>43891</v>
      </c>
      <c r="B2">
        <v>1</v>
      </c>
      <c r="C2">
        <v>9736</v>
      </c>
      <c r="D2">
        <v>1.027115858668858E-2</v>
      </c>
    </row>
    <row r="3" spans="1:4" x14ac:dyDescent="0.3">
      <c r="A3" s="10">
        <v>43892</v>
      </c>
      <c r="B3">
        <v>3</v>
      </c>
      <c r="C3">
        <v>20056</v>
      </c>
      <c r="D3">
        <v>1.4958117271639411E-2</v>
      </c>
    </row>
    <row r="4" spans="1:4" x14ac:dyDescent="0.3">
      <c r="A4" s="10">
        <v>43893</v>
      </c>
      <c r="B4">
        <v>6</v>
      </c>
      <c r="C4">
        <v>18519</v>
      </c>
      <c r="D4">
        <v>3.2399157621901833E-2</v>
      </c>
    </row>
    <row r="5" spans="1:4" x14ac:dyDescent="0.3">
      <c r="A5" s="10">
        <v>43894</v>
      </c>
      <c r="B5">
        <v>10</v>
      </c>
      <c r="C5">
        <v>19418</v>
      </c>
      <c r="D5">
        <v>5.1498609537542477E-2</v>
      </c>
    </row>
    <row r="6" spans="1:4" x14ac:dyDescent="0.3">
      <c r="A6" s="10">
        <v>43895</v>
      </c>
      <c r="B6">
        <v>8</v>
      </c>
      <c r="C6">
        <v>21197</v>
      </c>
      <c r="D6">
        <v>3.7741189791008163E-2</v>
      </c>
    </row>
    <row r="7" spans="1:4" x14ac:dyDescent="0.3">
      <c r="A7" s="10">
        <v>43896</v>
      </c>
      <c r="B7">
        <v>9</v>
      </c>
      <c r="C7">
        <v>19417</v>
      </c>
      <c r="D7">
        <v>4.6351135602822273E-2</v>
      </c>
    </row>
    <row r="8" spans="1:4" x14ac:dyDescent="0.3">
      <c r="A8" s="10">
        <v>43897</v>
      </c>
      <c r="B8">
        <v>9</v>
      </c>
      <c r="C8">
        <v>12054</v>
      </c>
      <c r="D8">
        <v>7.4664011946241921E-2</v>
      </c>
    </row>
    <row r="9" spans="1:4" x14ac:dyDescent="0.3">
      <c r="A9" s="10">
        <v>43898</v>
      </c>
      <c r="B9">
        <v>8</v>
      </c>
      <c r="C9">
        <v>13478</v>
      </c>
      <c r="D9">
        <v>5.935598753524262E-2</v>
      </c>
    </row>
    <row r="10" spans="1:4" x14ac:dyDescent="0.3">
      <c r="A10" s="10">
        <v>43899</v>
      </c>
      <c r="B10">
        <v>22</v>
      </c>
      <c r="C10">
        <v>29520</v>
      </c>
      <c r="D10">
        <v>7.4525745257452577E-2</v>
      </c>
    </row>
    <row r="11" spans="1:4" x14ac:dyDescent="0.3">
      <c r="A11" s="10">
        <v>43900</v>
      </c>
      <c r="B11">
        <v>28</v>
      </c>
      <c r="C11">
        <v>33291</v>
      </c>
      <c r="D11">
        <v>8.4106815655882974E-2</v>
      </c>
    </row>
    <row r="12" spans="1:4" x14ac:dyDescent="0.3">
      <c r="A12" s="10">
        <v>43901</v>
      </c>
      <c r="B12">
        <v>41</v>
      </c>
      <c r="C12">
        <v>39685</v>
      </c>
      <c r="D12">
        <v>0.1033135945571375</v>
      </c>
    </row>
    <row r="13" spans="1:4" x14ac:dyDescent="0.3">
      <c r="A13" s="10">
        <v>43902</v>
      </c>
      <c r="B13">
        <v>41</v>
      </c>
      <c r="C13">
        <v>51320</v>
      </c>
      <c r="D13">
        <v>7.989088074824631E-2</v>
      </c>
    </row>
    <row r="14" spans="1:4" x14ac:dyDescent="0.3">
      <c r="A14" s="10">
        <v>43903</v>
      </c>
      <c r="B14">
        <v>36</v>
      </c>
      <c r="C14">
        <v>44262</v>
      </c>
      <c r="D14">
        <v>8.133387555917039E-2</v>
      </c>
    </row>
    <row r="15" spans="1:4" x14ac:dyDescent="0.3">
      <c r="A15" s="10">
        <v>43904</v>
      </c>
      <c r="B15">
        <v>21</v>
      </c>
      <c r="C15">
        <v>25352</v>
      </c>
      <c r="D15">
        <v>8.2833701483117708E-2</v>
      </c>
    </row>
    <row r="16" spans="1:4" x14ac:dyDescent="0.3">
      <c r="A16" s="10">
        <v>43905</v>
      </c>
      <c r="B16">
        <v>17</v>
      </c>
      <c r="C16">
        <v>28962</v>
      </c>
      <c r="D16">
        <v>5.8697603756646642E-2</v>
      </c>
    </row>
    <row r="17" spans="1:4" x14ac:dyDescent="0.3">
      <c r="A17" s="10">
        <v>43906</v>
      </c>
      <c r="B17">
        <v>19</v>
      </c>
      <c r="C17">
        <v>51956</v>
      </c>
      <c r="D17">
        <v>3.6569404881053202E-2</v>
      </c>
    </row>
    <row r="18" spans="1:4" x14ac:dyDescent="0.3">
      <c r="A18" s="10">
        <v>43907</v>
      </c>
      <c r="B18">
        <v>17</v>
      </c>
      <c r="C18">
        <v>51042</v>
      </c>
      <c r="D18">
        <v>3.330590494102896E-2</v>
      </c>
    </row>
    <row r="19" spans="1:4" x14ac:dyDescent="0.3">
      <c r="A19" s="10">
        <v>43908</v>
      </c>
      <c r="B19">
        <v>10</v>
      </c>
      <c r="C19">
        <v>48091</v>
      </c>
      <c r="D19">
        <v>2.07939115427003E-2</v>
      </c>
    </row>
    <row r="20" spans="1:4" x14ac:dyDescent="0.3">
      <c r="A20" s="10">
        <v>43909</v>
      </c>
      <c r="B20">
        <v>9</v>
      </c>
      <c r="C20">
        <v>43792</v>
      </c>
      <c r="D20">
        <v>2.0551698940445739E-2</v>
      </c>
    </row>
    <row r="21" spans="1:4" x14ac:dyDescent="0.3">
      <c r="A21" s="10">
        <v>43910</v>
      </c>
      <c r="B21">
        <v>8</v>
      </c>
      <c r="C21">
        <v>38538</v>
      </c>
      <c r="D21">
        <v>2.0758731641496709E-2</v>
      </c>
    </row>
    <row r="22" spans="1:4" x14ac:dyDescent="0.3">
      <c r="A22" s="10">
        <v>43911</v>
      </c>
      <c r="B22">
        <v>6</v>
      </c>
      <c r="C22">
        <v>27538</v>
      </c>
      <c r="D22">
        <v>2.178807466046917E-2</v>
      </c>
    </row>
    <row r="23" spans="1:4" x14ac:dyDescent="0.3">
      <c r="A23" s="10">
        <v>43912</v>
      </c>
      <c r="B23">
        <v>6</v>
      </c>
      <c r="C23">
        <v>29312</v>
      </c>
      <c r="D23">
        <v>2.046943231441048E-2</v>
      </c>
    </row>
    <row r="24" spans="1:4" x14ac:dyDescent="0.3">
      <c r="A24" s="10">
        <v>43913</v>
      </c>
      <c r="B24">
        <v>6</v>
      </c>
      <c r="C24">
        <v>41995</v>
      </c>
      <c r="D24">
        <v>1.428741516847244E-2</v>
      </c>
    </row>
    <row r="25" spans="1:4" x14ac:dyDescent="0.3">
      <c r="A25" s="10">
        <v>43914</v>
      </c>
      <c r="B25">
        <v>8</v>
      </c>
      <c r="C25">
        <v>36903</v>
      </c>
      <c r="D25">
        <v>2.1678454326206541E-2</v>
      </c>
    </row>
    <row r="26" spans="1:4" x14ac:dyDescent="0.3">
      <c r="A26" s="10">
        <v>43915</v>
      </c>
      <c r="B26">
        <v>7</v>
      </c>
      <c r="C26">
        <v>36228</v>
      </c>
      <c r="D26">
        <v>1.9322071326046152E-2</v>
      </c>
    </row>
    <row r="27" spans="1:4" x14ac:dyDescent="0.3">
      <c r="A27" s="10">
        <v>43916</v>
      </c>
      <c r="B27">
        <v>13</v>
      </c>
      <c r="C27">
        <v>37646</v>
      </c>
      <c r="D27">
        <v>3.4532221218721779E-2</v>
      </c>
    </row>
    <row r="28" spans="1:4" x14ac:dyDescent="0.3">
      <c r="A28" s="10">
        <v>43917</v>
      </c>
      <c r="B28">
        <v>14</v>
      </c>
      <c r="C28">
        <v>35133</v>
      </c>
      <c r="D28">
        <v>3.9848575413428969E-2</v>
      </c>
    </row>
    <row r="29" spans="1:4" x14ac:dyDescent="0.3">
      <c r="A29" s="10">
        <v>43918</v>
      </c>
      <c r="B29">
        <v>11</v>
      </c>
      <c r="C29">
        <v>27317</v>
      </c>
      <c r="D29">
        <v>4.0267965003477693E-2</v>
      </c>
    </row>
    <row r="30" spans="1:4" x14ac:dyDescent="0.3">
      <c r="A30" s="10">
        <v>43919</v>
      </c>
      <c r="B30">
        <v>12</v>
      </c>
      <c r="C30">
        <v>27759</v>
      </c>
      <c r="D30">
        <v>4.3229222954717393E-2</v>
      </c>
    </row>
    <row r="31" spans="1:4" x14ac:dyDescent="0.3">
      <c r="A31" s="10">
        <v>43920</v>
      </c>
      <c r="B31">
        <v>9</v>
      </c>
      <c r="C31">
        <v>38929</v>
      </c>
      <c r="D31">
        <v>2.3119011533817981E-2</v>
      </c>
    </row>
    <row r="32" spans="1:4" x14ac:dyDescent="0.3">
      <c r="A32" s="10">
        <v>43921</v>
      </c>
      <c r="B32">
        <v>11</v>
      </c>
      <c r="C32">
        <v>36453</v>
      </c>
      <c r="D32">
        <v>3.0175842866156419E-2</v>
      </c>
    </row>
    <row r="33" spans="1:4" x14ac:dyDescent="0.3">
      <c r="A33" s="10">
        <v>43922</v>
      </c>
      <c r="B33">
        <v>8</v>
      </c>
      <c r="C33">
        <v>35241</v>
      </c>
      <c r="D33">
        <v>2.2700831417950679E-2</v>
      </c>
    </row>
    <row r="34" spans="1:4" x14ac:dyDescent="0.3">
      <c r="A34" s="10">
        <v>43923</v>
      </c>
      <c r="B34">
        <v>7</v>
      </c>
      <c r="C34">
        <v>33448</v>
      </c>
      <c r="D34">
        <v>2.0928007653671369E-2</v>
      </c>
    </row>
    <row r="35" spans="1:4" x14ac:dyDescent="0.3">
      <c r="A35" s="10">
        <v>43924</v>
      </c>
      <c r="B35">
        <v>7</v>
      </c>
      <c r="C35">
        <v>30641</v>
      </c>
      <c r="D35">
        <v>2.2845207401847201E-2</v>
      </c>
    </row>
    <row r="36" spans="1:4" x14ac:dyDescent="0.3">
      <c r="A36" s="10">
        <v>43925</v>
      </c>
      <c r="B36">
        <v>4</v>
      </c>
      <c r="C36">
        <v>24501</v>
      </c>
      <c r="D36">
        <v>1.6325864250438759E-2</v>
      </c>
    </row>
    <row r="37" spans="1:4" x14ac:dyDescent="0.3">
      <c r="A37" s="10">
        <v>43926</v>
      </c>
      <c r="B37">
        <v>4</v>
      </c>
      <c r="C37">
        <v>24993</v>
      </c>
      <c r="D37">
        <v>1.6004481254751329E-2</v>
      </c>
    </row>
    <row r="38" spans="1:4" x14ac:dyDescent="0.3">
      <c r="A38" s="10">
        <v>43927</v>
      </c>
      <c r="B38">
        <v>6</v>
      </c>
      <c r="C38">
        <v>36181</v>
      </c>
      <c r="D38">
        <v>1.658328957187474E-2</v>
      </c>
    </row>
    <row r="39" spans="1:4" x14ac:dyDescent="0.3">
      <c r="A39" s="10">
        <v>43928</v>
      </c>
      <c r="B39">
        <v>5</v>
      </c>
      <c r="C39">
        <v>32899</v>
      </c>
      <c r="D39">
        <v>1.519803033526855E-2</v>
      </c>
    </row>
    <row r="40" spans="1:4" x14ac:dyDescent="0.3">
      <c r="A40" s="10">
        <v>43929</v>
      </c>
      <c r="B40">
        <v>4</v>
      </c>
      <c r="C40">
        <v>30543</v>
      </c>
      <c r="D40">
        <v>1.3096290475722749E-2</v>
      </c>
    </row>
    <row r="41" spans="1:4" x14ac:dyDescent="0.3">
      <c r="A41" s="10">
        <v>43930</v>
      </c>
      <c r="B41">
        <v>6</v>
      </c>
      <c r="C41">
        <v>28466</v>
      </c>
      <c r="D41">
        <v>2.1077776997119369E-2</v>
      </c>
    </row>
    <row r="42" spans="1:4" x14ac:dyDescent="0.3">
      <c r="A42" s="10">
        <v>43931</v>
      </c>
      <c r="B42">
        <v>4</v>
      </c>
      <c r="C42">
        <v>23610</v>
      </c>
      <c r="D42">
        <v>1.6941973739940702E-2</v>
      </c>
    </row>
    <row r="43" spans="1:4" x14ac:dyDescent="0.3">
      <c r="A43" s="10">
        <v>43932</v>
      </c>
      <c r="B43">
        <v>2</v>
      </c>
      <c r="C43">
        <v>18289</v>
      </c>
      <c r="D43">
        <v>1.09355350210509E-2</v>
      </c>
    </row>
    <row r="44" spans="1:4" x14ac:dyDescent="0.3">
      <c r="A44" s="10">
        <v>43933</v>
      </c>
      <c r="B44">
        <v>4</v>
      </c>
      <c r="C44">
        <v>17867</v>
      </c>
      <c r="D44">
        <v>2.2387642021604079E-2</v>
      </c>
    </row>
    <row r="45" spans="1:4" x14ac:dyDescent="0.3">
      <c r="A45" s="10">
        <v>43934</v>
      </c>
      <c r="B45">
        <v>5</v>
      </c>
      <c r="C45">
        <v>26705</v>
      </c>
      <c r="D45">
        <v>1.872308556450103E-2</v>
      </c>
    </row>
    <row r="46" spans="1:4" x14ac:dyDescent="0.3">
      <c r="A46" s="10">
        <v>43935</v>
      </c>
      <c r="B46">
        <v>3</v>
      </c>
      <c r="C46">
        <v>27834</v>
      </c>
      <c r="D46">
        <v>1.077818495365381E-2</v>
      </c>
    </row>
    <row r="47" spans="1:4" x14ac:dyDescent="0.3">
      <c r="A47" s="10">
        <v>43936</v>
      </c>
      <c r="B47">
        <v>4</v>
      </c>
      <c r="C47">
        <v>26812</v>
      </c>
      <c r="D47">
        <v>1.4918693122482471E-2</v>
      </c>
    </row>
    <row r="48" spans="1:4" x14ac:dyDescent="0.3">
      <c r="A48" s="10">
        <v>43937</v>
      </c>
      <c r="B48">
        <v>3</v>
      </c>
      <c r="C48">
        <v>26311</v>
      </c>
      <c r="D48">
        <v>1.140207517768234E-2</v>
      </c>
    </row>
    <row r="49" spans="1:4" x14ac:dyDescent="0.3">
      <c r="A49" s="10">
        <v>43938</v>
      </c>
      <c r="B49">
        <v>4</v>
      </c>
      <c r="C49">
        <v>24002</v>
      </c>
      <c r="D49">
        <v>1.6665277893508881E-2</v>
      </c>
    </row>
    <row r="50" spans="1:4" x14ac:dyDescent="0.3">
      <c r="A50" s="10">
        <v>43939</v>
      </c>
      <c r="B50">
        <v>2</v>
      </c>
      <c r="C50">
        <v>16960</v>
      </c>
      <c r="D50">
        <v>1.179245283018868E-2</v>
      </c>
    </row>
    <row r="51" spans="1:4" x14ac:dyDescent="0.3">
      <c r="A51" s="10">
        <v>43940</v>
      </c>
      <c r="B51">
        <v>5</v>
      </c>
      <c r="C51">
        <v>16864</v>
      </c>
      <c r="D51">
        <v>2.9648956356736238E-2</v>
      </c>
    </row>
    <row r="52" spans="1:4" x14ac:dyDescent="0.3">
      <c r="A52" s="10">
        <v>43941</v>
      </c>
      <c r="B52">
        <v>4</v>
      </c>
      <c r="C52">
        <v>25309</v>
      </c>
      <c r="D52">
        <v>1.5804654470741631E-2</v>
      </c>
    </row>
    <row r="53" spans="1:4" x14ac:dyDescent="0.3">
      <c r="A53" s="10">
        <v>43942</v>
      </c>
      <c r="B53">
        <v>3</v>
      </c>
      <c r="C53">
        <v>23712</v>
      </c>
      <c r="D53">
        <v>1.265182186234818E-2</v>
      </c>
    </row>
    <row r="54" spans="1:4" x14ac:dyDescent="0.3">
      <c r="A54" s="10">
        <v>43943</v>
      </c>
      <c r="B54">
        <v>5</v>
      </c>
      <c r="C54">
        <v>23176</v>
      </c>
      <c r="D54">
        <v>2.1574042112530209E-2</v>
      </c>
    </row>
    <row r="55" spans="1:4" x14ac:dyDescent="0.3">
      <c r="A55" s="10">
        <v>43944</v>
      </c>
      <c r="B55">
        <v>4</v>
      </c>
      <c r="C55">
        <v>23726</v>
      </c>
      <c r="D55">
        <v>1.685914186967883E-2</v>
      </c>
    </row>
    <row r="56" spans="1:4" x14ac:dyDescent="0.3">
      <c r="A56" s="10">
        <v>43945</v>
      </c>
      <c r="B56">
        <v>3</v>
      </c>
      <c r="C56">
        <v>21202</v>
      </c>
      <c r="D56">
        <v>1.414960852749741E-2</v>
      </c>
    </row>
    <row r="57" spans="1:4" x14ac:dyDescent="0.3">
      <c r="A57" s="10">
        <v>43946</v>
      </c>
      <c r="B57">
        <v>2</v>
      </c>
      <c r="C57">
        <v>14497</v>
      </c>
      <c r="D57">
        <v>1.379595778436918E-2</v>
      </c>
    </row>
    <row r="58" spans="1:4" x14ac:dyDescent="0.3">
      <c r="A58" s="10">
        <v>43947</v>
      </c>
      <c r="B58">
        <v>2</v>
      </c>
      <c r="C58">
        <v>15466</v>
      </c>
      <c r="D58">
        <v>1.29315918789603E-2</v>
      </c>
    </row>
    <row r="59" spans="1:4" x14ac:dyDescent="0.3">
      <c r="A59" s="10">
        <v>43948</v>
      </c>
      <c r="B59">
        <v>3</v>
      </c>
      <c r="C59">
        <v>24325</v>
      </c>
      <c r="D59">
        <v>1.233299075025694E-2</v>
      </c>
    </row>
    <row r="60" spans="1:4" x14ac:dyDescent="0.3">
      <c r="A60" s="10">
        <v>43949</v>
      </c>
      <c r="B60">
        <v>3</v>
      </c>
      <c r="C60">
        <v>23682</v>
      </c>
      <c r="D60">
        <v>1.2667848999239929E-2</v>
      </c>
    </row>
    <row r="61" spans="1:4" x14ac:dyDescent="0.3">
      <c r="A61" s="10">
        <v>43950</v>
      </c>
      <c r="B61">
        <v>2</v>
      </c>
      <c r="C61">
        <v>23356</v>
      </c>
      <c r="D61">
        <v>8.5631101215961625E-3</v>
      </c>
    </row>
    <row r="62" spans="1:4" x14ac:dyDescent="0.3">
      <c r="A62" s="10">
        <v>43951</v>
      </c>
      <c r="B62">
        <v>3</v>
      </c>
      <c r="C62">
        <v>22095</v>
      </c>
      <c r="D62">
        <v>1.357773251866938E-2</v>
      </c>
    </row>
    <row r="63" spans="1:4" x14ac:dyDescent="0.3">
      <c r="A63" s="10">
        <v>43952</v>
      </c>
      <c r="B63">
        <v>4</v>
      </c>
      <c r="C63">
        <v>18801</v>
      </c>
      <c r="D63">
        <v>2.1275464071060051E-2</v>
      </c>
    </row>
    <row r="64" spans="1:4" x14ac:dyDescent="0.3">
      <c r="A64" s="10">
        <v>43953</v>
      </c>
      <c r="B64">
        <v>2</v>
      </c>
      <c r="C64">
        <v>13454</v>
      </c>
      <c r="D64">
        <v>1.4865467518953471E-2</v>
      </c>
    </row>
    <row r="65" spans="1:4" x14ac:dyDescent="0.3">
      <c r="A65" s="10">
        <v>43954</v>
      </c>
      <c r="B65">
        <v>2</v>
      </c>
      <c r="C65">
        <v>14578</v>
      </c>
      <c r="D65">
        <v>1.3719303059404581E-2</v>
      </c>
    </row>
    <row r="66" spans="1:4" x14ac:dyDescent="0.3">
      <c r="A66" s="10">
        <v>43955</v>
      </c>
      <c r="B66">
        <v>2</v>
      </c>
      <c r="C66">
        <v>22147</v>
      </c>
      <c r="D66">
        <v>9.0305684742854556E-3</v>
      </c>
    </row>
    <row r="67" spans="1:4" x14ac:dyDescent="0.3">
      <c r="A67" s="10">
        <v>43956</v>
      </c>
      <c r="B67">
        <v>2</v>
      </c>
      <c r="C67">
        <v>20554</v>
      </c>
      <c r="D67">
        <v>9.7304660893256789E-3</v>
      </c>
    </row>
    <row r="68" spans="1:4" x14ac:dyDescent="0.3">
      <c r="A68" s="10">
        <v>43957</v>
      </c>
      <c r="B68">
        <v>2</v>
      </c>
      <c r="C68">
        <v>20162</v>
      </c>
      <c r="D68">
        <v>9.9196508282908442E-3</v>
      </c>
    </row>
    <row r="69" spans="1:4" x14ac:dyDescent="0.3">
      <c r="A69" s="10">
        <v>43958</v>
      </c>
      <c r="B69">
        <v>2</v>
      </c>
      <c r="C69">
        <v>19246</v>
      </c>
      <c r="D69">
        <v>1.0391769718383039E-2</v>
      </c>
    </row>
    <row r="70" spans="1:4" x14ac:dyDescent="0.3">
      <c r="A70" s="10">
        <v>43959</v>
      </c>
      <c r="B70">
        <v>2</v>
      </c>
      <c r="C70">
        <v>16549</v>
      </c>
      <c r="D70">
        <v>1.2085322375974379E-2</v>
      </c>
    </row>
    <row r="71" spans="1:4" x14ac:dyDescent="0.3">
      <c r="A71" s="10">
        <v>43960</v>
      </c>
      <c r="B71">
        <v>2</v>
      </c>
      <c r="C71">
        <v>11804</v>
      </c>
      <c r="D71">
        <v>1.6943409013893601E-2</v>
      </c>
    </row>
    <row r="72" spans="1:4" x14ac:dyDescent="0.3">
      <c r="A72" s="10">
        <v>43961</v>
      </c>
      <c r="B72">
        <v>2</v>
      </c>
      <c r="C72">
        <v>12917</v>
      </c>
      <c r="D72">
        <v>1.54834713942866E-2</v>
      </c>
    </row>
    <row r="73" spans="1:4" x14ac:dyDescent="0.3">
      <c r="A73" s="10">
        <v>43962</v>
      </c>
      <c r="B73">
        <v>3</v>
      </c>
      <c r="C73">
        <v>21294</v>
      </c>
      <c r="D73">
        <v>1.408847562693717E-2</v>
      </c>
    </row>
    <row r="74" spans="1:4" x14ac:dyDescent="0.3">
      <c r="A74" s="10">
        <v>43963</v>
      </c>
      <c r="B74">
        <v>3</v>
      </c>
      <c r="C74">
        <v>19883</v>
      </c>
      <c r="D74">
        <v>1.508826635819544E-2</v>
      </c>
    </row>
    <row r="75" spans="1:4" x14ac:dyDescent="0.3">
      <c r="A75" s="10">
        <v>43964</v>
      </c>
      <c r="B75">
        <v>3</v>
      </c>
      <c r="C75">
        <v>19404</v>
      </c>
      <c r="D75">
        <v>1.5460729746444029E-2</v>
      </c>
    </row>
    <row r="76" spans="1:4" x14ac:dyDescent="0.3">
      <c r="A76" s="10">
        <v>43965</v>
      </c>
      <c r="B76">
        <v>3</v>
      </c>
      <c r="C76">
        <v>18263</v>
      </c>
      <c r="D76">
        <v>1.6426654985489789E-2</v>
      </c>
    </row>
    <row r="77" spans="1:4" x14ac:dyDescent="0.3">
      <c r="A77" s="10">
        <v>43966</v>
      </c>
      <c r="B77">
        <v>3</v>
      </c>
      <c r="C77">
        <v>16084</v>
      </c>
      <c r="D77">
        <v>1.8652076597861229E-2</v>
      </c>
    </row>
    <row r="78" spans="1:4" x14ac:dyDescent="0.3">
      <c r="A78" s="10">
        <v>43967</v>
      </c>
      <c r="B78">
        <v>3</v>
      </c>
      <c r="C78">
        <v>10762</v>
      </c>
      <c r="D78">
        <v>2.787585950566809E-2</v>
      </c>
    </row>
    <row r="79" spans="1:4" x14ac:dyDescent="0.3">
      <c r="A79" s="10">
        <v>43968</v>
      </c>
      <c r="B79">
        <v>3</v>
      </c>
      <c r="C79">
        <v>11796</v>
      </c>
      <c r="D79">
        <v>2.5432349949135302E-2</v>
      </c>
    </row>
    <row r="80" spans="1:4" x14ac:dyDescent="0.3">
      <c r="A80" s="10">
        <v>43969</v>
      </c>
      <c r="B80">
        <v>3</v>
      </c>
      <c r="C80">
        <v>17959</v>
      </c>
      <c r="D80">
        <v>1.6704716298234869E-2</v>
      </c>
    </row>
    <row r="81" spans="1:4" x14ac:dyDescent="0.3">
      <c r="A81" s="10">
        <v>43970</v>
      </c>
      <c r="B81">
        <v>4</v>
      </c>
      <c r="C81">
        <v>16496</v>
      </c>
      <c r="D81">
        <v>2.4248302618816692E-2</v>
      </c>
    </row>
    <row r="82" spans="1:4" x14ac:dyDescent="0.3">
      <c r="A82" s="10">
        <v>43971</v>
      </c>
      <c r="B82">
        <v>3</v>
      </c>
      <c r="C82">
        <v>15861</v>
      </c>
      <c r="D82">
        <v>1.8914318138831099E-2</v>
      </c>
    </row>
    <row r="83" spans="1:4" x14ac:dyDescent="0.3">
      <c r="A83" s="10">
        <v>43972</v>
      </c>
      <c r="B83">
        <v>3</v>
      </c>
      <c r="C83">
        <v>15026</v>
      </c>
      <c r="D83">
        <v>1.996539331824837E-2</v>
      </c>
    </row>
    <row r="84" spans="1:4" x14ac:dyDescent="0.3">
      <c r="A84" s="10">
        <v>43973</v>
      </c>
      <c r="B84">
        <v>3</v>
      </c>
      <c r="C84">
        <v>13101</v>
      </c>
      <c r="D84">
        <v>2.2899015342340279E-2</v>
      </c>
    </row>
    <row r="85" spans="1:4" x14ac:dyDescent="0.3">
      <c r="A85" s="10">
        <v>43974</v>
      </c>
      <c r="B85">
        <v>2</v>
      </c>
      <c r="C85">
        <v>9310</v>
      </c>
      <c r="D85">
        <v>2.1482277121374869E-2</v>
      </c>
    </row>
    <row r="86" spans="1:4" x14ac:dyDescent="0.3">
      <c r="A86" s="10">
        <v>43975</v>
      </c>
      <c r="B86">
        <v>1</v>
      </c>
      <c r="C86">
        <v>9555</v>
      </c>
      <c r="D86">
        <v>1.046572475143904E-2</v>
      </c>
    </row>
    <row r="87" spans="1:4" x14ac:dyDescent="0.3">
      <c r="A87" s="10">
        <v>43976</v>
      </c>
      <c r="B87">
        <v>2</v>
      </c>
      <c r="C87">
        <v>12018</v>
      </c>
      <c r="D87">
        <v>1.6641704110500911E-2</v>
      </c>
    </row>
    <row r="88" spans="1:4" x14ac:dyDescent="0.3">
      <c r="A88" s="10">
        <v>43977</v>
      </c>
      <c r="B88">
        <v>2</v>
      </c>
      <c r="C88">
        <v>15458</v>
      </c>
      <c r="D88">
        <v>1.2938284383490751E-2</v>
      </c>
    </row>
    <row r="89" spans="1:4" x14ac:dyDescent="0.3">
      <c r="A89" s="10">
        <v>43978</v>
      </c>
      <c r="B89">
        <v>2</v>
      </c>
      <c r="C89">
        <v>14325</v>
      </c>
      <c r="D89">
        <v>1.3961605584642231E-2</v>
      </c>
    </row>
    <row r="90" spans="1:4" x14ac:dyDescent="0.3">
      <c r="A90" s="10">
        <v>43979</v>
      </c>
      <c r="B90">
        <v>2</v>
      </c>
      <c r="C90">
        <v>14299</v>
      </c>
      <c r="D90">
        <v>1.3986992097349471E-2</v>
      </c>
    </row>
    <row r="91" spans="1:4" x14ac:dyDescent="0.3">
      <c r="A91" s="10">
        <v>43980</v>
      </c>
      <c r="B91">
        <v>2</v>
      </c>
      <c r="C91">
        <v>12161</v>
      </c>
      <c r="D91">
        <v>1.6446015952635479E-2</v>
      </c>
    </row>
    <row r="92" spans="1:4" x14ac:dyDescent="0.3">
      <c r="A92" s="10">
        <v>43981</v>
      </c>
      <c r="B92">
        <v>2</v>
      </c>
      <c r="C92">
        <v>7915</v>
      </c>
      <c r="D92">
        <v>2.526847757422615E-2</v>
      </c>
    </row>
    <row r="93" spans="1:4" x14ac:dyDescent="0.3">
      <c r="A93" s="10">
        <v>43982</v>
      </c>
      <c r="B93">
        <v>2</v>
      </c>
      <c r="C93">
        <v>8462</v>
      </c>
      <c r="D93">
        <v>2.363507445048452E-2</v>
      </c>
    </row>
    <row r="94" spans="1:4" x14ac:dyDescent="0.3">
      <c r="A94" s="10">
        <v>43983</v>
      </c>
      <c r="B94">
        <v>3</v>
      </c>
      <c r="C94">
        <v>14416</v>
      </c>
      <c r="D94">
        <v>2.0810210876803549E-2</v>
      </c>
    </row>
    <row r="95" spans="1:4" x14ac:dyDescent="0.3">
      <c r="A95" s="10">
        <v>43985</v>
      </c>
      <c r="B95">
        <v>2</v>
      </c>
      <c r="C95">
        <v>14090</v>
      </c>
      <c r="D95">
        <v>1.4194464158978E-2</v>
      </c>
    </row>
    <row r="96" spans="1:4" x14ac:dyDescent="0.3">
      <c r="A96" s="10">
        <v>43986</v>
      </c>
      <c r="B96">
        <v>1</v>
      </c>
      <c r="C96">
        <v>13999</v>
      </c>
      <c r="D96">
        <v>7.1433673833845284E-3</v>
      </c>
    </row>
    <row r="97" spans="1:4" x14ac:dyDescent="0.3">
      <c r="A97" s="10">
        <v>43987</v>
      </c>
      <c r="B97">
        <v>2</v>
      </c>
      <c r="C97">
        <v>12744</v>
      </c>
      <c r="D97">
        <v>1.5693659761456369E-2</v>
      </c>
    </row>
    <row r="98" spans="1:4" x14ac:dyDescent="0.3">
      <c r="A98" s="10">
        <v>43989</v>
      </c>
      <c r="B98">
        <v>1</v>
      </c>
      <c r="C98">
        <v>9198</v>
      </c>
      <c r="D98">
        <v>1.0871928680147859E-2</v>
      </c>
    </row>
    <row r="99" spans="1:4" x14ac:dyDescent="0.3">
      <c r="A99" s="10">
        <v>43990</v>
      </c>
      <c r="B99">
        <v>2</v>
      </c>
      <c r="C99">
        <v>14683</v>
      </c>
      <c r="D99">
        <v>1.362119457876456E-2</v>
      </c>
    </row>
    <row r="100" spans="1:4" x14ac:dyDescent="0.3">
      <c r="A100" s="10">
        <v>43991</v>
      </c>
      <c r="B100">
        <v>1</v>
      </c>
      <c r="C100">
        <v>14230</v>
      </c>
      <c r="D100">
        <v>7.0274068868587504E-3</v>
      </c>
    </row>
    <row r="101" spans="1:4" x14ac:dyDescent="0.3">
      <c r="A101" s="10">
        <v>43992</v>
      </c>
      <c r="B101">
        <v>3</v>
      </c>
      <c r="C101">
        <v>14211</v>
      </c>
      <c r="D101">
        <v>2.1110407430863419E-2</v>
      </c>
    </row>
    <row r="102" spans="1:4" x14ac:dyDescent="0.3">
      <c r="A102" s="10">
        <v>43993</v>
      </c>
      <c r="B102">
        <v>2</v>
      </c>
      <c r="C102">
        <v>13901</v>
      </c>
      <c r="D102">
        <v>1.438745413998993E-2</v>
      </c>
    </row>
    <row r="103" spans="1:4" x14ac:dyDescent="0.3">
      <c r="A103" s="10">
        <v>43994</v>
      </c>
      <c r="B103">
        <v>2</v>
      </c>
      <c r="C103">
        <v>12330</v>
      </c>
      <c r="D103">
        <v>1.6220600162206E-2</v>
      </c>
    </row>
    <row r="104" spans="1:4" x14ac:dyDescent="0.3">
      <c r="A104" s="10">
        <v>43997</v>
      </c>
      <c r="B104">
        <v>2</v>
      </c>
      <c r="C104">
        <v>14765</v>
      </c>
      <c r="D104">
        <v>1.354554690145615E-2</v>
      </c>
    </row>
    <row r="105" spans="1:4" x14ac:dyDescent="0.3">
      <c r="A105" s="10">
        <v>43998</v>
      </c>
      <c r="B105">
        <v>2</v>
      </c>
      <c r="C105">
        <v>14297</v>
      </c>
      <c r="D105">
        <v>1.3988948730502901E-2</v>
      </c>
    </row>
    <row r="106" spans="1:4" x14ac:dyDescent="0.3">
      <c r="A106" s="10">
        <v>43999</v>
      </c>
      <c r="B106">
        <v>5</v>
      </c>
      <c r="C106">
        <v>13881</v>
      </c>
      <c r="D106">
        <v>3.6020459621064767E-2</v>
      </c>
    </row>
    <row r="107" spans="1:4" x14ac:dyDescent="0.3">
      <c r="A107" s="10">
        <v>44000</v>
      </c>
      <c r="B107">
        <v>2</v>
      </c>
      <c r="C107">
        <v>13030</v>
      </c>
      <c r="D107">
        <v>1.5349194167306219E-2</v>
      </c>
    </row>
    <row r="108" spans="1:4" x14ac:dyDescent="0.3">
      <c r="A108" s="10">
        <v>44001</v>
      </c>
      <c r="B108">
        <v>1</v>
      </c>
      <c r="C108">
        <v>12722</v>
      </c>
      <c r="D108">
        <v>7.8603993082848617E-3</v>
      </c>
    </row>
    <row r="109" spans="1:4" x14ac:dyDescent="0.3">
      <c r="A109" s="10">
        <v>44002</v>
      </c>
      <c r="B109">
        <v>1</v>
      </c>
      <c r="C109">
        <v>8569</v>
      </c>
      <c r="D109">
        <v>1.1669973159061729E-2</v>
      </c>
    </row>
    <row r="110" spans="1:4" x14ac:dyDescent="0.3">
      <c r="A110" s="10">
        <v>44003</v>
      </c>
      <c r="B110">
        <v>2</v>
      </c>
      <c r="C110">
        <v>8936</v>
      </c>
      <c r="D110">
        <v>2.238137869292748E-2</v>
      </c>
    </row>
    <row r="111" spans="1:4" x14ac:dyDescent="0.3">
      <c r="A111" s="10">
        <v>44004</v>
      </c>
      <c r="B111">
        <v>3</v>
      </c>
      <c r="C111">
        <v>15574</v>
      </c>
      <c r="D111">
        <v>1.92628740208039E-2</v>
      </c>
    </row>
    <row r="112" spans="1:4" x14ac:dyDescent="0.3">
      <c r="A112" s="10">
        <v>44005</v>
      </c>
      <c r="B112">
        <v>3</v>
      </c>
      <c r="C112">
        <v>15033</v>
      </c>
      <c r="D112">
        <v>1.995609658750748E-2</v>
      </c>
    </row>
    <row r="113" spans="1:4" x14ac:dyDescent="0.3">
      <c r="A113" s="10">
        <v>44006</v>
      </c>
      <c r="B113">
        <v>2</v>
      </c>
      <c r="C113">
        <v>15583</v>
      </c>
      <c r="D113">
        <v>1.2834499133671309E-2</v>
      </c>
    </row>
    <row r="114" spans="1:4" x14ac:dyDescent="0.3">
      <c r="A114" s="10">
        <v>44007</v>
      </c>
      <c r="B114">
        <v>2</v>
      </c>
      <c r="C114">
        <v>15841</v>
      </c>
      <c r="D114">
        <v>1.2625465564042671E-2</v>
      </c>
    </row>
    <row r="115" spans="1:4" x14ac:dyDescent="0.3">
      <c r="A115" s="10">
        <v>44008</v>
      </c>
      <c r="B115">
        <v>7</v>
      </c>
      <c r="C115">
        <v>14760</v>
      </c>
      <c r="D115">
        <v>4.7425474254742549E-2</v>
      </c>
    </row>
    <row r="116" spans="1:4" x14ac:dyDescent="0.3">
      <c r="A116" s="10">
        <v>44009</v>
      </c>
      <c r="B116">
        <v>3</v>
      </c>
      <c r="C116">
        <v>10039</v>
      </c>
      <c r="D116">
        <v>2.988345452734336E-2</v>
      </c>
    </row>
    <row r="117" spans="1:4" x14ac:dyDescent="0.3">
      <c r="A117" s="10">
        <v>44010</v>
      </c>
      <c r="B117">
        <v>2</v>
      </c>
      <c r="C117">
        <v>10544</v>
      </c>
      <c r="D117">
        <v>1.8968133535660091E-2</v>
      </c>
    </row>
    <row r="118" spans="1:4" x14ac:dyDescent="0.3">
      <c r="A118" s="10">
        <v>44011</v>
      </c>
      <c r="B118">
        <v>4</v>
      </c>
      <c r="C118">
        <v>17183</v>
      </c>
      <c r="D118">
        <v>2.3278822091602161E-2</v>
      </c>
    </row>
    <row r="119" spans="1:4" x14ac:dyDescent="0.3">
      <c r="A119" s="10">
        <v>44012</v>
      </c>
      <c r="B119">
        <v>2</v>
      </c>
      <c r="C119">
        <v>16998</v>
      </c>
      <c r="D119">
        <v>1.1766090128250381E-2</v>
      </c>
    </row>
    <row r="120" spans="1:4" x14ac:dyDescent="0.3">
      <c r="A120" s="10">
        <v>44013</v>
      </c>
      <c r="B120">
        <v>1</v>
      </c>
      <c r="C120">
        <v>16476</v>
      </c>
      <c r="D120">
        <v>6.0694343287205632E-3</v>
      </c>
    </row>
    <row r="121" spans="1:4" x14ac:dyDescent="0.3">
      <c r="A121" s="10">
        <v>44014</v>
      </c>
      <c r="B121">
        <v>2</v>
      </c>
      <c r="C121">
        <v>16501</v>
      </c>
      <c r="D121">
        <v>1.2120477546815349E-2</v>
      </c>
    </row>
    <row r="122" spans="1:4" x14ac:dyDescent="0.3">
      <c r="A122" s="10">
        <v>44015</v>
      </c>
      <c r="B122">
        <v>2</v>
      </c>
      <c r="C122">
        <v>12326</v>
      </c>
      <c r="D122">
        <v>1.6225864027259451E-2</v>
      </c>
    </row>
    <row r="123" spans="1:4" x14ac:dyDescent="0.3">
      <c r="A123" s="10">
        <v>44017</v>
      </c>
      <c r="B123">
        <v>2</v>
      </c>
      <c r="C123">
        <v>10381</v>
      </c>
      <c r="D123">
        <v>1.9265966669877659E-2</v>
      </c>
    </row>
    <row r="124" spans="1:4" x14ac:dyDescent="0.3">
      <c r="A124" s="10">
        <v>44018</v>
      </c>
      <c r="B124">
        <v>1</v>
      </c>
      <c r="C124">
        <v>17160</v>
      </c>
      <c r="D124">
        <v>5.8275058275058279E-3</v>
      </c>
    </row>
    <row r="125" spans="1:4" x14ac:dyDescent="0.3">
      <c r="A125" s="10">
        <v>44020</v>
      </c>
      <c r="B125">
        <v>1</v>
      </c>
      <c r="C125">
        <v>16599</v>
      </c>
      <c r="D125">
        <v>6.0244593047773963E-3</v>
      </c>
    </row>
    <row r="126" spans="1:4" x14ac:dyDescent="0.3">
      <c r="A126" s="10">
        <v>44021</v>
      </c>
      <c r="B126">
        <v>2</v>
      </c>
      <c r="C126">
        <v>15771</v>
      </c>
      <c r="D126">
        <v>1.268150402637753E-2</v>
      </c>
    </row>
    <row r="127" spans="1:4" x14ac:dyDescent="0.3">
      <c r="A127" s="10">
        <v>44026</v>
      </c>
      <c r="B127">
        <v>2</v>
      </c>
      <c r="C127">
        <v>16878</v>
      </c>
      <c r="D127">
        <v>1.184974523047755E-2</v>
      </c>
    </row>
    <row r="128" spans="1:4" x14ac:dyDescent="0.3">
      <c r="A128" s="10">
        <v>44028</v>
      </c>
      <c r="B128">
        <v>1</v>
      </c>
      <c r="C128">
        <v>15819</v>
      </c>
      <c r="D128">
        <v>6.3215121056956827E-3</v>
      </c>
    </row>
    <row r="129" spans="1:4" x14ac:dyDescent="0.3">
      <c r="A129" s="10">
        <v>44029</v>
      </c>
      <c r="B129">
        <v>1</v>
      </c>
      <c r="C129">
        <v>14330</v>
      </c>
      <c r="D129">
        <v>6.9783670621074668E-3</v>
      </c>
    </row>
    <row r="130" spans="1:4" x14ac:dyDescent="0.3">
      <c r="A130" s="10">
        <v>44034</v>
      </c>
      <c r="B130">
        <v>1</v>
      </c>
      <c r="C130">
        <v>14708</v>
      </c>
      <c r="D130">
        <v>6.799020940984498E-3</v>
      </c>
    </row>
    <row r="131" spans="1:4" x14ac:dyDescent="0.3">
      <c r="A131" s="10">
        <v>44038</v>
      </c>
      <c r="B131">
        <v>1</v>
      </c>
      <c r="C131">
        <v>9743</v>
      </c>
      <c r="D131">
        <v>1.026377912347326E-2</v>
      </c>
    </row>
    <row r="132" spans="1:4" x14ac:dyDescent="0.3">
      <c r="A132" s="10">
        <v>44042</v>
      </c>
      <c r="B132">
        <v>1</v>
      </c>
      <c r="C132">
        <v>14826</v>
      </c>
      <c r="D132">
        <v>6.7449075947659523E-3</v>
      </c>
    </row>
    <row r="133" spans="1:4" x14ac:dyDescent="0.3">
      <c r="A133" s="10">
        <v>44043</v>
      </c>
      <c r="B133">
        <v>1</v>
      </c>
      <c r="C133">
        <v>12917</v>
      </c>
      <c r="D133">
        <v>7.7417356971433001E-3</v>
      </c>
    </row>
    <row r="134" spans="1:4" x14ac:dyDescent="0.3">
      <c r="A134" s="10">
        <v>44044</v>
      </c>
      <c r="B134">
        <v>1</v>
      </c>
      <c r="C134">
        <v>9032</v>
      </c>
      <c r="D134">
        <v>1.107174490699734E-2</v>
      </c>
    </row>
    <row r="135" spans="1:4" x14ac:dyDescent="0.3">
      <c r="A135" s="10">
        <v>44046</v>
      </c>
      <c r="B135">
        <v>1</v>
      </c>
      <c r="C135">
        <v>15115</v>
      </c>
      <c r="D135">
        <v>6.6159444260668211E-3</v>
      </c>
    </row>
    <row r="136" spans="1:4" x14ac:dyDescent="0.3">
      <c r="A136" s="10">
        <v>44047</v>
      </c>
      <c r="B136">
        <v>1</v>
      </c>
      <c r="C136">
        <v>14744</v>
      </c>
      <c r="D136">
        <v>6.7824199674443846E-3</v>
      </c>
    </row>
    <row r="137" spans="1:4" x14ac:dyDescent="0.3">
      <c r="A137" s="10">
        <v>44048</v>
      </c>
      <c r="B137">
        <v>1</v>
      </c>
      <c r="C137">
        <v>14019</v>
      </c>
      <c r="D137">
        <v>7.133176403452457E-3</v>
      </c>
    </row>
    <row r="138" spans="1:4" x14ac:dyDescent="0.3">
      <c r="A138" s="10">
        <v>44049</v>
      </c>
      <c r="B138">
        <v>1</v>
      </c>
      <c r="C138">
        <v>13765</v>
      </c>
      <c r="D138">
        <v>7.264802034144569E-3</v>
      </c>
    </row>
    <row r="139" spans="1:4" x14ac:dyDescent="0.3">
      <c r="A139" s="10">
        <v>44054</v>
      </c>
      <c r="B139">
        <v>1</v>
      </c>
      <c r="C139">
        <v>12692</v>
      </c>
      <c r="D139">
        <v>7.8789788843365901E-3</v>
      </c>
    </row>
    <row r="140" spans="1:4" x14ac:dyDescent="0.3">
      <c r="A140" s="10">
        <v>44057</v>
      </c>
      <c r="B140">
        <v>1</v>
      </c>
      <c r="C140">
        <v>11111</v>
      </c>
      <c r="D140">
        <v>9.000090000900008E-3</v>
      </c>
    </row>
    <row r="141" spans="1:4" x14ac:dyDescent="0.3">
      <c r="A141" s="10">
        <v>44058</v>
      </c>
      <c r="B141">
        <v>1</v>
      </c>
      <c r="C141">
        <v>7622</v>
      </c>
      <c r="D141">
        <v>1.311991603253739E-2</v>
      </c>
    </row>
    <row r="142" spans="1:4" x14ac:dyDescent="0.3">
      <c r="A142" s="10">
        <v>44059</v>
      </c>
      <c r="B142">
        <v>1</v>
      </c>
      <c r="C142">
        <v>8414</v>
      </c>
      <c r="D142">
        <v>1.1884953648680771E-2</v>
      </c>
    </row>
    <row r="143" spans="1:4" x14ac:dyDescent="0.3">
      <c r="A143" s="10">
        <v>44063</v>
      </c>
      <c r="B143">
        <v>1</v>
      </c>
      <c r="C143">
        <v>11309</v>
      </c>
      <c r="D143">
        <v>8.8425148112123084E-3</v>
      </c>
    </row>
    <row r="144" spans="1:4" x14ac:dyDescent="0.3">
      <c r="A144" s="10">
        <v>44067</v>
      </c>
      <c r="B144">
        <v>1</v>
      </c>
      <c r="C144">
        <v>11998</v>
      </c>
      <c r="D144">
        <v>8.3347224537422895E-3</v>
      </c>
    </row>
    <row r="145" spans="1:4" x14ac:dyDescent="0.3">
      <c r="A145" s="10">
        <v>44070</v>
      </c>
      <c r="B145">
        <v>1</v>
      </c>
      <c r="C145">
        <v>11310</v>
      </c>
      <c r="D145">
        <v>8.8417329796640146E-3</v>
      </c>
    </row>
    <row r="146" spans="1:4" x14ac:dyDescent="0.3">
      <c r="A146" s="10">
        <v>44073</v>
      </c>
      <c r="B146">
        <v>1</v>
      </c>
      <c r="C146">
        <v>8177</v>
      </c>
      <c r="D146">
        <v>1.2229423994129881E-2</v>
      </c>
    </row>
    <row r="147" spans="1:4" x14ac:dyDescent="0.3">
      <c r="A147" s="10">
        <v>44074</v>
      </c>
      <c r="B147">
        <v>1</v>
      </c>
      <c r="C147">
        <v>12149</v>
      </c>
      <c r="D147">
        <v>8.2311301341674199E-3</v>
      </c>
    </row>
    <row r="148" spans="1:4" x14ac:dyDescent="0.3">
      <c r="A148" s="10">
        <v>44077</v>
      </c>
      <c r="B148">
        <v>1</v>
      </c>
      <c r="C148">
        <v>11420</v>
      </c>
      <c r="D148">
        <v>8.7565674255691769E-3</v>
      </c>
    </row>
    <row r="149" spans="1:4" x14ac:dyDescent="0.3">
      <c r="A149" s="10">
        <v>44079</v>
      </c>
      <c r="B149">
        <v>1</v>
      </c>
      <c r="C149">
        <v>7106</v>
      </c>
      <c r="D149">
        <v>1.407261469180974E-2</v>
      </c>
    </row>
    <row r="150" spans="1:4" x14ac:dyDescent="0.3">
      <c r="A150" s="10">
        <v>44080</v>
      </c>
      <c r="B150">
        <v>2</v>
      </c>
      <c r="C150">
        <v>7805</v>
      </c>
      <c r="D150">
        <v>2.5624599615631009E-2</v>
      </c>
    </row>
    <row r="151" spans="1:4" x14ac:dyDescent="0.3">
      <c r="A151" s="10">
        <v>44081</v>
      </c>
      <c r="B151">
        <v>2</v>
      </c>
      <c r="C151">
        <v>10604</v>
      </c>
      <c r="D151">
        <v>1.886080724254998E-2</v>
      </c>
    </row>
    <row r="152" spans="1:4" x14ac:dyDescent="0.3">
      <c r="A152" s="10">
        <v>44082</v>
      </c>
      <c r="B152">
        <v>1</v>
      </c>
      <c r="C152">
        <v>12582</v>
      </c>
      <c r="D152">
        <v>7.9478620251152449E-3</v>
      </c>
    </row>
    <row r="153" spans="1:4" x14ac:dyDescent="0.3">
      <c r="A153" s="10">
        <v>44083</v>
      </c>
      <c r="B153">
        <v>2</v>
      </c>
      <c r="C153">
        <v>12460</v>
      </c>
      <c r="D153">
        <v>1.605136436597111E-2</v>
      </c>
    </row>
    <row r="154" spans="1:4" x14ac:dyDescent="0.3">
      <c r="A154" s="10">
        <v>44084</v>
      </c>
      <c r="B154">
        <v>1</v>
      </c>
      <c r="C154">
        <v>12020</v>
      </c>
      <c r="D154">
        <v>8.3194675540765387E-3</v>
      </c>
    </row>
    <row r="155" spans="1:4" x14ac:dyDescent="0.3">
      <c r="A155" s="10">
        <v>44086</v>
      </c>
      <c r="B155">
        <v>1</v>
      </c>
      <c r="C155">
        <v>7270</v>
      </c>
      <c r="D155">
        <v>1.3755158184319121E-2</v>
      </c>
    </row>
    <row r="156" spans="1:4" x14ac:dyDescent="0.3">
      <c r="A156" s="10">
        <v>44087</v>
      </c>
      <c r="B156">
        <v>1</v>
      </c>
      <c r="C156">
        <v>8091</v>
      </c>
      <c r="D156">
        <v>1.235941169200346E-2</v>
      </c>
    </row>
    <row r="157" spans="1:4" x14ac:dyDescent="0.3">
      <c r="A157" s="10">
        <v>44088</v>
      </c>
      <c r="B157">
        <v>2</v>
      </c>
      <c r="C157">
        <v>12654</v>
      </c>
      <c r="D157">
        <v>1.58052789631737E-2</v>
      </c>
    </row>
    <row r="158" spans="1:4" x14ac:dyDescent="0.3">
      <c r="A158" s="10">
        <v>44089</v>
      </c>
      <c r="B158">
        <v>2</v>
      </c>
      <c r="C158">
        <v>11495</v>
      </c>
      <c r="D158">
        <v>1.739886907351022E-2</v>
      </c>
    </row>
    <row r="159" spans="1:4" x14ac:dyDescent="0.3">
      <c r="A159" s="10">
        <v>44090</v>
      </c>
      <c r="B159">
        <v>2</v>
      </c>
      <c r="C159">
        <v>11573</v>
      </c>
      <c r="D159">
        <v>1.728160373282641E-2</v>
      </c>
    </row>
    <row r="160" spans="1:4" x14ac:dyDescent="0.3">
      <c r="A160" s="10">
        <v>44091</v>
      </c>
      <c r="B160">
        <v>2</v>
      </c>
      <c r="C160">
        <v>11808</v>
      </c>
      <c r="D160">
        <v>1.6937669376693769E-2</v>
      </c>
    </row>
    <row r="161" spans="1:4" x14ac:dyDescent="0.3">
      <c r="A161" s="10">
        <v>44092</v>
      </c>
      <c r="B161">
        <v>1</v>
      </c>
      <c r="C161">
        <v>10715</v>
      </c>
      <c r="D161">
        <v>9.3327111525898267E-3</v>
      </c>
    </row>
    <row r="162" spans="1:4" x14ac:dyDescent="0.3">
      <c r="A162" s="10">
        <v>44093</v>
      </c>
      <c r="B162">
        <v>2</v>
      </c>
      <c r="C162">
        <v>7073</v>
      </c>
      <c r="D162">
        <v>2.8276544606249121E-2</v>
      </c>
    </row>
    <row r="163" spans="1:4" x14ac:dyDescent="0.3">
      <c r="A163" s="10">
        <v>44094</v>
      </c>
      <c r="B163">
        <v>1</v>
      </c>
      <c r="C163">
        <v>7691</v>
      </c>
      <c r="D163">
        <v>1.300221037576388E-2</v>
      </c>
    </row>
    <row r="164" spans="1:4" x14ac:dyDescent="0.3">
      <c r="A164" s="10">
        <v>44095</v>
      </c>
      <c r="B164">
        <v>1</v>
      </c>
      <c r="C164">
        <v>12757</v>
      </c>
      <c r="D164">
        <v>7.8388335815630632E-3</v>
      </c>
    </row>
    <row r="165" spans="1:4" x14ac:dyDescent="0.3">
      <c r="A165" s="10">
        <v>44096</v>
      </c>
      <c r="B165">
        <v>1</v>
      </c>
      <c r="C165">
        <v>12770</v>
      </c>
      <c r="D165">
        <v>7.8308535630383716E-3</v>
      </c>
    </row>
    <row r="166" spans="1:4" x14ac:dyDescent="0.3">
      <c r="A166" s="10">
        <v>44097</v>
      </c>
      <c r="B166">
        <v>2</v>
      </c>
      <c r="C166">
        <v>12351</v>
      </c>
      <c r="D166">
        <v>1.6193020808031741E-2</v>
      </c>
    </row>
    <row r="167" spans="1:4" x14ac:dyDescent="0.3">
      <c r="A167" s="10">
        <v>44098</v>
      </c>
      <c r="B167">
        <v>2</v>
      </c>
      <c r="C167">
        <v>12201</v>
      </c>
      <c r="D167">
        <v>1.639209900827801E-2</v>
      </c>
    </row>
    <row r="168" spans="1:4" x14ac:dyDescent="0.3">
      <c r="A168" s="10">
        <v>44099</v>
      </c>
      <c r="B168">
        <v>1</v>
      </c>
      <c r="C168">
        <v>10645</v>
      </c>
      <c r="D168">
        <v>9.3940817285110383E-3</v>
      </c>
    </row>
    <row r="169" spans="1:4" x14ac:dyDescent="0.3">
      <c r="A169" s="10">
        <v>44100</v>
      </c>
      <c r="B169">
        <v>2</v>
      </c>
      <c r="C169">
        <v>7221</v>
      </c>
      <c r="D169">
        <v>2.7696994876055949E-2</v>
      </c>
    </row>
    <row r="170" spans="1:4" x14ac:dyDescent="0.3">
      <c r="A170" s="10">
        <v>44101</v>
      </c>
      <c r="B170">
        <v>1</v>
      </c>
      <c r="C170">
        <v>7722</v>
      </c>
      <c r="D170">
        <v>1.2950012950012951E-2</v>
      </c>
    </row>
    <row r="171" spans="1:4" x14ac:dyDescent="0.3">
      <c r="A171" s="10">
        <v>44102</v>
      </c>
      <c r="B171">
        <v>1</v>
      </c>
      <c r="C171">
        <v>12379</v>
      </c>
      <c r="D171">
        <v>8.0781969464415529E-3</v>
      </c>
    </row>
    <row r="172" spans="1:4" x14ac:dyDescent="0.3">
      <c r="A172" s="10">
        <v>44103</v>
      </c>
      <c r="B172">
        <v>1</v>
      </c>
      <c r="C172">
        <v>11900</v>
      </c>
      <c r="D172">
        <v>8.4033613445378148E-3</v>
      </c>
    </row>
    <row r="173" spans="1:4" x14ac:dyDescent="0.3">
      <c r="A173" s="10">
        <v>44104</v>
      </c>
      <c r="B173">
        <v>2</v>
      </c>
      <c r="C173">
        <v>11070</v>
      </c>
      <c r="D173">
        <v>1.806684733514002E-2</v>
      </c>
    </row>
    <row r="174" spans="1:4" x14ac:dyDescent="0.3">
      <c r="A174" s="10">
        <v>44105</v>
      </c>
      <c r="B174">
        <v>2</v>
      </c>
      <c r="C174">
        <v>12031</v>
      </c>
      <c r="D174">
        <v>1.66237220513673E-2</v>
      </c>
    </row>
    <row r="175" spans="1:4" x14ac:dyDescent="0.3">
      <c r="A175" s="10">
        <v>44106</v>
      </c>
      <c r="B175">
        <v>1</v>
      </c>
      <c r="C175">
        <v>12497</v>
      </c>
      <c r="D175">
        <v>8.0019204609106179E-3</v>
      </c>
    </row>
    <row r="176" spans="1:4" x14ac:dyDescent="0.3">
      <c r="A176" s="10">
        <v>44107</v>
      </c>
      <c r="B176">
        <v>1</v>
      </c>
      <c r="C176">
        <v>8446</v>
      </c>
      <c r="D176">
        <v>1.183992422448496E-2</v>
      </c>
    </row>
    <row r="177" spans="1:4" x14ac:dyDescent="0.3">
      <c r="A177" s="10">
        <v>44108</v>
      </c>
      <c r="B177">
        <v>1</v>
      </c>
      <c r="C177">
        <v>8896</v>
      </c>
      <c r="D177">
        <v>1.1241007194244611E-2</v>
      </c>
    </row>
    <row r="178" spans="1:4" x14ac:dyDescent="0.3">
      <c r="A178" s="10">
        <v>44109</v>
      </c>
      <c r="B178">
        <v>1</v>
      </c>
      <c r="C178">
        <v>13993</v>
      </c>
      <c r="D178">
        <v>7.1464303580361602E-3</v>
      </c>
    </row>
    <row r="179" spans="1:4" x14ac:dyDescent="0.3">
      <c r="A179" s="10">
        <v>44110</v>
      </c>
      <c r="B179">
        <v>1</v>
      </c>
      <c r="C179">
        <v>12836</v>
      </c>
      <c r="D179">
        <v>7.79058896852602E-3</v>
      </c>
    </row>
    <row r="180" spans="1:4" x14ac:dyDescent="0.3">
      <c r="A180" s="10">
        <v>44111</v>
      </c>
      <c r="B180">
        <v>1</v>
      </c>
      <c r="C180">
        <v>12797</v>
      </c>
      <c r="D180">
        <v>7.814331483941549E-3</v>
      </c>
    </row>
    <row r="181" spans="1:4" x14ac:dyDescent="0.3">
      <c r="A181" s="10">
        <v>44112</v>
      </c>
      <c r="B181">
        <v>2</v>
      </c>
      <c r="C181">
        <v>12610</v>
      </c>
      <c r="D181">
        <v>1.5860428231562251E-2</v>
      </c>
    </row>
    <row r="182" spans="1:4" x14ac:dyDescent="0.3">
      <c r="A182" s="10">
        <v>44113</v>
      </c>
      <c r="B182">
        <v>1</v>
      </c>
      <c r="C182">
        <v>11505</v>
      </c>
      <c r="D182">
        <v>8.6918730986527606E-3</v>
      </c>
    </row>
    <row r="183" spans="1:4" x14ac:dyDescent="0.3">
      <c r="A183" s="10">
        <v>44114</v>
      </c>
      <c r="B183">
        <v>1</v>
      </c>
      <c r="C183">
        <v>7938</v>
      </c>
      <c r="D183">
        <v>1.25976316452507E-2</v>
      </c>
    </row>
    <row r="184" spans="1:4" x14ac:dyDescent="0.3">
      <c r="A184" s="10">
        <v>44115</v>
      </c>
      <c r="B184">
        <v>2</v>
      </c>
      <c r="C184">
        <v>8417</v>
      </c>
      <c r="D184">
        <v>2.376143519068552E-2</v>
      </c>
    </row>
    <row r="185" spans="1:4" x14ac:dyDescent="0.3">
      <c r="A185" s="10">
        <v>44116</v>
      </c>
      <c r="B185">
        <v>1</v>
      </c>
      <c r="C185">
        <v>13050</v>
      </c>
      <c r="D185">
        <v>7.6628352490421452E-3</v>
      </c>
    </row>
    <row r="186" spans="1:4" x14ac:dyDescent="0.3">
      <c r="A186" s="10">
        <v>44117</v>
      </c>
      <c r="B186">
        <v>2</v>
      </c>
      <c r="C186">
        <v>13458</v>
      </c>
      <c r="D186">
        <v>1.486104919007282E-2</v>
      </c>
    </row>
    <row r="187" spans="1:4" x14ac:dyDescent="0.3">
      <c r="A187" s="10">
        <v>44118</v>
      </c>
      <c r="B187">
        <v>2</v>
      </c>
      <c r="C187">
        <v>13094</v>
      </c>
      <c r="D187">
        <v>1.5274171376202839E-2</v>
      </c>
    </row>
    <row r="188" spans="1:4" x14ac:dyDescent="0.3">
      <c r="A188" s="10">
        <v>44119</v>
      </c>
      <c r="B188">
        <v>2</v>
      </c>
      <c r="C188">
        <v>14181</v>
      </c>
      <c r="D188">
        <v>1.410337775897328E-2</v>
      </c>
    </row>
    <row r="189" spans="1:4" x14ac:dyDescent="0.3">
      <c r="A189" s="10">
        <v>44120</v>
      </c>
      <c r="B189">
        <v>2</v>
      </c>
      <c r="C189">
        <v>12643</v>
      </c>
      <c r="D189">
        <v>1.5819030293443011E-2</v>
      </c>
    </row>
    <row r="190" spans="1:4" x14ac:dyDescent="0.3">
      <c r="A190" s="10">
        <v>44121</v>
      </c>
      <c r="B190">
        <v>1</v>
      </c>
      <c r="C190">
        <v>8332</v>
      </c>
      <c r="D190">
        <v>1.2001920307249159E-2</v>
      </c>
    </row>
    <row r="191" spans="1:4" x14ac:dyDescent="0.3">
      <c r="A191" s="10">
        <v>44122</v>
      </c>
      <c r="B191">
        <v>1</v>
      </c>
      <c r="C191">
        <v>8874</v>
      </c>
      <c r="D191">
        <v>1.126887536623845E-2</v>
      </c>
    </row>
    <row r="192" spans="1:4" x14ac:dyDescent="0.3">
      <c r="A192" s="10">
        <v>44123</v>
      </c>
      <c r="B192">
        <v>2</v>
      </c>
      <c r="C192">
        <v>14057</v>
      </c>
      <c r="D192">
        <v>1.422778686775272E-2</v>
      </c>
    </row>
    <row r="193" spans="1:4" x14ac:dyDescent="0.3">
      <c r="A193" s="10">
        <v>44124</v>
      </c>
      <c r="B193">
        <v>2</v>
      </c>
      <c r="C193">
        <v>13768</v>
      </c>
      <c r="D193">
        <v>1.452643811737362E-2</v>
      </c>
    </row>
    <row r="194" spans="1:4" x14ac:dyDescent="0.3">
      <c r="A194" s="10">
        <v>44125</v>
      </c>
      <c r="B194">
        <v>1</v>
      </c>
      <c r="C194">
        <v>14123</v>
      </c>
      <c r="D194">
        <v>7.0806485874106073E-3</v>
      </c>
    </row>
    <row r="195" spans="1:4" x14ac:dyDescent="0.3">
      <c r="A195" s="10">
        <v>44126</v>
      </c>
      <c r="B195">
        <v>2</v>
      </c>
      <c r="C195">
        <v>14244</v>
      </c>
      <c r="D195">
        <v>1.4040999719180009E-2</v>
      </c>
    </row>
    <row r="196" spans="1:4" x14ac:dyDescent="0.3">
      <c r="A196" s="10">
        <v>44127</v>
      </c>
      <c r="B196">
        <v>2</v>
      </c>
      <c r="C196">
        <v>12211</v>
      </c>
      <c r="D196">
        <v>1.6378674965195319E-2</v>
      </c>
    </row>
    <row r="197" spans="1:4" x14ac:dyDescent="0.3">
      <c r="A197" s="10">
        <v>44128</v>
      </c>
      <c r="B197">
        <v>1</v>
      </c>
      <c r="C197">
        <v>8649</v>
      </c>
      <c r="D197">
        <v>1.1562030292519371E-2</v>
      </c>
    </row>
    <row r="198" spans="1:4" x14ac:dyDescent="0.3">
      <c r="A198" s="10">
        <v>44129</v>
      </c>
      <c r="B198">
        <v>2</v>
      </c>
      <c r="C198">
        <v>9127</v>
      </c>
      <c r="D198">
        <v>2.191300536868632E-2</v>
      </c>
    </row>
    <row r="199" spans="1:4" x14ac:dyDescent="0.3">
      <c r="A199" s="10">
        <v>44130</v>
      </c>
      <c r="B199">
        <v>2</v>
      </c>
      <c r="C199">
        <v>13419</v>
      </c>
      <c r="D199">
        <v>1.4904240256352929E-2</v>
      </c>
    </row>
    <row r="200" spans="1:4" x14ac:dyDescent="0.3">
      <c r="A200" s="10">
        <v>44131</v>
      </c>
      <c r="B200">
        <v>2</v>
      </c>
      <c r="C200">
        <v>14099</v>
      </c>
      <c r="D200">
        <v>1.418540322008653E-2</v>
      </c>
    </row>
    <row r="201" spans="1:4" x14ac:dyDescent="0.3">
      <c r="A201" s="10">
        <v>44132</v>
      </c>
      <c r="B201">
        <v>2</v>
      </c>
      <c r="C201">
        <v>14875</v>
      </c>
      <c r="D201">
        <v>1.344537815126051E-2</v>
      </c>
    </row>
    <row r="202" spans="1:4" x14ac:dyDescent="0.3">
      <c r="A202" s="10">
        <v>44133</v>
      </c>
      <c r="B202">
        <v>2</v>
      </c>
      <c r="C202">
        <v>18388</v>
      </c>
      <c r="D202">
        <v>1.087665869045029E-2</v>
      </c>
    </row>
    <row r="203" spans="1:4" x14ac:dyDescent="0.3">
      <c r="A203" s="10">
        <v>44134</v>
      </c>
      <c r="B203">
        <v>2</v>
      </c>
      <c r="C203">
        <v>15821</v>
      </c>
      <c r="D203">
        <v>1.2641425952847479E-2</v>
      </c>
    </row>
    <row r="204" spans="1:4" x14ac:dyDescent="0.3">
      <c r="A204" s="10">
        <v>44135</v>
      </c>
      <c r="B204">
        <v>2</v>
      </c>
      <c r="C204">
        <v>9526</v>
      </c>
      <c r="D204">
        <v>2.0995171110644549E-2</v>
      </c>
    </row>
    <row r="205" spans="1:4" x14ac:dyDescent="0.3">
      <c r="A205" s="10">
        <v>44136</v>
      </c>
      <c r="B205">
        <v>2</v>
      </c>
      <c r="C205">
        <v>10494</v>
      </c>
      <c r="D205">
        <v>1.905850962454736E-2</v>
      </c>
    </row>
    <row r="206" spans="1:4" x14ac:dyDescent="0.3">
      <c r="A206" s="10">
        <v>44137</v>
      </c>
      <c r="B206">
        <v>2</v>
      </c>
      <c r="C206">
        <v>14361</v>
      </c>
      <c r="D206">
        <v>1.3926606782257499E-2</v>
      </c>
    </row>
    <row r="207" spans="1:4" x14ac:dyDescent="0.3">
      <c r="A207" s="10">
        <v>44138</v>
      </c>
      <c r="B207">
        <v>2</v>
      </c>
      <c r="C207">
        <v>13580</v>
      </c>
      <c r="D207">
        <v>1.472754050073638E-2</v>
      </c>
    </row>
    <row r="208" spans="1:4" x14ac:dyDescent="0.3">
      <c r="A208" s="10">
        <v>44139</v>
      </c>
      <c r="B208">
        <v>2</v>
      </c>
      <c r="C208">
        <v>13401</v>
      </c>
      <c r="D208">
        <v>1.492425938362809E-2</v>
      </c>
    </row>
    <row r="209" spans="1:4" x14ac:dyDescent="0.3">
      <c r="A209" s="10">
        <v>44140</v>
      </c>
      <c r="B209">
        <v>2</v>
      </c>
      <c r="C209">
        <v>13168</v>
      </c>
      <c r="D209">
        <v>1.518833535844471E-2</v>
      </c>
    </row>
    <row r="210" spans="1:4" x14ac:dyDescent="0.3">
      <c r="A210" s="10">
        <v>44141</v>
      </c>
      <c r="B210">
        <v>2</v>
      </c>
      <c r="C210">
        <v>11834</v>
      </c>
      <c r="D210">
        <v>1.6900456312320431E-2</v>
      </c>
    </row>
    <row r="211" spans="1:4" x14ac:dyDescent="0.3">
      <c r="A211" s="10">
        <v>44142</v>
      </c>
      <c r="B211">
        <v>2</v>
      </c>
      <c r="C211">
        <v>8438</v>
      </c>
      <c r="D211">
        <v>2.3702299123014931E-2</v>
      </c>
    </row>
    <row r="212" spans="1:4" x14ac:dyDescent="0.3">
      <c r="A212" s="10">
        <v>44143</v>
      </c>
      <c r="B212">
        <v>2</v>
      </c>
      <c r="C212">
        <v>9402</v>
      </c>
      <c r="D212">
        <v>2.1272069772388848E-2</v>
      </c>
    </row>
    <row r="213" spans="1:4" x14ac:dyDescent="0.3">
      <c r="A213" s="10">
        <v>44144</v>
      </c>
      <c r="B213">
        <v>2</v>
      </c>
      <c r="C213">
        <v>15119</v>
      </c>
      <c r="D213">
        <v>1.322838812090747E-2</v>
      </c>
    </row>
    <row r="214" spans="1:4" x14ac:dyDescent="0.3">
      <c r="A214" s="10">
        <v>44145</v>
      </c>
      <c r="B214">
        <v>2</v>
      </c>
      <c r="C214">
        <v>14593</v>
      </c>
      <c r="D214">
        <v>1.3705201123826489E-2</v>
      </c>
    </row>
    <row r="215" spans="1:4" x14ac:dyDescent="0.3">
      <c r="A215" s="10">
        <v>44146</v>
      </c>
      <c r="B215">
        <v>2</v>
      </c>
      <c r="C215">
        <v>13793</v>
      </c>
      <c r="D215">
        <v>1.450010875081563E-2</v>
      </c>
    </row>
    <row r="216" spans="1:4" x14ac:dyDescent="0.3">
      <c r="A216" s="10">
        <v>44147</v>
      </c>
      <c r="B216">
        <v>2</v>
      </c>
      <c r="C216">
        <v>15658</v>
      </c>
      <c r="D216">
        <v>1.2773023374632779E-2</v>
      </c>
    </row>
    <row r="217" spans="1:4" x14ac:dyDescent="0.3">
      <c r="A217" s="10">
        <v>44148</v>
      </c>
      <c r="B217">
        <v>2</v>
      </c>
      <c r="C217">
        <v>14276</v>
      </c>
      <c r="D217">
        <v>1.400952647800505E-2</v>
      </c>
    </row>
    <row r="218" spans="1:4" x14ac:dyDescent="0.3">
      <c r="A218" s="10">
        <v>44149</v>
      </c>
      <c r="B218">
        <v>2</v>
      </c>
      <c r="C218">
        <v>9667</v>
      </c>
      <c r="D218">
        <v>2.0688941760628941E-2</v>
      </c>
    </row>
    <row r="219" spans="1:4" x14ac:dyDescent="0.3">
      <c r="A219" s="10">
        <v>44150</v>
      </c>
      <c r="B219">
        <v>2</v>
      </c>
      <c r="C219">
        <v>10475</v>
      </c>
      <c r="D219">
        <v>1.9093078758949882E-2</v>
      </c>
    </row>
    <row r="220" spans="1:4" x14ac:dyDescent="0.3">
      <c r="A220" s="10">
        <v>44151</v>
      </c>
      <c r="B220">
        <v>2</v>
      </c>
      <c r="C220">
        <v>16892</v>
      </c>
      <c r="D220">
        <v>1.183992422448496E-2</v>
      </c>
    </row>
    <row r="221" spans="1:4" x14ac:dyDescent="0.3">
      <c r="A221" s="10">
        <v>44152</v>
      </c>
      <c r="B221">
        <v>2</v>
      </c>
      <c r="C221">
        <v>16158</v>
      </c>
      <c r="D221">
        <v>1.2377769525931431E-2</v>
      </c>
    </row>
    <row r="222" spans="1:4" x14ac:dyDescent="0.3">
      <c r="A222" s="10">
        <v>44153</v>
      </c>
      <c r="B222">
        <v>2</v>
      </c>
      <c r="C222">
        <v>15860</v>
      </c>
      <c r="D222">
        <v>1.261034047919294E-2</v>
      </c>
    </row>
    <row r="223" spans="1:4" x14ac:dyDescent="0.3">
      <c r="A223" s="10">
        <v>44154</v>
      </c>
      <c r="B223">
        <v>2</v>
      </c>
      <c r="C223">
        <v>15011</v>
      </c>
      <c r="D223">
        <v>1.3323562720671509E-2</v>
      </c>
    </row>
    <row r="224" spans="1:4" x14ac:dyDescent="0.3">
      <c r="A224" s="10">
        <v>44155</v>
      </c>
      <c r="B224">
        <v>2</v>
      </c>
      <c r="C224">
        <v>13275</v>
      </c>
      <c r="D224">
        <v>1.506591337099812E-2</v>
      </c>
    </row>
    <row r="225" spans="1:4" x14ac:dyDescent="0.3">
      <c r="A225" s="10">
        <v>44156</v>
      </c>
      <c r="B225">
        <v>2</v>
      </c>
      <c r="C225">
        <v>8871</v>
      </c>
      <c r="D225">
        <v>2.254537256228159E-2</v>
      </c>
    </row>
    <row r="226" spans="1:4" x14ac:dyDescent="0.3">
      <c r="A226" s="10">
        <v>44157</v>
      </c>
      <c r="B226">
        <v>2</v>
      </c>
      <c r="C226">
        <v>9374</v>
      </c>
      <c r="D226">
        <v>2.1335609131640711E-2</v>
      </c>
    </row>
    <row r="227" spans="1:4" x14ac:dyDescent="0.3">
      <c r="A227" s="10">
        <v>44158</v>
      </c>
      <c r="B227">
        <v>2</v>
      </c>
      <c r="C227">
        <v>14327</v>
      </c>
      <c r="D227">
        <v>1.3959656592447829E-2</v>
      </c>
    </row>
    <row r="228" spans="1:4" x14ac:dyDescent="0.3">
      <c r="A228" s="10">
        <v>44159</v>
      </c>
      <c r="B228">
        <v>2</v>
      </c>
      <c r="C228">
        <v>13418</v>
      </c>
      <c r="D228">
        <v>1.490535102101654E-2</v>
      </c>
    </row>
    <row r="229" spans="1:4" x14ac:dyDescent="0.3">
      <c r="A229" s="10">
        <v>44160</v>
      </c>
      <c r="B229">
        <v>2</v>
      </c>
      <c r="C229">
        <v>12381</v>
      </c>
      <c r="D229">
        <v>1.6153784023907599E-2</v>
      </c>
    </row>
    <row r="230" spans="1:4" x14ac:dyDescent="0.3">
      <c r="A230" s="10">
        <v>44161</v>
      </c>
      <c r="B230">
        <v>2</v>
      </c>
      <c r="C230">
        <v>11307</v>
      </c>
      <c r="D230">
        <v>1.768815777836738E-2</v>
      </c>
    </row>
    <row r="231" spans="1:4" x14ac:dyDescent="0.3">
      <c r="A231" s="10">
        <v>44162</v>
      </c>
      <c r="B231">
        <v>2</v>
      </c>
      <c r="C231">
        <v>10902</v>
      </c>
      <c r="D231">
        <v>1.83452577508714E-2</v>
      </c>
    </row>
    <row r="232" spans="1:4" x14ac:dyDescent="0.3">
      <c r="A232" s="10">
        <v>44163</v>
      </c>
      <c r="B232">
        <v>2</v>
      </c>
      <c r="C232">
        <v>8991</v>
      </c>
      <c r="D232">
        <v>2.224446668891113E-2</v>
      </c>
    </row>
    <row r="233" spans="1:4" x14ac:dyDescent="0.3">
      <c r="A233" s="10">
        <v>44164</v>
      </c>
      <c r="B233">
        <v>2</v>
      </c>
      <c r="C233">
        <v>9072</v>
      </c>
      <c r="D233">
        <v>2.2045855379188711E-2</v>
      </c>
    </row>
    <row r="234" spans="1:4" x14ac:dyDescent="0.3">
      <c r="A234" s="10">
        <v>44165</v>
      </c>
      <c r="B234">
        <v>2</v>
      </c>
      <c r="C234">
        <v>13627</v>
      </c>
      <c r="D234">
        <v>1.4676744698025979E-2</v>
      </c>
    </row>
    <row r="235" spans="1:4" x14ac:dyDescent="0.3">
      <c r="A235" s="10">
        <v>44166</v>
      </c>
      <c r="B235">
        <v>2</v>
      </c>
      <c r="C235">
        <v>12545</v>
      </c>
      <c r="D235">
        <v>1.594260661618175E-2</v>
      </c>
    </row>
    <row r="236" spans="1:4" x14ac:dyDescent="0.3">
      <c r="A236" s="10">
        <v>44167</v>
      </c>
      <c r="B236">
        <v>2</v>
      </c>
      <c r="C236">
        <v>12505</v>
      </c>
      <c r="D236">
        <v>1.5993602558976409E-2</v>
      </c>
    </row>
    <row r="237" spans="1:4" x14ac:dyDescent="0.3">
      <c r="A237" s="10">
        <v>44168</v>
      </c>
      <c r="B237">
        <v>2</v>
      </c>
      <c r="C237">
        <v>13190</v>
      </c>
      <c r="D237">
        <v>1.5163002274450339E-2</v>
      </c>
    </row>
    <row r="238" spans="1:4" x14ac:dyDescent="0.3">
      <c r="A238" s="10">
        <v>44169</v>
      </c>
      <c r="B238">
        <v>2</v>
      </c>
      <c r="C238">
        <v>11560</v>
      </c>
      <c r="D238">
        <v>1.7301038062283738E-2</v>
      </c>
    </row>
    <row r="239" spans="1:4" x14ac:dyDescent="0.3">
      <c r="A239" s="10">
        <v>44170</v>
      </c>
      <c r="B239">
        <v>2</v>
      </c>
      <c r="C239">
        <v>8258</v>
      </c>
      <c r="D239">
        <v>2.421893921046258E-2</v>
      </c>
    </row>
    <row r="240" spans="1:4" x14ac:dyDescent="0.3">
      <c r="A240" s="10">
        <v>44171</v>
      </c>
      <c r="B240">
        <v>2</v>
      </c>
      <c r="C240">
        <v>8750</v>
      </c>
      <c r="D240">
        <v>2.2857142857142861E-2</v>
      </c>
    </row>
    <row r="241" spans="1:4" x14ac:dyDescent="0.3">
      <c r="A241" s="10">
        <v>44172</v>
      </c>
      <c r="B241">
        <v>2</v>
      </c>
      <c r="C241">
        <v>12924</v>
      </c>
      <c r="D241">
        <v>1.5475085112968121E-2</v>
      </c>
    </row>
    <row r="242" spans="1:4" x14ac:dyDescent="0.3">
      <c r="A242" s="10">
        <v>44173</v>
      </c>
      <c r="B242">
        <v>2</v>
      </c>
      <c r="C242">
        <v>12878</v>
      </c>
      <c r="D242">
        <v>1.553036185743128E-2</v>
      </c>
    </row>
    <row r="243" spans="1:4" x14ac:dyDescent="0.3">
      <c r="A243" s="10">
        <v>44174</v>
      </c>
      <c r="B243">
        <v>2</v>
      </c>
      <c r="C243">
        <v>13135</v>
      </c>
      <c r="D243">
        <v>1.5226494099733539E-2</v>
      </c>
    </row>
    <row r="244" spans="1:4" x14ac:dyDescent="0.3">
      <c r="A244" s="10">
        <v>44175</v>
      </c>
      <c r="B244">
        <v>2</v>
      </c>
      <c r="C244">
        <v>13069</v>
      </c>
      <c r="D244">
        <v>1.530338970081873E-2</v>
      </c>
    </row>
    <row r="245" spans="1:4" x14ac:dyDescent="0.3">
      <c r="A245" s="10">
        <v>44176</v>
      </c>
      <c r="B245">
        <v>4</v>
      </c>
      <c r="C245">
        <v>11933</v>
      </c>
      <c r="D245">
        <v>3.3520489399145231E-2</v>
      </c>
    </row>
    <row r="246" spans="1:4" x14ac:dyDescent="0.3">
      <c r="A246" s="10">
        <v>44177</v>
      </c>
      <c r="B246">
        <v>2</v>
      </c>
      <c r="C246">
        <v>8453</v>
      </c>
      <c r="D246">
        <v>2.3660238968413579E-2</v>
      </c>
    </row>
    <row r="247" spans="1:4" x14ac:dyDescent="0.3">
      <c r="A247" s="10">
        <v>44178</v>
      </c>
      <c r="B247">
        <v>2</v>
      </c>
      <c r="C247">
        <v>8930</v>
      </c>
      <c r="D247">
        <v>2.239641657334827E-2</v>
      </c>
    </row>
    <row r="248" spans="1:4" x14ac:dyDescent="0.3">
      <c r="A248" s="10">
        <v>44179</v>
      </c>
      <c r="B248">
        <v>2</v>
      </c>
      <c r="C248">
        <v>13938</v>
      </c>
      <c r="D248">
        <v>1.4349261013057829E-2</v>
      </c>
    </row>
    <row r="249" spans="1:4" x14ac:dyDescent="0.3">
      <c r="A249" s="10">
        <v>44180</v>
      </c>
      <c r="B249">
        <v>2</v>
      </c>
      <c r="C249">
        <v>13026</v>
      </c>
      <c r="D249">
        <v>1.535390756947643E-2</v>
      </c>
    </row>
    <row r="250" spans="1:4" x14ac:dyDescent="0.3">
      <c r="A250" s="10">
        <v>44181</v>
      </c>
      <c r="B250">
        <v>2</v>
      </c>
      <c r="C250">
        <v>12958</v>
      </c>
      <c r="D250">
        <v>1.5434480629726809E-2</v>
      </c>
    </row>
    <row r="251" spans="1:4" x14ac:dyDescent="0.3">
      <c r="A251" s="10">
        <v>44182</v>
      </c>
      <c r="B251">
        <v>2</v>
      </c>
      <c r="C251">
        <v>13152</v>
      </c>
      <c r="D251">
        <v>1.5206812652068131E-2</v>
      </c>
    </row>
    <row r="252" spans="1:4" x14ac:dyDescent="0.3">
      <c r="A252" s="10">
        <v>44183</v>
      </c>
      <c r="B252">
        <v>2</v>
      </c>
      <c r="C252">
        <v>12142</v>
      </c>
      <c r="D252">
        <v>1.647175094712568E-2</v>
      </c>
    </row>
    <row r="253" spans="1:4" x14ac:dyDescent="0.3">
      <c r="A253" s="10">
        <v>44184</v>
      </c>
      <c r="B253">
        <v>2</v>
      </c>
      <c r="C253">
        <v>9422</v>
      </c>
      <c r="D253">
        <v>2.122691572914456E-2</v>
      </c>
    </row>
    <row r="254" spans="1:4" x14ac:dyDescent="0.3">
      <c r="A254" s="10">
        <v>44185</v>
      </c>
      <c r="B254">
        <v>2</v>
      </c>
      <c r="C254">
        <v>10087</v>
      </c>
      <c r="D254">
        <v>1.982750074353128E-2</v>
      </c>
    </row>
    <row r="255" spans="1:4" x14ac:dyDescent="0.3">
      <c r="A255" s="10">
        <v>44186</v>
      </c>
      <c r="B255">
        <v>1</v>
      </c>
      <c r="C255">
        <v>13812</v>
      </c>
      <c r="D255">
        <v>7.2400810889081957E-3</v>
      </c>
    </row>
    <row r="256" spans="1:4" x14ac:dyDescent="0.3">
      <c r="A256" s="10">
        <v>44187</v>
      </c>
      <c r="B256">
        <v>2</v>
      </c>
      <c r="C256">
        <v>12558</v>
      </c>
      <c r="D256">
        <v>1.592610288262462E-2</v>
      </c>
    </row>
    <row r="257" spans="1:4" x14ac:dyDescent="0.3">
      <c r="A257" s="10">
        <v>44188</v>
      </c>
      <c r="B257">
        <v>2</v>
      </c>
      <c r="C257">
        <v>11277</v>
      </c>
      <c r="D257">
        <v>1.773521326593952E-2</v>
      </c>
    </row>
    <row r="258" spans="1:4" x14ac:dyDescent="0.3">
      <c r="A258" s="10">
        <v>44189</v>
      </c>
      <c r="B258">
        <v>1</v>
      </c>
      <c r="C258">
        <v>7794</v>
      </c>
      <c r="D258">
        <v>1.283038234539389E-2</v>
      </c>
    </row>
    <row r="259" spans="1:4" x14ac:dyDescent="0.3">
      <c r="A259" s="10">
        <v>44190</v>
      </c>
      <c r="B259">
        <v>1</v>
      </c>
      <c r="C259">
        <v>6229</v>
      </c>
      <c r="D259">
        <v>1.6053941242575049E-2</v>
      </c>
    </row>
    <row r="260" spans="1:4" x14ac:dyDescent="0.3">
      <c r="A260" s="10">
        <v>44191</v>
      </c>
      <c r="B260">
        <v>2</v>
      </c>
      <c r="C260">
        <v>7787</v>
      </c>
      <c r="D260">
        <v>2.5683832027738541E-2</v>
      </c>
    </row>
    <row r="261" spans="1:4" x14ac:dyDescent="0.3">
      <c r="A261" s="10">
        <v>44192</v>
      </c>
      <c r="B261">
        <v>1</v>
      </c>
      <c r="C261">
        <v>8515</v>
      </c>
      <c r="D261">
        <v>1.174398120963006E-2</v>
      </c>
    </row>
    <row r="262" spans="1:4" x14ac:dyDescent="0.3">
      <c r="A262" s="10">
        <v>44193</v>
      </c>
      <c r="B262">
        <v>2</v>
      </c>
      <c r="C262">
        <v>11753</v>
      </c>
      <c r="D262">
        <v>1.7016931847187951E-2</v>
      </c>
    </row>
    <row r="263" spans="1:4" x14ac:dyDescent="0.3">
      <c r="A263" s="10">
        <v>44194</v>
      </c>
      <c r="B263">
        <v>1</v>
      </c>
      <c r="C263">
        <v>12244</v>
      </c>
      <c r="D263">
        <v>8.1672655994772941E-3</v>
      </c>
    </row>
    <row r="264" spans="1:4" x14ac:dyDescent="0.3">
      <c r="A264" s="10">
        <v>44195</v>
      </c>
      <c r="B264">
        <v>2</v>
      </c>
      <c r="C264">
        <v>12869</v>
      </c>
      <c r="D264">
        <v>1.554122309425752E-2</v>
      </c>
    </row>
    <row r="265" spans="1:4" x14ac:dyDescent="0.3">
      <c r="A265" s="10">
        <v>44196</v>
      </c>
      <c r="B265">
        <v>2</v>
      </c>
      <c r="C265">
        <v>9907</v>
      </c>
      <c r="D265">
        <v>2.018774603815484E-2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10BA-6207-4A3C-A423-1E01CF33CD81}">
  <dimension ref="A1:C6"/>
  <sheetViews>
    <sheetView workbookViewId="0">
      <selection activeCell="C7" sqref="C7"/>
    </sheetView>
  </sheetViews>
  <sheetFormatPr defaultRowHeight="14" x14ac:dyDescent="0.3"/>
  <cols>
    <col min="1" max="1" width="30.69921875" bestFit="1" customWidth="1"/>
    <col min="2" max="2" width="17.5" bestFit="1" customWidth="1"/>
    <col min="3" max="3" width="20.09765625" bestFit="1" customWidth="1"/>
    <col min="4" max="4" width="15" bestFit="1" customWidth="1"/>
  </cols>
  <sheetData>
    <row r="1" spans="1:3" x14ac:dyDescent="0.3">
      <c r="A1" t="s">
        <v>1</v>
      </c>
      <c r="B1" t="s">
        <v>14</v>
      </c>
      <c r="C1" t="s">
        <v>13</v>
      </c>
    </row>
    <row r="2" spans="1:3" x14ac:dyDescent="0.3">
      <c r="A2" t="s">
        <v>11</v>
      </c>
      <c r="B2">
        <v>140.06</v>
      </c>
      <c r="C2">
        <v>37</v>
      </c>
    </row>
    <row r="3" spans="1:3" x14ac:dyDescent="0.3">
      <c r="A3" t="s">
        <v>12</v>
      </c>
      <c r="B3">
        <v>10</v>
      </c>
      <c r="C3">
        <v>2.64</v>
      </c>
    </row>
    <row r="4" spans="1:3" x14ac:dyDescent="0.3">
      <c r="A4" t="s">
        <v>15</v>
      </c>
      <c r="B4">
        <v>0.47</v>
      </c>
      <c r="C4">
        <v>0.12</v>
      </c>
    </row>
    <row r="5" spans="1:3" x14ac:dyDescent="0.3">
      <c r="A5" t="s">
        <v>17</v>
      </c>
      <c r="B5">
        <v>5.3</v>
      </c>
      <c r="C5">
        <v>1.4</v>
      </c>
    </row>
    <row r="6" spans="1:3" x14ac:dyDescent="0.3">
      <c r="A6" t="s">
        <v>16</v>
      </c>
      <c r="B6">
        <v>34.07</v>
      </c>
      <c r="C6">
        <v>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37C7-7845-4D6B-9AE8-F83F48A8F35C}">
  <dimension ref="A1:E214"/>
  <sheetViews>
    <sheetView topLeftCell="A176" workbookViewId="0">
      <selection activeCell="F6" sqref="F6"/>
    </sheetView>
  </sheetViews>
  <sheetFormatPr defaultRowHeight="14" x14ac:dyDescent="0.3"/>
  <cols>
    <col min="1" max="1" width="18.19921875" customWidth="1"/>
    <col min="2" max="2" width="20" customWidth="1"/>
    <col min="3" max="3" width="19.09765625" customWidth="1"/>
    <col min="4" max="4" width="14.09765625" customWidth="1"/>
    <col min="5" max="5" width="18.69921875" style="21" customWidth="1"/>
  </cols>
  <sheetData>
    <row r="1" spans="1:5" ht="97.8" x14ac:dyDescent="0.3">
      <c r="B1" s="11" t="s">
        <v>363</v>
      </c>
      <c r="C1" s="11" t="s">
        <v>364</v>
      </c>
      <c r="D1" s="11" t="s">
        <v>362</v>
      </c>
      <c r="E1" s="11" t="s">
        <v>365</v>
      </c>
    </row>
    <row r="2" spans="1:5" x14ac:dyDescent="0.3">
      <c r="A2" s="8" t="s">
        <v>206</v>
      </c>
      <c r="B2">
        <f t="shared" ref="B2:B65" si="0">D2/1440</f>
        <v>5.4771028124999996E-2</v>
      </c>
      <c r="C2">
        <v>35.053457999999999</v>
      </c>
      <c r="D2">
        <f t="shared" ref="D2:D65" si="1">C2*2.25</f>
        <v>78.870280499999993</v>
      </c>
      <c r="E2" s="21">
        <f>B2*60</f>
        <v>3.2862616874999997</v>
      </c>
    </row>
    <row r="3" spans="1:5" x14ac:dyDescent="0.3">
      <c r="A3" s="8" t="s">
        <v>57</v>
      </c>
      <c r="B3">
        <f t="shared" si="0"/>
        <v>5.1326309375000004E-2</v>
      </c>
      <c r="C3">
        <v>32.848838000000001</v>
      </c>
      <c r="D3">
        <f t="shared" si="1"/>
        <v>73.909885500000001</v>
      </c>
      <c r="E3" s="21">
        <f t="shared" ref="E3:E66" si="2">B3*60</f>
        <v>3.0795785625000001</v>
      </c>
    </row>
    <row r="4" spans="1:5" x14ac:dyDescent="0.3">
      <c r="A4" s="8" t="s">
        <v>61</v>
      </c>
      <c r="B4">
        <f t="shared" si="0"/>
        <v>4.1336624999999995E-2</v>
      </c>
      <c r="C4">
        <v>26.455439999999996</v>
      </c>
      <c r="D4">
        <f t="shared" si="1"/>
        <v>59.524739999999994</v>
      </c>
      <c r="E4" s="21">
        <f t="shared" si="2"/>
        <v>2.4801974999999996</v>
      </c>
    </row>
    <row r="5" spans="1:5" x14ac:dyDescent="0.3">
      <c r="A5" s="8" t="s">
        <v>118</v>
      </c>
      <c r="B5">
        <f t="shared" si="0"/>
        <v>4.1336624999999995E-2</v>
      </c>
      <c r="C5">
        <v>26.455439999999996</v>
      </c>
      <c r="D5">
        <f t="shared" si="1"/>
        <v>59.524739999999994</v>
      </c>
      <c r="E5" s="21">
        <f t="shared" si="2"/>
        <v>2.4801974999999996</v>
      </c>
    </row>
    <row r="6" spans="1:5" x14ac:dyDescent="0.3">
      <c r="A6" s="8" t="s">
        <v>306</v>
      </c>
      <c r="B6">
        <f t="shared" si="0"/>
        <v>4.0647681250000005E-2</v>
      </c>
      <c r="C6">
        <v>26.014516</v>
      </c>
      <c r="D6">
        <f t="shared" si="1"/>
        <v>58.532661000000004</v>
      </c>
      <c r="E6" s="21">
        <f t="shared" si="2"/>
        <v>2.4388608750000005</v>
      </c>
    </row>
    <row r="7" spans="1:5" x14ac:dyDescent="0.3">
      <c r="A7" s="8" t="s">
        <v>212</v>
      </c>
      <c r="B7">
        <f t="shared" si="0"/>
        <v>4.0303209374999989E-2</v>
      </c>
      <c r="C7">
        <v>25.794053999999996</v>
      </c>
      <c r="D7">
        <f t="shared" si="1"/>
        <v>58.036621499999988</v>
      </c>
      <c r="E7" s="21">
        <f t="shared" si="2"/>
        <v>2.4181925624999994</v>
      </c>
    </row>
    <row r="8" spans="1:5" x14ac:dyDescent="0.3">
      <c r="A8" s="8" t="s">
        <v>94</v>
      </c>
      <c r="B8">
        <f t="shared" si="0"/>
        <v>3.9958737499999994E-2</v>
      </c>
      <c r="C8">
        <v>25.573591999999998</v>
      </c>
      <c r="D8">
        <f t="shared" si="1"/>
        <v>57.540581999999993</v>
      </c>
      <c r="E8" s="21">
        <f t="shared" si="2"/>
        <v>2.3975242499999996</v>
      </c>
    </row>
    <row r="9" spans="1:5" x14ac:dyDescent="0.3">
      <c r="A9" s="8" t="s">
        <v>153</v>
      </c>
      <c r="B9">
        <f t="shared" si="0"/>
        <v>3.9614265624999992E-2</v>
      </c>
      <c r="C9">
        <v>25.353129999999997</v>
      </c>
      <c r="D9">
        <f t="shared" si="1"/>
        <v>57.044542499999991</v>
      </c>
      <c r="E9" s="21">
        <f t="shared" si="2"/>
        <v>2.3768559374999993</v>
      </c>
    </row>
    <row r="10" spans="1:5" x14ac:dyDescent="0.3">
      <c r="A10" s="8" t="s">
        <v>316</v>
      </c>
      <c r="B10">
        <f t="shared" si="0"/>
        <v>3.9614265624999992E-2</v>
      </c>
      <c r="C10">
        <v>25.353129999999997</v>
      </c>
      <c r="D10">
        <f t="shared" si="1"/>
        <v>57.044542499999991</v>
      </c>
      <c r="E10" s="21">
        <f t="shared" si="2"/>
        <v>2.3768559374999993</v>
      </c>
    </row>
    <row r="11" spans="1:5" x14ac:dyDescent="0.3">
      <c r="A11" s="8" t="s">
        <v>97</v>
      </c>
      <c r="B11">
        <f t="shared" si="0"/>
        <v>3.9269793749999997E-2</v>
      </c>
      <c r="C11">
        <v>25.132667999999999</v>
      </c>
      <c r="D11">
        <f t="shared" si="1"/>
        <v>56.548502999999997</v>
      </c>
      <c r="E11" s="21">
        <f t="shared" si="2"/>
        <v>2.356187625</v>
      </c>
    </row>
    <row r="12" spans="1:5" x14ac:dyDescent="0.3">
      <c r="A12" s="8" t="s">
        <v>149</v>
      </c>
      <c r="B12">
        <f t="shared" si="0"/>
        <v>3.9269793749999997E-2</v>
      </c>
      <c r="C12">
        <v>25.132667999999999</v>
      </c>
      <c r="D12">
        <f t="shared" si="1"/>
        <v>56.548502999999997</v>
      </c>
      <c r="E12" s="21">
        <f t="shared" si="2"/>
        <v>2.356187625</v>
      </c>
    </row>
    <row r="13" spans="1:5" x14ac:dyDescent="0.3">
      <c r="A13" s="8" t="s">
        <v>77</v>
      </c>
      <c r="B13">
        <f t="shared" si="0"/>
        <v>3.7202962499999999E-2</v>
      </c>
      <c r="C13">
        <v>23.809895999999998</v>
      </c>
      <c r="D13">
        <f t="shared" si="1"/>
        <v>53.572265999999999</v>
      </c>
      <c r="E13" s="21">
        <f t="shared" si="2"/>
        <v>2.23217775</v>
      </c>
    </row>
    <row r="14" spans="1:5" x14ac:dyDescent="0.3">
      <c r="A14" s="8" t="s">
        <v>304</v>
      </c>
      <c r="B14">
        <f t="shared" si="0"/>
        <v>3.685849062499999E-2</v>
      </c>
      <c r="C14">
        <v>23.589433999999997</v>
      </c>
      <c r="D14">
        <f t="shared" si="1"/>
        <v>53.07622649999999</v>
      </c>
      <c r="E14" s="21">
        <f t="shared" si="2"/>
        <v>2.2115094374999993</v>
      </c>
    </row>
    <row r="15" spans="1:5" x14ac:dyDescent="0.3">
      <c r="A15" s="8" t="s">
        <v>234</v>
      </c>
      <c r="B15">
        <f t="shared" si="0"/>
        <v>3.685849062499999E-2</v>
      </c>
      <c r="C15">
        <v>23.589433999999997</v>
      </c>
      <c r="D15">
        <f t="shared" si="1"/>
        <v>53.07622649999999</v>
      </c>
      <c r="E15" s="21">
        <f t="shared" si="2"/>
        <v>2.2115094374999993</v>
      </c>
    </row>
    <row r="16" spans="1:5" x14ac:dyDescent="0.3">
      <c r="A16" s="8" t="s">
        <v>300</v>
      </c>
      <c r="B16">
        <f t="shared" si="0"/>
        <v>3.6169546874999993E-2</v>
      </c>
      <c r="C16">
        <v>23.148509999999998</v>
      </c>
      <c r="D16">
        <f t="shared" si="1"/>
        <v>52.084147499999993</v>
      </c>
      <c r="E16" s="21">
        <f t="shared" si="2"/>
        <v>2.1701728124999997</v>
      </c>
    </row>
    <row r="17" spans="1:5" x14ac:dyDescent="0.3">
      <c r="A17" s="8" t="s">
        <v>249</v>
      </c>
      <c r="B17">
        <f t="shared" si="0"/>
        <v>3.3413771874999991E-2</v>
      </c>
      <c r="C17">
        <v>21.384813999999995</v>
      </c>
      <c r="D17">
        <f t="shared" si="1"/>
        <v>48.115831499999992</v>
      </c>
      <c r="E17" s="21">
        <f t="shared" si="2"/>
        <v>2.0048263124999997</v>
      </c>
    </row>
    <row r="18" spans="1:5" x14ac:dyDescent="0.3">
      <c r="A18" s="8" t="s">
        <v>50</v>
      </c>
      <c r="B18">
        <f t="shared" si="0"/>
        <v>3.3069299999999996E-2</v>
      </c>
      <c r="C18">
        <v>21.164351999999997</v>
      </c>
      <c r="D18">
        <f t="shared" si="1"/>
        <v>47.619791999999997</v>
      </c>
      <c r="E18" s="21">
        <f t="shared" si="2"/>
        <v>1.9841579999999999</v>
      </c>
    </row>
    <row r="19" spans="1:5" x14ac:dyDescent="0.3">
      <c r="A19" s="8" t="s">
        <v>116</v>
      </c>
      <c r="B19">
        <f t="shared" si="0"/>
        <v>3.3069299999999996E-2</v>
      </c>
      <c r="C19">
        <v>21.164351999999997</v>
      </c>
      <c r="D19">
        <f t="shared" si="1"/>
        <v>47.619791999999997</v>
      </c>
      <c r="E19" s="21">
        <f t="shared" si="2"/>
        <v>1.9841579999999999</v>
      </c>
    </row>
    <row r="20" spans="1:5" x14ac:dyDescent="0.3">
      <c r="A20" s="8" t="s">
        <v>44</v>
      </c>
      <c r="B20">
        <f t="shared" si="0"/>
        <v>3.2035884375000004E-2</v>
      </c>
      <c r="C20">
        <v>20.502966000000001</v>
      </c>
      <c r="D20">
        <f t="shared" si="1"/>
        <v>46.131673500000005</v>
      </c>
      <c r="E20" s="21">
        <f t="shared" si="2"/>
        <v>1.9221530625000003</v>
      </c>
    </row>
    <row r="21" spans="1:5" x14ac:dyDescent="0.3">
      <c r="A21" s="8" t="s">
        <v>58</v>
      </c>
      <c r="B21">
        <f t="shared" si="0"/>
        <v>3.1346940624999993E-2</v>
      </c>
      <c r="C21">
        <v>20.062041999999998</v>
      </c>
      <c r="D21">
        <f t="shared" si="1"/>
        <v>45.139594499999994</v>
      </c>
      <c r="E21" s="21">
        <f t="shared" si="2"/>
        <v>1.8808164374999996</v>
      </c>
    </row>
    <row r="22" spans="1:5" x14ac:dyDescent="0.3">
      <c r="A22" s="8" t="s">
        <v>146</v>
      </c>
      <c r="B22">
        <f t="shared" si="0"/>
        <v>3.0313525000000001E-2</v>
      </c>
      <c r="C22">
        <v>19.400656000000001</v>
      </c>
      <c r="D22">
        <f t="shared" si="1"/>
        <v>43.651476000000002</v>
      </c>
      <c r="E22" s="21">
        <f t="shared" si="2"/>
        <v>1.8188115</v>
      </c>
    </row>
    <row r="23" spans="1:5" x14ac:dyDescent="0.3">
      <c r="A23" s="8" t="s">
        <v>321</v>
      </c>
      <c r="B23">
        <f t="shared" si="0"/>
        <v>2.9969053124999995E-2</v>
      </c>
      <c r="C23">
        <v>19.180193999999997</v>
      </c>
      <c r="D23">
        <f t="shared" si="1"/>
        <v>43.155436499999993</v>
      </c>
      <c r="E23" s="21">
        <f t="shared" si="2"/>
        <v>1.7981431874999998</v>
      </c>
    </row>
    <row r="24" spans="1:5" x14ac:dyDescent="0.3">
      <c r="A24" s="8" t="s">
        <v>250</v>
      </c>
      <c r="B24">
        <f t="shared" si="0"/>
        <v>2.9969053124999995E-2</v>
      </c>
      <c r="C24">
        <v>19.180193999999997</v>
      </c>
      <c r="D24">
        <f t="shared" si="1"/>
        <v>43.155436499999993</v>
      </c>
      <c r="E24" s="21">
        <f t="shared" si="2"/>
        <v>1.7981431874999998</v>
      </c>
    </row>
    <row r="25" spans="1:5" x14ac:dyDescent="0.3">
      <c r="A25" s="8" t="s">
        <v>89</v>
      </c>
      <c r="B25">
        <f t="shared" si="0"/>
        <v>2.962458125E-2</v>
      </c>
      <c r="C25">
        <v>18.959731999999999</v>
      </c>
      <c r="D25">
        <f t="shared" si="1"/>
        <v>42.659396999999998</v>
      </c>
      <c r="E25" s="21">
        <f t="shared" si="2"/>
        <v>1.777474875</v>
      </c>
    </row>
    <row r="26" spans="1:5" x14ac:dyDescent="0.3">
      <c r="A26" s="8" t="s">
        <v>113</v>
      </c>
      <c r="B26">
        <f t="shared" si="0"/>
        <v>2.962458125E-2</v>
      </c>
      <c r="C26">
        <v>18.959731999999999</v>
      </c>
      <c r="D26">
        <f t="shared" si="1"/>
        <v>42.659396999999998</v>
      </c>
      <c r="E26" s="21">
        <f t="shared" si="2"/>
        <v>1.777474875</v>
      </c>
    </row>
    <row r="27" spans="1:5" x14ac:dyDescent="0.3">
      <c r="A27" s="8" t="s">
        <v>92</v>
      </c>
      <c r="B27">
        <f t="shared" si="0"/>
        <v>2.89356375E-2</v>
      </c>
      <c r="C27">
        <v>18.518808</v>
      </c>
      <c r="D27">
        <f t="shared" si="1"/>
        <v>41.667318000000002</v>
      </c>
      <c r="E27" s="21">
        <f t="shared" si="2"/>
        <v>1.73613825</v>
      </c>
    </row>
    <row r="28" spans="1:5" x14ac:dyDescent="0.3">
      <c r="A28" s="8" t="s">
        <v>176</v>
      </c>
      <c r="B28">
        <f t="shared" si="0"/>
        <v>2.89356375E-2</v>
      </c>
      <c r="C28">
        <v>18.518808</v>
      </c>
      <c r="D28">
        <f t="shared" si="1"/>
        <v>41.667318000000002</v>
      </c>
      <c r="E28" s="21">
        <f t="shared" si="2"/>
        <v>1.73613825</v>
      </c>
    </row>
    <row r="29" spans="1:5" x14ac:dyDescent="0.3">
      <c r="A29" s="8" t="s">
        <v>127</v>
      </c>
      <c r="B29">
        <f t="shared" si="0"/>
        <v>2.8591165625000001E-2</v>
      </c>
      <c r="C29">
        <v>18.298345999999999</v>
      </c>
      <c r="D29">
        <f t="shared" si="1"/>
        <v>41.1712785</v>
      </c>
      <c r="E29" s="21">
        <f t="shared" si="2"/>
        <v>1.7154699375</v>
      </c>
    </row>
    <row r="30" spans="1:5" x14ac:dyDescent="0.3">
      <c r="A30" s="8" t="s">
        <v>197</v>
      </c>
      <c r="B30">
        <f t="shared" si="0"/>
        <v>2.790222187499999E-2</v>
      </c>
      <c r="C30">
        <v>17.857421999999996</v>
      </c>
      <c r="D30">
        <f t="shared" si="1"/>
        <v>40.179199499999989</v>
      </c>
      <c r="E30" s="21">
        <f t="shared" si="2"/>
        <v>1.6741333124999995</v>
      </c>
    </row>
    <row r="31" spans="1:5" x14ac:dyDescent="0.3">
      <c r="A31" s="8" t="s">
        <v>108</v>
      </c>
      <c r="B31">
        <f t="shared" si="0"/>
        <v>2.790222187499999E-2</v>
      </c>
      <c r="C31">
        <v>17.857421999999996</v>
      </c>
      <c r="D31">
        <f t="shared" si="1"/>
        <v>40.179199499999989</v>
      </c>
      <c r="E31" s="21">
        <f t="shared" si="2"/>
        <v>1.6741333124999995</v>
      </c>
    </row>
    <row r="32" spans="1:5" x14ac:dyDescent="0.3">
      <c r="A32" s="8" t="s">
        <v>314</v>
      </c>
      <c r="B32">
        <f t="shared" si="0"/>
        <v>2.7557749999999995E-2</v>
      </c>
      <c r="C32">
        <v>17.636959999999998</v>
      </c>
      <c r="D32">
        <f t="shared" si="1"/>
        <v>39.683159999999994</v>
      </c>
      <c r="E32" s="21">
        <f t="shared" si="2"/>
        <v>1.6534649999999997</v>
      </c>
    </row>
    <row r="33" spans="1:5" x14ac:dyDescent="0.3">
      <c r="A33" s="8" t="s">
        <v>154</v>
      </c>
      <c r="B33">
        <f t="shared" si="0"/>
        <v>2.7213278125E-2</v>
      </c>
      <c r="C33">
        <v>17.416498000000001</v>
      </c>
      <c r="D33">
        <f t="shared" si="1"/>
        <v>39.187120499999999</v>
      </c>
      <c r="E33" s="21">
        <f t="shared" si="2"/>
        <v>1.6327966875</v>
      </c>
    </row>
    <row r="34" spans="1:5" x14ac:dyDescent="0.3">
      <c r="A34" s="8" t="s">
        <v>159</v>
      </c>
      <c r="B34">
        <f t="shared" si="0"/>
        <v>2.7213278125E-2</v>
      </c>
      <c r="C34">
        <v>17.416498000000001</v>
      </c>
      <c r="D34">
        <f t="shared" si="1"/>
        <v>39.187120499999999</v>
      </c>
      <c r="E34" s="21">
        <f t="shared" si="2"/>
        <v>1.6327966875</v>
      </c>
    </row>
    <row r="35" spans="1:5" x14ac:dyDescent="0.3">
      <c r="A35" s="8" t="s">
        <v>311</v>
      </c>
      <c r="B35">
        <f t="shared" si="0"/>
        <v>2.7213278125E-2</v>
      </c>
      <c r="C35">
        <v>17.416498000000001</v>
      </c>
      <c r="D35">
        <f t="shared" si="1"/>
        <v>39.187120499999999</v>
      </c>
      <c r="E35" s="21">
        <f t="shared" si="2"/>
        <v>1.6327966875</v>
      </c>
    </row>
    <row r="36" spans="1:5" x14ac:dyDescent="0.3">
      <c r="A36" s="8" t="s">
        <v>325</v>
      </c>
      <c r="B36">
        <f t="shared" si="0"/>
        <v>2.7213278125E-2</v>
      </c>
      <c r="C36">
        <v>17.416498000000001</v>
      </c>
      <c r="D36">
        <f t="shared" si="1"/>
        <v>39.187120499999999</v>
      </c>
      <c r="E36" s="21">
        <f t="shared" si="2"/>
        <v>1.6327966875</v>
      </c>
    </row>
    <row r="37" spans="1:5" x14ac:dyDescent="0.3">
      <c r="A37" s="8" t="s">
        <v>125</v>
      </c>
      <c r="B37">
        <f t="shared" si="0"/>
        <v>2.6868806249999998E-2</v>
      </c>
      <c r="C37">
        <v>17.196035999999999</v>
      </c>
      <c r="D37">
        <f t="shared" si="1"/>
        <v>38.691080999999997</v>
      </c>
      <c r="E37" s="21">
        <f t="shared" si="2"/>
        <v>1.6121283749999999</v>
      </c>
    </row>
    <row r="38" spans="1:5" ht="27.95" x14ac:dyDescent="0.3">
      <c r="A38" s="8" t="s">
        <v>268</v>
      </c>
      <c r="B38">
        <f t="shared" si="0"/>
        <v>2.6524334374999996E-2</v>
      </c>
      <c r="C38">
        <v>16.975573999999998</v>
      </c>
      <c r="D38">
        <f t="shared" si="1"/>
        <v>38.195041499999995</v>
      </c>
      <c r="E38" s="21">
        <f t="shared" si="2"/>
        <v>1.5914600624999997</v>
      </c>
    </row>
    <row r="39" spans="1:5" x14ac:dyDescent="0.3">
      <c r="A39" s="8" t="s">
        <v>231</v>
      </c>
      <c r="B39">
        <f t="shared" si="0"/>
        <v>2.5835390624999999E-2</v>
      </c>
      <c r="C39">
        <v>16.534649999999999</v>
      </c>
      <c r="D39">
        <f t="shared" si="1"/>
        <v>37.202962499999998</v>
      </c>
      <c r="E39" s="21">
        <f t="shared" si="2"/>
        <v>1.5501234374999999</v>
      </c>
    </row>
    <row r="40" spans="1:5" x14ac:dyDescent="0.3">
      <c r="A40" s="8" t="s">
        <v>79</v>
      </c>
      <c r="B40">
        <f t="shared" si="0"/>
        <v>2.5835390624999999E-2</v>
      </c>
      <c r="C40">
        <v>16.534649999999999</v>
      </c>
      <c r="D40">
        <f t="shared" si="1"/>
        <v>37.202962499999998</v>
      </c>
      <c r="E40" s="21">
        <f t="shared" si="2"/>
        <v>1.5501234374999999</v>
      </c>
    </row>
    <row r="41" spans="1:5" x14ac:dyDescent="0.3">
      <c r="A41" s="8" t="s">
        <v>220</v>
      </c>
      <c r="B41">
        <f t="shared" si="0"/>
        <v>2.5490918749999997E-2</v>
      </c>
      <c r="C41">
        <v>16.314187999999998</v>
      </c>
      <c r="D41">
        <f t="shared" si="1"/>
        <v>36.706922999999996</v>
      </c>
      <c r="E41" s="21">
        <f t="shared" si="2"/>
        <v>1.5294551249999999</v>
      </c>
    </row>
    <row r="42" spans="1:5" x14ac:dyDescent="0.3">
      <c r="A42" s="8" t="s">
        <v>277</v>
      </c>
      <c r="B42">
        <f t="shared" si="0"/>
        <v>2.5490918749999997E-2</v>
      </c>
      <c r="C42">
        <v>16.314187999999998</v>
      </c>
      <c r="D42">
        <f t="shared" si="1"/>
        <v>36.706922999999996</v>
      </c>
      <c r="E42" s="21">
        <f t="shared" si="2"/>
        <v>1.5294551249999999</v>
      </c>
    </row>
    <row r="43" spans="1:5" x14ac:dyDescent="0.3">
      <c r="A43" s="8" t="s">
        <v>134</v>
      </c>
      <c r="B43">
        <f t="shared" si="0"/>
        <v>2.4801975E-2</v>
      </c>
      <c r="C43">
        <v>15.873263999999999</v>
      </c>
      <c r="D43">
        <f t="shared" si="1"/>
        <v>35.714843999999999</v>
      </c>
      <c r="E43" s="21">
        <f t="shared" si="2"/>
        <v>1.4881185000000001</v>
      </c>
    </row>
    <row r="44" spans="1:5" x14ac:dyDescent="0.3">
      <c r="A44" s="8" t="s">
        <v>73</v>
      </c>
      <c r="B44">
        <f t="shared" si="0"/>
        <v>2.4457503124999998E-2</v>
      </c>
      <c r="C44">
        <v>15.652801999999998</v>
      </c>
      <c r="D44">
        <f t="shared" si="1"/>
        <v>35.218804499999997</v>
      </c>
      <c r="E44" s="21">
        <f t="shared" si="2"/>
        <v>1.4674501874999999</v>
      </c>
    </row>
    <row r="45" spans="1:5" x14ac:dyDescent="0.3">
      <c r="A45" s="8" t="s">
        <v>240</v>
      </c>
      <c r="B45">
        <f t="shared" si="0"/>
        <v>2.4457503124999998E-2</v>
      </c>
      <c r="C45">
        <v>15.652801999999998</v>
      </c>
      <c r="D45">
        <f t="shared" si="1"/>
        <v>35.218804499999997</v>
      </c>
      <c r="E45" s="21">
        <f t="shared" si="2"/>
        <v>1.4674501874999999</v>
      </c>
    </row>
    <row r="46" spans="1:5" x14ac:dyDescent="0.3">
      <c r="A46" s="8" t="s">
        <v>327</v>
      </c>
      <c r="B46">
        <f t="shared" si="0"/>
        <v>2.4457503124999998E-2</v>
      </c>
      <c r="C46">
        <v>15.652801999999998</v>
      </c>
      <c r="D46">
        <f t="shared" si="1"/>
        <v>35.218804499999997</v>
      </c>
      <c r="E46" s="21">
        <f t="shared" si="2"/>
        <v>1.4674501874999999</v>
      </c>
    </row>
    <row r="47" spans="1:5" x14ac:dyDescent="0.3">
      <c r="A47" s="8" t="s">
        <v>215</v>
      </c>
      <c r="B47">
        <f t="shared" si="0"/>
        <v>2.4113031249999996E-2</v>
      </c>
      <c r="C47">
        <v>15.432339999999998</v>
      </c>
      <c r="D47">
        <f t="shared" si="1"/>
        <v>34.722764999999995</v>
      </c>
      <c r="E47" s="21">
        <f t="shared" si="2"/>
        <v>1.4467818749999999</v>
      </c>
    </row>
    <row r="48" spans="1:5" x14ac:dyDescent="0.3">
      <c r="A48" s="8" t="s">
        <v>117</v>
      </c>
      <c r="B48">
        <f t="shared" si="0"/>
        <v>2.3768559375000001E-2</v>
      </c>
      <c r="C48">
        <v>15.211877999999999</v>
      </c>
      <c r="D48">
        <f t="shared" si="1"/>
        <v>34.226725500000001</v>
      </c>
      <c r="E48" s="21">
        <f t="shared" si="2"/>
        <v>1.4261135625000001</v>
      </c>
    </row>
    <row r="49" spans="1:5" x14ac:dyDescent="0.3">
      <c r="A49" s="8" t="s">
        <v>309</v>
      </c>
      <c r="B49">
        <f t="shared" si="0"/>
        <v>2.3768559375000001E-2</v>
      </c>
      <c r="C49">
        <v>15.211877999999999</v>
      </c>
      <c r="D49">
        <f t="shared" si="1"/>
        <v>34.226725500000001</v>
      </c>
      <c r="E49" s="21">
        <f t="shared" si="2"/>
        <v>1.4261135625000001</v>
      </c>
    </row>
    <row r="50" spans="1:5" x14ac:dyDescent="0.3">
      <c r="A50" s="8" t="s">
        <v>242</v>
      </c>
      <c r="B50">
        <f t="shared" si="0"/>
        <v>2.3768559375000001E-2</v>
      </c>
      <c r="C50">
        <v>15.211877999999999</v>
      </c>
      <c r="D50">
        <f t="shared" si="1"/>
        <v>34.226725500000001</v>
      </c>
      <c r="E50" s="21">
        <f t="shared" si="2"/>
        <v>1.4261135625000001</v>
      </c>
    </row>
    <row r="51" spans="1:5" x14ac:dyDescent="0.3">
      <c r="A51" s="8" t="s">
        <v>163</v>
      </c>
      <c r="B51">
        <f t="shared" si="0"/>
        <v>2.3424087499999992E-2</v>
      </c>
      <c r="C51">
        <v>14.991415999999997</v>
      </c>
      <c r="D51">
        <f t="shared" si="1"/>
        <v>33.730685999999992</v>
      </c>
      <c r="E51" s="21">
        <f t="shared" si="2"/>
        <v>1.4054452499999996</v>
      </c>
    </row>
    <row r="52" spans="1:5" x14ac:dyDescent="0.3">
      <c r="A52" s="8" t="s">
        <v>224</v>
      </c>
      <c r="B52">
        <f t="shared" si="0"/>
        <v>2.3424087499999992E-2</v>
      </c>
      <c r="C52">
        <v>14.991415999999997</v>
      </c>
      <c r="D52">
        <f t="shared" si="1"/>
        <v>33.730685999999992</v>
      </c>
      <c r="E52" s="21">
        <f t="shared" si="2"/>
        <v>1.4054452499999996</v>
      </c>
    </row>
    <row r="53" spans="1:5" x14ac:dyDescent="0.3">
      <c r="A53" s="8" t="s">
        <v>124</v>
      </c>
      <c r="B53">
        <f t="shared" si="0"/>
        <v>2.2735143749999995E-2</v>
      </c>
      <c r="C53">
        <v>14.550491999999998</v>
      </c>
      <c r="D53">
        <f t="shared" si="1"/>
        <v>32.738606999999995</v>
      </c>
      <c r="E53" s="21">
        <f t="shared" si="2"/>
        <v>1.3641086249999996</v>
      </c>
    </row>
    <row r="54" spans="1:5" x14ac:dyDescent="0.3">
      <c r="A54" s="8" t="s">
        <v>148</v>
      </c>
      <c r="B54">
        <f t="shared" si="0"/>
        <v>2.2735143749999995E-2</v>
      </c>
      <c r="C54">
        <v>14.550491999999998</v>
      </c>
      <c r="D54">
        <f t="shared" si="1"/>
        <v>32.738606999999995</v>
      </c>
      <c r="E54" s="21">
        <f t="shared" si="2"/>
        <v>1.3641086249999996</v>
      </c>
    </row>
    <row r="55" spans="1:5" x14ac:dyDescent="0.3">
      <c r="A55" s="8" t="s">
        <v>210</v>
      </c>
      <c r="B55">
        <f t="shared" si="0"/>
        <v>2.2735143749999995E-2</v>
      </c>
      <c r="C55">
        <v>14.550491999999998</v>
      </c>
      <c r="D55">
        <f t="shared" si="1"/>
        <v>32.738606999999995</v>
      </c>
      <c r="E55" s="21">
        <f t="shared" si="2"/>
        <v>1.3641086249999996</v>
      </c>
    </row>
    <row r="56" spans="1:5" x14ac:dyDescent="0.3">
      <c r="A56" s="8" t="s">
        <v>263</v>
      </c>
      <c r="B56">
        <f t="shared" si="0"/>
        <v>2.2735143749999995E-2</v>
      </c>
      <c r="C56">
        <v>14.550491999999998</v>
      </c>
      <c r="D56">
        <f t="shared" si="1"/>
        <v>32.738606999999995</v>
      </c>
      <c r="E56" s="21">
        <f t="shared" si="2"/>
        <v>1.3641086249999996</v>
      </c>
    </row>
    <row r="57" spans="1:5" x14ac:dyDescent="0.3">
      <c r="A57" s="8" t="s">
        <v>261</v>
      </c>
      <c r="B57">
        <f t="shared" si="0"/>
        <v>2.2735143749999995E-2</v>
      </c>
      <c r="C57">
        <v>14.550491999999998</v>
      </c>
      <c r="D57">
        <f t="shared" si="1"/>
        <v>32.738606999999995</v>
      </c>
      <c r="E57" s="21">
        <f t="shared" si="2"/>
        <v>1.3641086249999996</v>
      </c>
    </row>
    <row r="58" spans="1:5" x14ac:dyDescent="0.3">
      <c r="A58" s="8" t="s">
        <v>81</v>
      </c>
      <c r="B58">
        <f t="shared" si="0"/>
        <v>2.2390671875E-2</v>
      </c>
      <c r="C58">
        <v>14.330029999999999</v>
      </c>
      <c r="D58">
        <f t="shared" si="1"/>
        <v>32.2425675</v>
      </c>
      <c r="E58" s="21">
        <f t="shared" si="2"/>
        <v>1.3434403125000001</v>
      </c>
    </row>
    <row r="59" spans="1:5" ht="27.95" x14ac:dyDescent="0.3">
      <c r="A59" s="8" t="s">
        <v>56</v>
      </c>
      <c r="B59">
        <f t="shared" si="0"/>
        <v>2.2046199999999998E-2</v>
      </c>
      <c r="C59">
        <v>14.109567999999999</v>
      </c>
      <c r="D59">
        <f t="shared" si="1"/>
        <v>31.746527999999998</v>
      </c>
      <c r="E59" s="21">
        <f t="shared" si="2"/>
        <v>1.3227719999999998</v>
      </c>
    </row>
    <row r="60" spans="1:5" x14ac:dyDescent="0.3">
      <c r="A60" s="8" t="s">
        <v>53</v>
      </c>
      <c r="B60">
        <f t="shared" si="0"/>
        <v>2.2046199999999998E-2</v>
      </c>
      <c r="C60">
        <v>14.109567999999999</v>
      </c>
      <c r="D60">
        <f t="shared" si="1"/>
        <v>31.746527999999998</v>
      </c>
      <c r="E60" s="21">
        <f t="shared" si="2"/>
        <v>1.3227719999999998</v>
      </c>
    </row>
    <row r="61" spans="1:5" x14ac:dyDescent="0.3">
      <c r="A61" s="8" t="s">
        <v>68</v>
      </c>
      <c r="B61">
        <f t="shared" si="0"/>
        <v>2.2046199999999998E-2</v>
      </c>
      <c r="C61">
        <v>14.109567999999999</v>
      </c>
      <c r="D61">
        <f t="shared" si="1"/>
        <v>31.746527999999998</v>
      </c>
      <c r="E61" s="21">
        <f t="shared" si="2"/>
        <v>1.3227719999999998</v>
      </c>
    </row>
    <row r="62" spans="1:5" x14ac:dyDescent="0.3">
      <c r="A62" s="8" t="s">
        <v>75</v>
      </c>
      <c r="B62">
        <f t="shared" si="0"/>
        <v>2.2046199999999998E-2</v>
      </c>
      <c r="C62">
        <v>14.109567999999999</v>
      </c>
      <c r="D62">
        <f t="shared" si="1"/>
        <v>31.746527999999998</v>
      </c>
      <c r="E62" s="21">
        <f t="shared" si="2"/>
        <v>1.3227719999999998</v>
      </c>
    </row>
    <row r="63" spans="1:5" x14ac:dyDescent="0.3">
      <c r="A63" s="8" t="s">
        <v>123</v>
      </c>
      <c r="B63">
        <f t="shared" si="0"/>
        <v>2.2046199999999998E-2</v>
      </c>
      <c r="C63">
        <v>14.109567999999999</v>
      </c>
      <c r="D63">
        <f t="shared" si="1"/>
        <v>31.746527999999998</v>
      </c>
      <c r="E63" s="21">
        <f t="shared" si="2"/>
        <v>1.3227719999999998</v>
      </c>
    </row>
    <row r="64" spans="1:5" x14ac:dyDescent="0.3">
      <c r="A64" s="8" t="s">
        <v>136</v>
      </c>
      <c r="B64">
        <f t="shared" si="0"/>
        <v>2.2046199999999998E-2</v>
      </c>
      <c r="C64">
        <v>14.109567999999999</v>
      </c>
      <c r="D64">
        <f t="shared" si="1"/>
        <v>31.746527999999998</v>
      </c>
      <c r="E64" s="21">
        <f t="shared" si="2"/>
        <v>1.3227719999999998</v>
      </c>
    </row>
    <row r="65" spans="1:5" x14ac:dyDescent="0.3">
      <c r="A65" s="8" t="s">
        <v>319</v>
      </c>
      <c r="B65">
        <f t="shared" si="0"/>
        <v>2.2046199999999998E-2</v>
      </c>
      <c r="C65">
        <v>14.109567999999999</v>
      </c>
      <c r="D65">
        <f t="shared" si="1"/>
        <v>31.746527999999998</v>
      </c>
      <c r="E65" s="21">
        <f t="shared" si="2"/>
        <v>1.3227719999999998</v>
      </c>
    </row>
    <row r="66" spans="1:5" x14ac:dyDescent="0.3">
      <c r="A66" s="8" t="s">
        <v>207</v>
      </c>
      <c r="B66">
        <f t="shared" ref="B66:B129" si="3">D66/1440</f>
        <v>2.2046199999999998E-2</v>
      </c>
      <c r="C66">
        <v>14.109567999999999</v>
      </c>
      <c r="D66">
        <f t="shared" ref="D66:D129" si="4">C66*2.25</f>
        <v>31.746527999999998</v>
      </c>
      <c r="E66" s="21">
        <f t="shared" si="2"/>
        <v>1.3227719999999998</v>
      </c>
    </row>
    <row r="67" spans="1:5" x14ac:dyDescent="0.3">
      <c r="A67" s="8" t="s">
        <v>132</v>
      </c>
      <c r="B67">
        <f t="shared" si="3"/>
        <v>2.1701728124999996E-2</v>
      </c>
      <c r="C67">
        <v>13.889105999999998</v>
      </c>
      <c r="D67">
        <f t="shared" si="4"/>
        <v>31.250488499999996</v>
      </c>
      <c r="E67" s="21">
        <f t="shared" ref="E67:E130" si="5">B67*60</f>
        <v>1.3021036874999998</v>
      </c>
    </row>
    <row r="68" spans="1:5" x14ac:dyDescent="0.3">
      <c r="A68" s="8" t="s">
        <v>199</v>
      </c>
      <c r="B68">
        <f t="shared" si="3"/>
        <v>2.1701728124999996E-2</v>
      </c>
      <c r="C68">
        <v>13.889105999999998</v>
      </c>
      <c r="D68">
        <f t="shared" si="4"/>
        <v>31.250488499999996</v>
      </c>
      <c r="E68" s="21">
        <f t="shared" si="5"/>
        <v>1.3021036874999998</v>
      </c>
    </row>
    <row r="69" spans="1:5" x14ac:dyDescent="0.3">
      <c r="A69" s="8" t="s">
        <v>128</v>
      </c>
      <c r="B69">
        <f t="shared" si="3"/>
        <v>2.1357256249999998E-2</v>
      </c>
      <c r="C69">
        <v>13.668643999999999</v>
      </c>
      <c r="D69">
        <f t="shared" si="4"/>
        <v>30.754448999999997</v>
      </c>
      <c r="E69" s="21">
        <f t="shared" si="5"/>
        <v>1.2814353749999998</v>
      </c>
    </row>
    <row r="70" spans="1:5" x14ac:dyDescent="0.3">
      <c r="A70" s="8" t="s">
        <v>218</v>
      </c>
      <c r="B70">
        <f t="shared" si="3"/>
        <v>2.1357256249999998E-2</v>
      </c>
      <c r="C70">
        <v>13.668643999999999</v>
      </c>
      <c r="D70">
        <f t="shared" si="4"/>
        <v>30.754448999999997</v>
      </c>
      <c r="E70" s="21">
        <f t="shared" si="5"/>
        <v>1.2814353749999998</v>
      </c>
    </row>
    <row r="71" spans="1:5" x14ac:dyDescent="0.3">
      <c r="A71" s="8" t="s">
        <v>172</v>
      </c>
      <c r="B71">
        <f t="shared" si="3"/>
        <v>2.1012784374999996E-2</v>
      </c>
      <c r="C71">
        <v>13.448181999999997</v>
      </c>
      <c r="D71">
        <f t="shared" si="4"/>
        <v>30.258409499999996</v>
      </c>
      <c r="E71" s="21">
        <f t="shared" si="5"/>
        <v>1.2607670624999998</v>
      </c>
    </row>
    <row r="72" spans="1:5" x14ac:dyDescent="0.3">
      <c r="A72" s="8" t="s">
        <v>59</v>
      </c>
      <c r="B72">
        <f t="shared" si="3"/>
        <v>2.0668312499999997E-2</v>
      </c>
      <c r="C72">
        <v>13.227719999999998</v>
      </c>
      <c r="D72">
        <f t="shared" si="4"/>
        <v>29.762369999999997</v>
      </c>
      <c r="E72" s="21">
        <f t="shared" si="5"/>
        <v>1.2400987499999998</v>
      </c>
    </row>
    <row r="73" spans="1:5" x14ac:dyDescent="0.3">
      <c r="A73" s="8" t="s">
        <v>87</v>
      </c>
      <c r="B73">
        <f t="shared" si="3"/>
        <v>2.0668312499999997E-2</v>
      </c>
      <c r="C73">
        <v>13.227719999999998</v>
      </c>
      <c r="D73">
        <f t="shared" si="4"/>
        <v>29.762369999999997</v>
      </c>
      <c r="E73" s="21">
        <f t="shared" si="5"/>
        <v>1.2400987499999998</v>
      </c>
    </row>
    <row r="74" spans="1:5" x14ac:dyDescent="0.3">
      <c r="A74" s="8" t="s">
        <v>115</v>
      </c>
      <c r="B74">
        <f t="shared" si="3"/>
        <v>2.0668312499999997E-2</v>
      </c>
      <c r="C74">
        <v>13.227719999999998</v>
      </c>
      <c r="D74">
        <f t="shared" si="4"/>
        <v>29.762369999999997</v>
      </c>
      <c r="E74" s="21">
        <f t="shared" si="5"/>
        <v>1.2400987499999998</v>
      </c>
    </row>
    <row r="75" spans="1:5" x14ac:dyDescent="0.3">
      <c r="A75" s="8" t="s">
        <v>66</v>
      </c>
      <c r="B75">
        <f t="shared" si="3"/>
        <v>2.0323840625000002E-2</v>
      </c>
      <c r="C75">
        <v>13.007258</v>
      </c>
      <c r="D75">
        <f t="shared" si="4"/>
        <v>29.266330500000002</v>
      </c>
      <c r="E75" s="21">
        <f t="shared" si="5"/>
        <v>1.2194304375000002</v>
      </c>
    </row>
    <row r="76" spans="1:5" x14ac:dyDescent="0.3">
      <c r="A76" s="8" t="s">
        <v>150</v>
      </c>
      <c r="B76">
        <f t="shared" si="3"/>
        <v>2.0323840625000002E-2</v>
      </c>
      <c r="C76">
        <v>13.007258</v>
      </c>
      <c r="D76">
        <f t="shared" si="4"/>
        <v>29.266330500000002</v>
      </c>
      <c r="E76" s="21">
        <f t="shared" si="5"/>
        <v>1.2194304375000002</v>
      </c>
    </row>
    <row r="77" spans="1:5" x14ac:dyDescent="0.3">
      <c r="A77" s="8" t="s">
        <v>201</v>
      </c>
      <c r="B77">
        <f t="shared" si="3"/>
        <v>2.0323840625000002E-2</v>
      </c>
      <c r="C77">
        <v>13.007258</v>
      </c>
      <c r="D77">
        <f t="shared" si="4"/>
        <v>29.266330500000002</v>
      </c>
      <c r="E77" s="21">
        <f t="shared" si="5"/>
        <v>1.2194304375000002</v>
      </c>
    </row>
    <row r="78" spans="1:5" x14ac:dyDescent="0.3">
      <c r="A78" s="8" t="s">
        <v>93</v>
      </c>
      <c r="B78">
        <f t="shared" si="3"/>
        <v>1.9979368749999997E-2</v>
      </c>
      <c r="C78">
        <v>12.786795999999999</v>
      </c>
      <c r="D78">
        <f t="shared" si="4"/>
        <v>28.770290999999997</v>
      </c>
      <c r="E78" s="21">
        <f t="shared" si="5"/>
        <v>1.1987621249999998</v>
      </c>
    </row>
    <row r="79" spans="1:5" x14ac:dyDescent="0.3">
      <c r="A79" s="8" t="s">
        <v>162</v>
      </c>
      <c r="B79">
        <f t="shared" si="3"/>
        <v>1.9979368749999997E-2</v>
      </c>
      <c r="C79">
        <v>12.786795999999999</v>
      </c>
      <c r="D79">
        <f t="shared" si="4"/>
        <v>28.770290999999997</v>
      </c>
      <c r="E79" s="21">
        <f t="shared" si="5"/>
        <v>1.1987621249999998</v>
      </c>
    </row>
    <row r="80" spans="1:5" x14ac:dyDescent="0.3">
      <c r="A80" s="8" t="s">
        <v>184</v>
      </c>
      <c r="B80">
        <f t="shared" si="3"/>
        <v>1.9979368749999997E-2</v>
      </c>
      <c r="C80">
        <v>12.786795999999999</v>
      </c>
      <c r="D80">
        <f t="shared" si="4"/>
        <v>28.770290999999997</v>
      </c>
      <c r="E80" s="21">
        <f t="shared" si="5"/>
        <v>1.1987621249999998</v>
      </c>
    </row>
    <row r="81" spans="1:5" x14ac:dyDescent="0.3">
      <c r="A81" s="8" t="s">
        <v>237</v>
      </c>
      <c r="B81">
        <f t="shared" si="3"/>
        <v>1.9979368749999997E-2</v>
      </c>
      <c r="C81">
        <v>12.786795999999999</v>
      </c>
      <c r="D81">
        <f t="shared" si="4"/>
        <v>28.770290999999997</v>
      </c>
      <c r="E81" s="21">
        <f t="shared" si="5"/>
        <v>1.1987621249999998</v>
      </c>
    </row>
    <row r="82" spans="1:5" ht="27.95" x14ac:dyDescent="0.3">
      <c r="A82" s="8" t="s">
        <v>52</v>
      </c>
      <c r="B82">
        <f t="shared" si="3"/>
        <v>1.9979368749999997E-2</v>
      </c>
      <c r="C82">
        <v>12.786795999999999</v>
      </c>
      <c r="D82">
        <f t="shared" si="4"/>
        <v>28.770290999999997</v>
      </c>
      <c r="E82" s="21">
        <f t="shared" si="5"/>
        <v>1.1987621249999998</v>
      </c>
    </row>
    <row r="83" spans="1:5" x14ac:dyDescent="0.3">
      <c r="A83" s="8" t="s">
        <v>276</v>
      </c>
      <c r="B83">
        <f t="shared" si="3"/>
        <v>1.9979368749999997E-2</v>
      </c>
      <c r="C83">
        <v>12.786795999999999</v>
      </c>
      <c r="D83">
        <f t="shared" si="4"/>
        <v>28.770290999999997</v>
      </c>
      <c r="E83" s="21">
        <f t="shared" si="5"/>
        <v>1.1987621249999998</v>
      </c>
    </row>
    <row r="84" spans="1:5" x14ac:dyDescent="0.3">
      <c r="A84" s="8" t="s">
        <v>49</v>
      </c>
      <c r="B84">
        <f t="shared" si="3"/>
        <v>1.9634896874999998E-2</v>
      </c>
      <c r="C84">
        <v>12.566333999999999</v>
      </c>
      <c r="D84">
        <f t="shared" si="4"/>
        <v>28.274251499999998</v>
      </c>
      <c r="E84" s="21">
        <f t="shared" si="5"/>
        <v>1.1780938125</v>
      </c>
    </row>
    <row r="85" spans="1:5" x14ac:dyDescent="0.3">
      <c r="A85" s="8" t="s">
        <v>307</v>
      </c>
      <c r="B85">
        <f t="shared" si="3"/>
        <v>1.9634896874999998E-2</v>
      </c>
      <c r="C85">
        <v>12.566333999999999</v>
      </c>
      <c r="D85">
        <f t="shared" si="4"/>
        <v>28.274251499999998</v>
      </c>
      <c r="E85" s="21">
        <f t="shared" si="5"/>
        <v>1.1780938125</v>
      </c>
    </row>
    <row r="86" spans="1:5" x14ac:dyDescent="0.3">
      <c r="A86" s="8" t="s">
        <v>329</v>
      </c>
      <c r="B86">
        <f t="shared" si="3"/>
        <v>1.9634896874999998E-2</v>
      </c>
      <c r="C86">
        <v>12.566333999999999</v>
      </c>
      <c r="D86">
        <f t="shared" si="4"/>
        <v>28.274251499999998</v>
      </c>
      <c r="E86" s="21">
        <f t="shared" si="5"/>
        <v>1.1780938125</v>
      </c>
    </row>
    <row r="87" spans="1:5" x14ac:dyDescent="0.3">
      <c r="A87" s="8" t="s">
        <v>175</v>
      </c>
      <c r="B87">
        <f t="shared" si="3"/>
        <v>1.9290424999999996E-2</v>
      </c>
      <c r="C87">
        <v>12.345871999999998</v>
      </c>
      <c r="D87">
        <f t="shared" si="4"/>
        <v>27.778211999999996</v>
      </c>
      <c r="E87" s="21">
        <f t="shared" si="5"/>
        <v>1.1574254999999998</v>
      </c>
    </row>
    <row r="88" spans="1:5" x14ac:dyDescent="0.3">
      <c r="A88" s="8" t="s">
        <v>297</v>
      </c>
      <c r="B88">
        <f t="shared" si="3"/>
        <v>1.8945953124999998E-2</v>
      </c>
      <c r="C88">
        <v>12.125409999999999</v>
      </c>
      <c r="D88">
        <f t="shared" si="4"/>
        <v>27.282172499999998</v>
      </c>
      <c r="E88" s="21">
        <f t="shared" si="5"/>
        <v>1.1367571874999998</v>
      </c>
    </row>
    <row r="89" spans="1:5" x14ac:dyDescent="0.3">
      <c r="A89" s="8" t="s">
        <v>121</v>
      </c>
      <c r="B89">
        <f t="shared" si="3"/>
        <v>1.8945953124999998E-2</v>
      </c>
      <c r="C89">
        <v>12.125409999999999</v>
      </c>
      <c r="D89">
        <f t="shared" si="4"/>
        <v>27.282172499999998</v>
      </c>
      <c r="E89" s="21">
        <f t="shared" si="5"/>
        <v>1.1367571874999998</v>
      </c>
    </row>
    <row r="90" spans="1:5" x14ac:dyDescent="0.3">
      <c r="A90" s="8" t="s">
        <v>219</v>
      </c>
      <c r="B90">
        <f t="shared" si="3"/>
        <v>1.8945953124999998E-2</v>
      </c>
      <c r="C90">
        <v>12.125409999999999</v>
      </c>
      <c r="D90">
        <f t="shared" si="4"/>
        <v>27.282172499999998</v>
      </c>
      <c r="E90" s="21">
        <f t="shared" si="5"/>
        <v>1.1367571874999998</v>
      </c>
    </row>
    <row r="91" spans="1:5" x14ac:dyDescent="0.3">
      <c r="A91" s="8" t="s">
        <v>289</v>
      </c>
      <c r="B91">
        <f t="shared" si="3"/>
        <v>1.8601481249999999E-2</v>
      </c>
      <c r="C91">
        <v>11.904947999999999</v>
      </c>
      <c r="D91">
        <f t="shared" si="4"/>
        <v>26.786133</v>
      </c>
      <c r="E91" s="21">
        <f t="shared" si="5"/>
        <v>1.116088875</v>
      </c>
    </row>
    <row r="92" spans="1:5" x14ac:dyDescent="0.3">
      <c r="A92" s="8" t="s">
        <v>196</v>
      </c>
      <c r="B92">
        <f t="shared" si="3"/>
        <v>1.8257009374999997E-2</v>
      </c>
      <c r="C92">
        <v>11.684485999999998</v>
      </c>
      <c r="D92">
        <f t="shared" si="4"/>
        <v>26.290093499999994</v>
      </c>
      <c r="E92" s="21">
        <f t="shared" si="5"/>
        <v>1.0954205624999998</v>
      </c>
    </row>
    <row r="93" spans="1:5" x14ac:dyDescent="0.3">
      <c r="A93" s="8" t="s">
        <v>208</v>
      </c>
      <c r="B93">
        <f t="shared" si="3"/>
        <v>1.8257009374999997E-2</v>
      </c>
      <c r="C93">
        <v>11.684485999999998</v>
      </c>
      <c r="D93">
        <f t="shared" si="4"/>
        <v>26.290093499999994</v>
      </c>
      <c r="E93" s="21">
        <f t="shared" si="5"/>
        <v>1.0954205624999998</v>
      </c>
    </row>
    <row r="94" spans="1:5" x14ac:dyDescent="0.3">
      <c r="A94" s="8" t="s">
        <v>259</v>
      </c>
      <c r="B94">
        <f t="shared" si="3"/>
        <v>1.8257009374999997E-2</v>
      </c>
      <c r="C94">
        <v>11.684485999999998</v>
      </c>
      <c r="D94">
        <f t="shared" si="4"/>
        <v>26.290093499999994</v>
      </c>
      <c r="E94" s="21">
        <f t="shared" si="5"/>
        <v>1.0954205624999998</v>
      </c>
    </row>
    <row r="95" spans="1:5" x14ac:dyDescent="0.3">
      <c r="A95" s="8" t="s">
        <v>72</v>
      </c>
      <c r="B95">
        <f t="shared" si="3"/>
        <v>1.7912537499999999E-2</v>
      </c>
      <c r="C95">
        <v>11.464024</v>
      </c>
      <c r="D95">
        <f t="shared" si="4"/>
        <v>25.794053999999999</v>
      </c>
      <c r="E95" s="21">
        <f t="shared" si="5"/>
        <v>1.07475225</v>
      </c>
    </row>
    <row r="96" spans="1:5" x14ac:dyDescent="0.3">
      <c r="A96" s="8" t="s">
        <v>302</v>
      </c>
      <c r="B96">
        <f t="shared" si="3"/>
        <v>1.7912537499999999E-2</v>
      </c>
      <c r="C96">
        <v>11.464024</v>
      </c>
      <c r="D96">
        <f t="shared" si="4"/>
        <v>25.794053999999999</v>
      </c>
      <c r="E96" s="21">
        <f t="shared" si="5"/>
        <v>1.07475225</v>
      </c>
    </row>
    <row r="97" spans="1:5" x14ac:dyDescent="0.3">
      <c r="A97" s="8" t="s">
        <v>107</v>
      </c>
      <c r="B97">
        <f t="shared" si="3"/>
        <v>1.7912537499999999E-2</v>
      </c>
      <c r="C97">
        <v>11.464024</v>
      </c>
      <c r="D97">
        <f t="shared" si="4"/>
        <v>25.794053999999999</v>
      </c>
      <c r="E97" s="21">
        <f t="shared" si="5"/>
        <v>1.07475225</v>
      </c>
    </row>
    <row r="98" spans="1:5" x14ac:dyDescent="0.3">
      <c r="A98" s="8" t="s">
        <v>147</v>
      </c>
      <c r="B98">
        <f t="shared" si="3"/>
        <v>1.7912537499999999E-2</v>
      </c>
      <c r="C98">
        <v>11.464024</v>
      </c>
      <c r="D98">
        <f t="shared" si="4"/>
        <v>25.794053999999999</v>
      </c>
      <c r="E98" s="21">
        <f t="shared" si="5"/>
        <v>1.07475225</v>
      </c>
    </row>
    <row r="99" spans="1:5" x14ac:dyDescent="0.3">
      <c r="A99" s="8" t="s">
        <v>161</v>
      </c>
      <c r="B99">
        <f t="shared" si="3"/>
        <v>1.7912537499999999E-2</v>
      </c>
      <c r="C99">
        <v>11.464024</v>
      </c>
      <c r="D99">
        <f t="shared" si="4"/>
        <v>25.794053999999999</v>
      </c>
      <c r="E99" s="21">
        <f t="shared" si="5"/>
        <v>1.07475225</v>
      </c>
    </row>
    <row r="100" spans="1:5" x14ac:dyDescent="0.3">
      <c r="A100" s="8" t="s">
        <v>98</v>
      </c>
      <c r="B100">
        <f t="shared" si="3"/>
        <v>1.7568065624999997E-2</v>
      </c>
      <c r="C100">
        <v>11.243561999999999</v>
      </c>
      <c r="D100">
        <f t="shared" si="4"/>
        <v>25.298014499999997</v>
      </c>
      <c r="E100" s="21">
        <f t="shared" si="5"/>
        <v>1.0540839374999997</v>
      </c>
    </row>
    <row r="101" spans="1:5" x14ac:dyDescent="0.3">
      <c r="A101" s="8" t="s">
        <v>192</v>
      </c>
      <c r="B101">
        <f t="shared" si="3"/>
        <v>1.7568065624999997E-2</v>
      </c>
      <c r="C101">
        <v>11.243561999999999</v>
      </c>
      <c r="D101">
        <f t="shared" si="4"/>
        <v>25.298014499999997</v>
      </c>
      <c r="E101" s="21">
        <f t="shared" si="5"/>
        <v>1.0540839374999997</v>
      </c>
    </row>
    <row r="102" spans="1:5" x14ac:dyDescent="0.3">
      <c r="A102" s="8" t="s">
        <v>204</v>
      </c>
      <c r="B102">
        <f t="shared" si="3"/>
        <v>1.7568065624999997E-2</v>
      </c>
      <c r="C102">
        <v>11.243561999999999</v>
      </c>
      <c r="D102">
        <f t="shared" si="4"/>
        <v>25.298014499999997</v>
      </c>
      <c r="E102" s="21">
        <f t="shared" si="5"/>
        <v>1.0540839374999997</v>
      </c>
    </row>
    <row r="103" spans="1:5" x14ac:dyDescent="0.3">
      <c r="A103" s="8" t="s">
        <v>169</v>
      </c>
      <c r="B103">
        <f t="shared" si="3"/>
        <v>1.7223593749999998E-2</v>
      </c>
      <c r="C103">
        <v>11.023099999999999</v>
      </c>
      <c r="D103">
        <f t="shared" si="4"/>
        <v>24.801974999999999</v>
      </c>
      <c r="E103" s="21">
        <f t="shared" si="5"/>
        <v>1.0334156249999999</v>
      </c>
    </row>
    <row r="104" spans="1:5" x14ac:dyDescent="0.3">
      <c r="A104" s="8" t="s">
        <v>99</v>
      </c>
      <c r="B104">
        <f t="shared" si="3"/>
        <v>1.6879121875E-2</v>
      </c>
      <c r="C104">
        <v>10.802638</v>
      </c>
      <c r="D104">
        <f t="shared" si="4"/>
        <v>24.3059355</v>
      </c>
      <c r="E104" s="21">
        <f t="shared" si="5"/>
        <v>1.0127473124999999</v>
      </c>
    </row>
    <row r="105" spans="1:5" x14ac:dyDescent="0.3">
      <c r="A105" s="8" t="s">
        <v>119</v>
      </c>
      <c r="B105">
        <f t="shared" si="3"/>
        <v>1.6879121875E-2</v>
      </c>
      <c r="C105">
        <v>10.802638</v>
      </c>
      <c r="D105">
        <f t="shared" si="4"/>
        <v>24.3059355</v>
      </c>
      <c r="E105" s="21">
        <f t="shared" si="5"/>
        <v>1.0127473124999999</v>
      </c>
    </row>
    <row r="106" spans="1:5" x14ac:dyDescent="0.3">
      <c r="A106" s="8" t="s">
        <v>54</v>
      </c>
      <c r="B106">
        <f t="shared" si="3"/>
        <v>1.6534649999999998E-2</v>
      </c>
      <c r="C106">
        <v>10.582175999999999</v>
      </c>
      <c r="D106">
        <f t="shared" si="4"/>
        <v>23.809895999999998</v>
      </c>
      <c r="E106" s="21">
        <f t="shared" si="5"/>
        <v>0.99207899999999993</v>
      </c>
    </row>
    <row r="107" spans="1:5" x14ac:dyDescent="0.3">
      <c r="A107" s="8" t="s">
        <v>305</v>
      </c>
      <c r="B107">
        <f t="shared" si="3"/>
        <v>1.6534649999999998E-2</v>
      </c>
      <c r="C107">
        <v>10.582175999999999</v>
      </c>
      <c r="D107">
        <f t="shared" si="4"/>
        <v>23.809895999999998</v>
      </c>
      <c r="E107" s="21">
        <f t="shared" si="5"/>
        <v>0.99207899999999993</v>
      </c>
    </row>
    <row r="108" spans="1:5" x14ac:dyDescent="0.3">
      <c r="A108" s="8" t="s">
        <v>120</v>
      </c>
      <c r="B108">
        <f t="shared" si="3"/>
        <v>1.6534649999999998E-2</v>
      </c>
      <c r="C108">
        <v>10.582175999999999</v>
      </c>
      <c r="D108">
        <f t="shared" si="4"/>
        <v>23.809895999999998</v>
      </c>
      <c r="E108" s="21">
        <f t="shared" si="5"/>
        <v>0.99207899999999993</v>
      </c>
    </row>
    <row r="109" spans="1:5" x14ac:dyDescent="0.3">
      <c r="A109" s="8" t="s">
        <v>151</v>
      </c>
      <c r="B109">
        <f t="shared" si="3"/>
        <v>1.6534649999999998E-2</v>
      </c>
      <c r="C109">
        <v>10.582175999999999</v>
      </c>
      <c r="D109">
        <f t="shared" si="4"/>
        <v>23.809895999999998</v>
      </c>
      <c r="E109" s="21">
        <f t="shared" si="5"/>
        <v>0.99207899999999993</v>
      </c>
    </row>
    <row r="110" spans="1:5" x14ac:dyDescent="0.3">
      <c r="A110" s="8" t="s">
        <v>110</v>
      </c>
      <c r="B110">
        <f t="shared" si="3"/>
        <v>1.6190178124999999E-2</v>
      </c>
      <c r="C110">
        <v>10.361713999999999</v>
      </c>
      <c r="D110">
        <f t="shared" si="4"/>
        <v>23.3138565</v>
      </c>
      <c r="E110" s="21">
        <f t="shared" si="5"/>
        <v>0.97141068749999993</v>
      </c>
    </row>
    <row r="111" spans="1:5" x14ac:dyDescent="0.3">
      <c r="A111" s="8" t="s">
        <v>155</v>
      </c>
      <c r="B111">
        <f t="shared" si="3"/>
        <v>1.6190178124999999E-2</v>
      </c>
      <c r="C111">
        <v>10.361713999999999</v>
      </c>
      <c r="D111">
        <f t="shared" si="4"/>
        <v>23.3138565</v>
      </c>
      <c r="E111" s="21">
        <f t="shared" si="5"/>
        <v>0.97141068749999993</v>
      </c>
    </row>
    <row r="112" spans="1:5" x14ac:dyDescent="0.3">
      <c r="A112" s="8" t="s">
        <v>189</v>
      </c>
      <c r="B112">
        <f t="shared" si="3"/>
        <v>1.6190178124999999E-2</v>
      </c>
      <c r="C112">
        <v>10.361713999999999</v>
      </c>
      <c r="D112">
        <f t="shared" si="4"/>
        <v>23.3138565</v>
      </c>
      <c r="E112" s="21">
        <f t="shared" si="5"/>
        <v>0.97141068749999993</v>
      </c>
    </row>
    <row r="113" spans="1:5" x14ac:dyDescent="0.3">
      <c r="A113" s="8" t="s">
        <v>205</v>
      </c>
      <c r="B113">
        <f t="shared" si="3"/>
        <v>1.6190178124999999E-2</v>
      </c>
      <c r="C113">
        <v>10.361713999999999</v>
      </c>
      <c r="D113">
        <f t="shared" si="4"/>
        <v>23.3138565</v>
      </c>
      <c r="E113" s="21">
        <f t="shared" si="5"/>
        <v>0.97141068749999993</v>
      </c>
    </row>
    <row r="114" spans="1:5" x14ac:dyDescent="0.3">
      <c r="A114" s="8" t="s">
        <v>217</v>
      </c>
      <c r="B114">
        <f t="shared" si="3"/>
        <v>1.6190178124999999E-2</v>
      </c>
      <c r="C114">
        <v>10.361713999999999</v>
      </c>
      <c r="D114">
        <f t="shared" si="4"/>
        <v>23.3138565</v>
      </c>
      <c r="E114" s="21">
        <f t="shared" si="5"/>
        <v>0.97141068749999993</v>
      </c>
    </row>
    <row r="115" spans="1:5" x14ac:dyDescent="0.3">
      <c r="A115" s="8" t="s">
        <v>288</v>
      </c>
      <c r="B115">
        <f t="shared" si="3"/>
        <v>1.6190178124999999E-2</v>
      </c>
      <c r="C115">
        <v>10.361713999999999</v>
      </c>
      <c r="D115">
        <f t="shared" si="4"/>
        <v>23.3138565</v>
      </c>
      <c r="E115" s="21">
        <f t="shared" si="5"/>
        <v>0.97141068749999993</v>
      </c>
    </row>
    <row r="116" spans="1:5" x14ac:dyDescent="0.3">
      <c r="A116" s="8" t="s">
        <v>273</v>
      </c>
      <c r="B116">
        <f t="shared" si="3"/>
        <v>1.6190178124999999E-2</v>
      </c>
      <c r="C116">
        <v>10.361713999999999</v>
      </c>
      <c r="D116">
        <f t="shared" si="4"/>
        <v>23.3138565</v>
      </c>
      <c r="E116" s="21">
        <f t="shared" si="5"/>
        <v>0.97141068749999993</v>
      </c>
    </row>
    <row r="117" spans="1:5" x14ac:dyDescent="0.3">
      <c r="A117" s="8" t="s">
        <v>331</v>
      </c>
      <c r="B117">
        <f t="shared" si="3"/>
        <v>1.6190178124999999E-2</v>
      </c>
      <c r="C117">
        <v>10.361713999999999</v>
      </c>
      <c r="D117">
        <f t="shared" si="4"/>
        <v>23.3138565</v>
      </c>
      <c r="E117" s="21">
        <f t="shared" si="5"/>
        <v>0.97141068749999993</v>
      </c>
    </row>
    <row r="118" spans="1:5" x14ac:dyDescent="0.3">
      <c r="A118" s="8" t="s">
        <v>290</v>
      </c>
      <c r="B118">
        <f t="shared" si="3"/>
        <v>1.6190178124999999E-2</v>
      </c>
      <c r="C118">
        <v>10.361713999999999</v>
      </c>
      <c r="D118">
        <f t="shared" si="4"/>
        <v>23.3138565</v>
      </c>
      <c r="E118" s="21">
        <f t="shared" si="5"/>
        <v>0.97141068749999993</v>
      </c>
    </row>
    <row r="119" spans="1:5" x14ac:dyDescent="0.3">
      <c r="A119" s="8" t="s">
        <v>46</v>
      </c>
      <c r="B119">
        <f t="shared" si="3"/>
        <v>1.5845706249999997E-2</v>
      </c>
      <c r="C119">
        <v>10.141251999999998</v>
      </c>
      <c r="D119">
        <f t="shared" si="4"/>
        <v>22.817816999999994</v>
      </c>
      <c r="E119" s="21">
        <f t="shared" si="5"/>
        <v>0.95074237499999981</v>
      </c>
    </row>
    <row r="120" spans="1:5" x14ac:dyDescent="0.3">
      <c r="A120" s="8" t="s">
        <v>272</v>
      </c>
      <c r="B120">
        <f t="shared" si="3"/>
        <v>1.5845706249999997E-2</v>
      </c>
      <c r="C120">
        <v>10.141251999999998</v>
      </c>
      <c r="D120">
        <f t="shared" si="4"/>
        <v>22.817816999999994</v>
      </c>
      <c r="E120" s="21">
        <f t="shared" si="5"/>
        <v>0.95074237499999981</v>
      </c>
    </row>
    <row r="121" spans="1:5" x14ac:dyDescent="0.3">
      <c r="A121" s="8" t="s">
        <v>109</v>
      </c>
      <c r="B121">
        <f t="shared" si="3"/>
        <v>1.5501234374999997E-2</v>
      </c>
      <c r="C121">
        <v>9.9207899999999984</v>
      </c>
      <c r="D121">
        <f t="shared" si="4"/>
        <v>22.321777499999996</v>
      </c>
      <c r="E121" s="21">
        <f t="shared" si="5"/>
        <v>0.9300740624999998</v>
      </c>
    </row>
    <row r="122" spans="1:5" x14ac:dyDescent="0.3">
      <c r="A122" s="8" t="s">
        <v>135</v>
      </c>
      <c r="B122">
        <f t="shared" si="3"/>
        <v>1.5501234374999997E-2</v>
      </c>
      <c r="C122">
        <v>9.9207899999999984</v>
      </c>
      <c r="D122">
        <f t="shared" si="4"/>
        <v>22.321777499999996</v>
      </c>
      <c r="E122" s="21">
        <f t="shared" si="5"/>
        <v>0.9300740624999998</v>
      </c>
    </row>
    <row r="123" spans="1:5" x14ac:dyDescent="0.3">
      <c r="A123" s="8" t="s">
        <v>152</v>
      </c>
      <c r="B123">
        <f t="shared" si="3"/>
        <v>1.5501234374999997E-2</v>
      </c>
      <c r="C123">
        <v>9.9207899999999984</v>
      </c>
      <c r="D123">
        <f t="shared" si="4"/>
        <v>22.321777499999996</v>
      </c>
      <c r="E123" s="21">
        <f t="shared" si="5"/>
        <v>0.9300740624999998</v>
      </c>
    </row>
    <row r="124" spans="1:5" x14ac:dyDescent="0.3">
      <c r="A124" s="8" t="s">
        <v>312</v>
      </c>
      <c r="B124">
        <f t="shared" si="3"/>
        <v>1.5501234374999997E-2</v>
      </c>
      <c r="C124">
        <v>9.9207899999999984</v>
      </c>
      <c r="D124">
        <f t="shared" si="4"/>
        <v>22.321777499999996</v>
      </c>
      <c r="E124" s="21">
        <f t="shared" si="5"/>
        <v>0.9300740624999998</v>
      </c>
    </row>
    <row r="125" spans="1:5" x14ac:dyDescent="0.3">
      <c r="A125" s="8" t="s">
        <v>195</v>
      </c>
      <c r="B125">
        <f t="shared" si="3"/>
        <v>1.5501234374999997E-2</v>
      </c>
      <c r="C125">
        <v>9.9207899999999984</v>
      </c>
      <c r="D125">
        <f t="shared" si="4"/>
        <v>22.321777499999996</v>
      </c>
      <c r="E125" s="21">
        <f t="shared" si="5"/>
        <v>0.9300740624999998</v>
      </c>
    </row>
    <row r="126" spans="1:5" x14ac:dyDescent="0.3">
      <c r="A126" s="8" t="s">
        <v>236</v>
      </c>
      <c r="B126">
        <f t="shared" si="3"/>
        <v>1.5501234374999997E-2</v>
      </c>
      <c r="C126">
        <v>9.9207899999999984</v>
      </c>
      <c r="D126">
        <f t="shared" si="4"/>
        <v>22.321777499999996</v>
      </c>
      <c r="E126" s="21">
        <f t="shared" si="5"/>
        <v>0.9300740624999998</v>
      </c>
    </row>
    <row r="127" spans="1:5" x14ac:dyDescent="0.3">
      <c r="A127" s="8" t="s">
        <v>278</v>
      </c>
      <c r="B127">
        <f t="shared" si="3"/>
        <v>1.5501234374999997E-2</v>
      </c>
      <c r="C127">
        <v>9.9207899999999984</v>
      </c>
      <c r="D127">
        <f t="shared" si="4"/>
        <v>22.321777499999996</v>
      </c>
      <c r="E127" s="21">
        <f t="shared" si="5"/>
        <v>0.9300740624999998</v>
      </c>
    </row>
    <row r="128" spans="1:5" x14ac:dyDescent="0.3">
      <c r="A128" s="8" t="s">
        <v>84</v>
      </c>
      <c r="B128">
        <f t="shared" si="3"/>
        <v>1.51567625E-2</v>
      </c>
      <c r="C128">
        <v>9.7003280000000007</v>
      </c>
      <c r="D128">
        <f t="shared" si="4"/>
        <v>21.825738000000001</v>
      </c>
      <c r="E128" s="21">
        <f t="shared" si="5"/>
        <v>0.90940575000000001</v>
      </c>
    </row>
    <row r="129" spans="1:5" x14ac:dyDescent="0.3">
      <c r="A129" s="8" t="s">
        <v>308</v>
      </c>
      <c r="B129">
        <f t="shared" si="3"/>
        <v>1.51567625E-2</v>
      </c>
      <c r="C129">
        <v>9.7003280000000007</v>
      </c>
      <c r="D129">
        <f t="shared" si="4"/>
        <v>21.825738000000001</v>
      </c>
      <c r="E129" s="21">
        <f t="shared" si="5"/>
        <v>0.90940575000000001</v>
      </c>
    </row>
    <row r="130" spans="1:5" x14ac:dyDescent="0.3">
      <c r="A130" s="8" t="s">
        <v>174</v>
      </c>
      <c r="B130">
        <f t="shared" ref="B130:B193" si="6">D130/1440</f>
        <v>1.51567625E-2</v>
      </c>
      <c r="C130">
        <v>9.7003280000000007</v>
      </c>
      <c r="D130">
        <f t="shared" ref="D130:D193" si="7">C130*2.25</f>
        <v>21.825738000000001</v>
      </c>
      <c r="E130" s="21">
        <f t="shared" si="5"/>
        <v>0.90940575000000001</v>
      </c>
    </row>
    <row r="131" spans="1:5" x14ac:dyDescent="0.3">
      <c r="A131" s="8" t="s">
        <v>214</v>
      </c>
      <c r="B131">
        <f t="shared" si="6"/>
        <v>1.51567625E-2</v>
      </c>
      <c r="C131">
        <v>9.7003280000000007</v>
      </c>
      <c r="D131">
        <f t="shared" si="7"/>
        <v>21.825738000000001</v>
      </c>
      <c r="E131" s="21">
        <f t="shared" ref="E131:E194" si="8">B131*60</f>
        <v>0.90940575000000001</v>
      </c>
    </row>
    <row r="132" spans="1:5" x14ac:dyDescent="0.3">
      <c r="A132" s="8" t="s">
        <v>63</v>
      </c>
      <c r="B132">
        <f t="shared" si="6"/>
        <v>1.4812290625E-2</v>
      </c>
      <c r="C132">
        <v>9.4798659999999995</v>
      </c>
      <c r="D132">
        <f t="shared" si="7"/>
        <v>21.329698499999999</v>
      </c>
      <c r="E132" s="21">
        <f t="shared" si="8"/>
        <v>0.8887374375</v>
      </c>
    </row>
    <row r="133" spans="1:5" x14ac:dyDescent="0.3">
      <c r="A133" s="8" t="s">
        <v>130</v>
      </c>
      <c r="B133">
        <f t="shared" si="6"/>
        <v>1.4812290625E-2</v>
      </c>
      <c r="C133">
        <v>9.4798659999999995</v>
      </c>
      <c r="D133">
        <f t="shared" si="7"/>
        <v>21.329698499999999</v>
      </c>
      <c r="E133" s="21">
        <f t="shared" si="8"/>
        <v>0.8887374375</v>
      </c>
    </row>
    <row r="134" spans="1:5" x14ac:dyDescent="0.3">
      <c r="A134" s="8" t="s">
        <v>178</v>
      </c>
      <c r="B134">
        <f t="shared" si="6"/>
        <v>1.4812290625E-2</v>
      </c>
      <c r="C134">
        <v>9.4798659999999995</v>
      </c>
      <c r="D134">
        <f t="shared" si="7"/>
        <v>21.329698499999999</v>
      </c>
      <c r="E134" s="21">
        <f t="shared" si="8"/>
        <v>0.8887374375</v>
      </c>
    </row>
    <row r="135" spans="1:5" x14ac:dyDescent="0.3">
      <c r="A135" s="8" t="s">
        <v>225</v>
      </c>
      <c r="B135">
        <f t="shared" si="6"/>
        <v>1.4812290625E-2</v>
      </c>
      <c r="C135">
        <v>9.4798659999999995</v>
      </c>
      <c r="D135">
        <f t="shared" si="7"/>
        <v>21.329698499999999</v>
      </c>
      <c r="E135" s="21">
        <f t="shared" si="8"/>
        <v>0.8887374375</v>
      </c>
    </row>
    <row r="136" spans="1:5" x14ac:dyDescent="0.3">
      <c r="A136" s="8" t="s">
        <v>235</v>
      </c>
      <c r="B136">
        <f t="shared" si="6"/>
        <v>1.4812290625E-2</v>
      </c>
      <c r="C136">
        <v>9.4798659999999995</v>
      </c>
      <c r="D136">
        <f t="shared" si="7"/>
        <v>21.329698499999999</v>
      </c>
      <c r="E136" s="21">
        <f t="shared" si="8"/>
        <v>0.8887374375</v>
      </c>
    </row>
    <row r="137" spans="1:5" x14ac:dyDescent="0.3">
      <c r="A137" s="8" t="s">
        <v>269</v>
      </c>
      <c r="B137">
        <f t="shared" si="6"/>
        <v>1.4812290625E-2</v>
      </c>
      <c r="C137">
        <v>9.4798659999999995</v>
      </c>
      <c r="D137">
        <f t="shared" si="7"/>
        <v>21.329698499999999</v>
      </c>
      <c r="E137" s="21">
        <f t="shared" si="8"/>
        <v>0.8887374375</v>
      </c>
    </row>
    <row r="138" spans="1:5" x14ac:dyDescent="0.3">
      <c r="A138" s="8" t="s">
        <v>198</v>
      </c>
      <c r="B138">
        <f t="shared" si="6"/>
        <v>1.446781875E-2</v>
      </c>
      <c r="C138">
        <v>9.259404</v>
      </c>
      <c r="D138">
        <f t="shared" si="7"/>
        <v>20.833659000000001</v>
      </c>
      <c r="E138" s="21">
        <f t="shared" si="8"/>
        <v>0.868069125</v>
      </c>
    </row>
    <row r="139" spans="1:5" x14ac:dyDescent="0.3">
      <c r="A139" s="8" t="s">
        <v>324</v>
      </c>
      <c r="B139">
        <f t="shared" si="6"/>
        <v>1.446781875E-2</v>
      </c>
      <c r="C139">
        <v>9.259404</v>
      </c>
      <c r="D139">
        <f t="shared" si="7"/>
        <v>20.833659000000001</v>
      </c>
      <c r="E139" s="21">
        <f t="shared" si="8"/>
        <v>0.868069125</v>
      </c>
    </row>
    <row r="140" spans="1:5" x14ac:dyDescent="0.3">
      <c r="A140" s="8" t="s">
        <v>330</v>
      </c>
      <c r="B140">
        <f t="shared" si="6"/>
        <v>1.446781875E-2</v>
      </c>
      <c r="C140">
        <v>9.259404</v>
      </c>
      <c r="D140">
        <f t="shared" si="7"/>
        <v>20.833659000000001</v>
      </c>
      <c r="E140" s="21">
        <f t="shared" si="8"/>
        <v>0.868069125</v>
      </c>
    </row>
    <row r="141" spans="1:5" x14ac:dyDescent="0.3">
      <c r="A141" s="8" t="s">
        <v>83</v>
      </c>
      <c r="B141">
        <f t="shared" si="6"/>
        <v>1.4123346874999996E-2</v>
      </c>
      <c r="C141">
        <v>9.0389419999999987</v>
      </c>
      <c r="D141">
        <f t="shared" si="7"/>
        <v>20.337619499999995</v>
      </c>
      <c r="E141" s="21">
        <f t="shared" si="8"/>
        <v>0.84740081249999977</v>
      </c>
    </row>
    <row r="142" spans="1:5" x14ac:dyDescent="0.3">
      <c r="A142" s="8" t="s">
        <v>105</v>
      </c>
      <c r="B142">
        <f t="shared" si="6"/>
        <v>1.4123346874999996E-2</v>
      </c>
      <c r="C142">
        <v>9.0389419999999987</v>
      </c>
      <c r="D142">
        <f t="shared" si="7"/>
        <v>20.337619499999995</v>
      </c>
      <c r="E142" s="21">
        <f t="shared" si="8"/>
        <v>0.84740081249999977</v>
      </c>
    </row>
    <row r="143" spans="1:5" x14ac:dyDescent="0.3">
      <c r="A143" s="8" t="s">
        <v>122</v>
      </c>
      <c r="B143">
        <f t="shared" si="6"/>
        <v>1.4123346874999996E-2</v>
      </c>
      <c r="C143">
        <v>9.0389419999999987</v>
      </c>
      <c r="D143">
        <f t="shared" si="7"/>
        <v>20.337619499999995</v>
      </c>
      <c r="E143" s="21">
        <f t="shared" si="8"/>
        <v>0.84740081249999977</v>
      </c>
    </row>
    <row r="144" spans="1:5" x14ac:dyDescent="0.3">
      <c r="A144" s="8" t="s">
        <v>315</v>
      </c>
      <c r="B144">
        <f t="shared" si="6"/>
        <v>1.4123346874999996E-2</v>
      </c>
      <c r="C144">
        <v>9.0389419999999987</v>
      </c>
      <c r="D144">
        <f t="shared" si="7"/>
        <v>20.337619499999995</v>
      </c>
      <c r="E144" s="21">
        <f t="shared" si="8"/>
        <v>0.84740081249999977</v>
      </c>
    </row>
    <row r="145" spans="1:5" x14ac:dyDescent="0.3">
      <c r="A145" s="8" t="s">
        <v>265</v>
      </c>
      <c r="B145">
        <f t="shared" si="6"/>
        <v>1.4123346874999996E-2</v>
      </c>
      <c r="C145">
        <v>9.0389419999999987</v>
      </c>
      <c r="D145">
        <f t="shared" si="7"/>
        <v>20.337619499999995</v>
      </c>
      <c r="E145" s="21">
        <f t="shared" si="8"/>
        <v>0.84740081249999977</v>
      </c>
    </row>
    <row r="146" spans="1:5" ht="27.95" x14ac:dyDescent="0.3">
      <c r="A146" s="8" t="s">
        <v>67</v>
      </c>
      <c r="B146">
        <f t="shared" si="6"/>
        <v>1.3778874999999998E-2</v>
      </c>
      <c r="C146">
        <v>8.8184799999999992</v>
      </c>
      <c r="D146">
        <f t="shared" si="7"/>
        <v>19.841579999999997</v>
      </c>
      <c r="E146" s="21">
        <f t="shared" si="8"/>
        <v>0.82673249999999987</v>
      </c>
    </row>
    <row r="147" spans="1:5" x14ac:dyDescent="0.3">
      <c r="A147" s="8" t="s">
        <v>60</v>
      </c>
      <c r="B147">
        <f t="shared" si="6"/>
        <v>1.3778874999999998E-2</v>
      </c>
      <c r="C147">
        <v>8.8184799999999992</v>
      </c>
      <c r="D147">
        <f t="shared" si="7"/>
        <v>19.841579999999997</v>
      </c>
      <c r="E147" s="21">
        <f t="shared" si="8"/>
        <v>0.82673249999999987</v>
      </c>
    </row>
    <row r="148" spans="1:5" x14ac:dyDescent="0.3">
      <c r="A148" s="8" t="s">
        <v>299</v>
      </c>
      <c r="B148">
        <f t="shared" si="6"/>
        <v>1.3778874999999998E-2</v>
      </c>
      <c r="C148">
        <v>8.8184799999999992</v>
      </c>
      <c r="D148">
        <f t="shared" si="7"/>
        <v>19.841579999999997</v>
      </c>
      <c r="E148" s="21">
        <f t="shared" si="8"/>
        <v>0.82673249999999987</v>
      </c>
    </row>
    <row r="149" spans="1:5" x14ac:dyDescent="0.3">
      <c r="A149" s="8" t="s">
        <v>216</v>
      </c>
      <c r="B149">
        <f t="shared" si="6"/>
        <v>1.3778874999999998E-2</v>
      </c>
      <c r="C149">
        <v>8.8184799999999992</v>
      </c>
      <c r="D149">
        <f t="shared" si="7"/>
        <v>19.841579999999997</v>
      </c>
      <c r="E149" s="21">
        <f t="shared" si="8"/>
        <v>0.82673249999999987</v>
      </c>
    </row>
    <row r="150" spans="1:5" x14ac:dyDescent="0.3">
      <c r="A150" s="8" t="s">
        <v>322</v>
      </c>
      <c r="B150">
        <f t="shared" si="6"/>
        <v>1.3778874999999998E-2</v>
      </c>
      <c r="C150">
        <v>8.8184799999999992</v>
      </c>
      <c r="D150">
        <f t="shared" si="7"/>
        <v>19.841579999999997</v>
      </c>
      <c r="E150" s="21">
        <f t="shared" si="8"/>
        <v>0.82673249999999987</v>
      </c>
    </row>
    <row r="151" spans="1:5" x14ac:dyDescent="0.3">
      <c r="A151" s="8" t="s">
        <v>64</v>
      </c>
      <c r="B151">
        <f t="shared" si="6"/>
        <v>1.3434403124999999E-2</v>
      </c>
      <c r="C151">
        <v>8.5980179999999997</v>
      </c>
      <c r="D151">
        <f t="shared" si="7"/>
        <v>19.345540499999998</v>
      </c>
      <c r="E151" s="21">
        <f t="shared" si="8"/>
        <v>0.80606418749999997</v>
      </c>
    </row>
    <row r="152" spans="1:5" x14ac:dyDescent="0.3">
      <c r="A152" s="8" t="s">
        <v>298</v>
      </c>
      <c r="B152">
        <f t="shared" si="6"/>
        <v>1.3434403124999999E-2</v>
      </c>
      <c r="C152">
        <v>8.5980179999999997</v>
      </c>
      <c r="D152">
        <f t="shared" si="7"/>
        <v>19.345540499999998</v>
      </c>
      <c r="E152" s="21">
        <f t="shared" si="8"/>
        <v>0.80606418749999997</v>
      </c>
    </row>
    <row r="153" spans="1:5" x14ac:dyDescent="0.3">
      <c r="A153" s="8" t="s">
        <v>180</v>
      </c>
      <c r="B153">
        <f t="shared" si="6"/>
        <v>1.3434403124999999E-2</v>
      </c>
      <c r="C153">
        <v>8.5980179999999997</v>
      </c>
      <c r="D153">
        <f t="shared" si="7"/>
        <v>19.345540499999998</v>
      </c>
      <c r="E153" s="21">
        <f t="shared" si="8"/>
        <v>0.80606418749999997</v>
      </c>
    </row>
    <row r="154" spans="1:5" x14ac:dyDescent="0.3">
      <c r="A154" s="8" t="s">
        <v>232</v>
      </c>
      <c r="B154">
        <f t="shared" si="6"/>
        <v>1.3434403124999999E-2</v>
      </c>
      <c r="C154">
        <v>8.5980179999999997</v>
      </c>
      <c r="D154">
        <f t="shared" si="7"/>
        <v>19.345540499999998</v>
      </c>
      <c r="E154" s="21">
        <f t="shared" si="8"/>
        <v>0.80606418749999997</v>
      </c>
    </row>
    <row r="155" spans="1:5" x14ac:dyDescent="0.3">
      <c r="A155" s="8" t="s">
        <v>62</v>
      </c>
      <c r="B155">
        <f t="shared" si="6"/>
        <v>1.3089931249999997E-2</v>
      </c>
      <c r="C155">
        <v>8.3775559999999984</v>
      </c>
      <c r="D155">
        <f t="shared" si="7"/>
        <v>18.849500999999997</v>
      </c>
      <c r="E155" s="21">
        <f t="shared" si="8"/>
        <v>0.78539587499999985</v>
      </c>
    </row>
    <row r="156" spans="1:5" x14ac:dyDescent="0.3">
      <c r="A156" s="8" t="s">
        <v>260</v>
      </c>
      <c r="B156">
        <f t="shared" si="6"/>
        <v>1.3089931249999997E-2</v>
      </c>
      <c r="C156">
        <v>8.3775559999999984</v>
      </c>
      <c r="D156">
        <f t="shared" si="7"/>
        <v>18.849500999999997</v>
      </c>
      <c r="E156" s="21">
        <f t="shared" si="8"/>
        <v>0.78539587499999985</v>
      </c>
    </row>
    <row r="157" spans="1:5" x14ac:dyDescent="0.3">
      <c r="A157" s="8" t="s">
        <v>258</v>
      </c>
      <c r="B157">
        <f t="shared" si="6"/>
        <v>1.3089931249999997E-2</v>
      </c>
      <c r="C157">
        <v>8.3775559999999984</v>
      </c>
      <c r="D157">
        <f t="shared" si="7"/>
        <v>18.849500999999997</v>
      </c>
      <c r="E157" s="21">
        <f t="shared" si="8"/>
        <v>0.78539587499999985</v>
      </c>
    </row>
    <row r="158" spans="1:5" x14ac:dyDescent="0.3">
      <c r="A158" s="8" t="s">
        <v>326</v>
      </c>
      <c r="B158">
        <f t="shared" si="6"/>
        <v>1.3089931249999997E-2</v>
      </c>
      <c r="C158">
        <v>8.3775559999999984</v>
      </c>
      <c r="D158">
        <f t="shared" si="7"/>
        <v>18.849500999999997</v>
      </c>
      <c r="E158" s="21">
        <f t="shared" si="8"/>
        <v>0.78539587499999985</v>
      </c>
    </row>
    <row r="159" spans="1:5" x14ac:dyDescent="0.3">
      <c r="A159" s="8" t="s">
        <v>283</v>
      </c>
      <c r="B159">
        <f t="shared" si="6"/>
        <v>1.3089931249999997E-2</v>
      </c>
      <c r="C159">
        <v>8.3775559999999984</v>
      </c>
      <c r="D159">
        <f t="shared" si="7"/>
        <v>18.849500999999997</v>
      </c>
      <c r="E159" s="21">
        <f t="shared" si="8"/>
        <v>0.78539587499999985</v>
      </c>
    </row>
    <row r="160" spans="1:5" x14ac:dyDescent="0.3">
      <c r="A160" s="8" t="s">
        <v>65</v>
      </c>
      <c r="B160">
        <f t="shared" si="6"/>
        <v>1.2745459374999999E-2</v>
      </c>
      <c r="C160">
        <v>8.157093999999999</v>
      </c>
      <c r="D160">
        <f t="shared" si="7"/>
        <v>18.353461499999998</v>
      </c>
      <c r="E160" s="21">
        <f t="shared" si="8"/>
        <v>0.76472756249999996</v>
      </c>
    </row>
    <row r="161" spans="1:5" x14ac:dyDescent="0.3">
      <c r="A161" s="8" t="s">
        <v>156</v>
      </c>
      <c r="B161">
        <f t="shared" si="6"/>
        <v>1.2745459374999999E-2</v>
      </c>
      <c r="C161">
        <v>8.157093999999999</v>
      </c>
      <c r="D161">
        <f t="shared" si="7"/>
        <v>18.353461499999998</v>
      </c>
      <c r="E161" s="21">
        <f t="shared" si="8"/>
        <v>0.76472756249999996</v>
      </c>
    </row>
    <row r="162" spans="1:5" x14ac:dyDescent="0.3">
      <c r="A162" s="8" t="s">
        <v>181</v>
      </c>
      <c r="B162">
        <f t="shared" si="6"/>
        <v>1.2745459374999999E-2</v>
      </c>
      <c r="C162">
        <v>8.157093999999999</v>
      </c>
      <c r="D162">
        <f t="shared" si="7"/>
        <v>18.353461499999998</v>
      </c>
      <c r="E162" s="21">
        <f t="shared" si="8"/>
        <v>0.76472756249999996</v>
      </c>
    </row>
    <row r="163" spans="1:5" ht="27.95" x14ac:dyDescent="0.3">
      <c r="A163" s="8" t="s">
        <v>328</v>
      </c>
      <c r="B163">
        <f t="shared" si="6"/>
        <v>1.2745459374999999E-2</v>
      </c>
      <c r="C163">
        <v>8.157093999999999</v>
      </c>
      <c r="D163">
        <f t="shared" si="7"/>
        <v>18.353461499999998</v>
      </c>
      <c r="E163" s="21">
        <f t="shared" si="8"/>
        <v>0.76472756249999996</v>
      </c>
    </row>
    <row r="164" spans="1:5" x14ac:dyDescent="0.3">
      <c r="A164" s="8" t="s">
        <v>141</v>
      </c>
      <c r="B164">
        <f t="shared" si="6"/>
        <v>1.2056515624999998E-2</v>
      </c>
      <c r="C164">
        <v>7.7161699999999991</v>
      </c>
      <c r="D164">
        <f t="shared" si="7"/>
        <v>17.361382499999998</v>
      </c>
      <c r="E164" s="21">
        <f t="shared" si="8"/>
        <v>0.72339093749999994</v>
      </c>
    </row>
    <row r="165" spans="1:5" x14ac:dyDescent="0.3">
      <c r="A165" s="8" t="s">
        <v>70</v>
      </c>
      <c r="B165">
        <f t="shared" si="6"/>
        <v>1.1712043749999996E-2</v>
      </c>
      <c r="C165">
        <v>7.4957079999999987</v>
      </c>
      <c r="D165">
        <f t="shared" si="7"/>
        <v>16.865342999999996</v>
      </c>
      <c r="E165" s="21">
        <f t="shared" si="8"/>
        <v>0.70272262499999982</v>
      </c>
    </row>
    <row r="166" spans="1:5" x14ac:dyDescent="0.3">
      <c r="A166" s="8" t="s">
        <v>82</v>
      </c>
      <c r="B166">
        <f t="shared" si="6"/>
        <v>1.1712043749999996E-2</v>
      </c>
      <c r="C166">
        <v>7.4957079999999987</v>
      </c>
      <c r="D166">
        <f t="shared" si="7"/>
        <v>16.865342999999996</v>
      </c>
      <c r="E166" s="21">
        <f t="shared" si="8"/>
        <v>0.70272262499999982</v>
      </c>
    </row>
    <row r="167" spans="1:5" x14ac:dyDescent="0.3">
      <c r="A167" s="8" t="s">
        <v>243</v>
      </c>
      <c r="B167">
        <f t="shared" si="6"/>
        <v>1.1712043749999996E-2</v>
      </c>
      <c r="C167">
        <v>7.4957079999999987</v>
      </c>
      <c r="D167">
        <f t="shared" si="7"/>
        <v>16.865342999999996</v>
      </c>
      <c r="E167" s="21">
        <f t="shared" si="8"/>
        <v>0.70272262499999982</v>
      </c>
    </row>
    <row r="168" spans="1:5" x14ac:dyDescent="0.3">
      <c r="A168" s="8" t="s">
        <v>71</v>
      </c>
      <c r="B168">
        <f t="shared" si="6"/>
        <v>1.1367571874999998E-2</v>
      </c>
      <c r="C168">
        <v>7.2752459999999992</v>
      </c>
      <c r="D168">
        <f t="shared" si="7"/>
        <v>16.369303499999997</v>
      </c>
      <c r="E168" s="21">
        <f t="shared" si="8"/>
        <v>0.68205431249999982</v>
      </c>
    </row>
    <row r="169" spans="1:5" x14ac:dyDescent="0.3">
      <c r="A169" s="8" t="s">
        <v>96</v>
      </c>
      <c r="B169">
        <f t="shared" si="6"/>
        <v>1.1023099999999999E-2</v>
      </c>
      <c r="C169">
        <v>7.0547839999999997</v>
      </c>
      <c r="D169">
        <f t="shared" si="7"/>
        <v>15.873263999999999</v>
      </c>
      <c r="E169" s="21">
        <f t="shared" si="8"/>
        <v>0.66138599999999992</v>
      </c>
    </row>
    <row r="170" spans="1:5" x14ac:dyDescent="0.3">
      <c r="A170" s="8" t="s">
        <v>188</v>
      </c>
      <c r="B170">
        <f t="shared" si="6"/>
        <v>1.1023099999999999E-2</v>
      </c>
      <c r="C170">
        <v>7.0547839999999997</v>
      </c>
      <c r="D170">
        <f t="shared" si="7"/>
        <v>15.873263999999999</v>
      </c>
      <c r="E170" s="21">
        <f t="shared" si="8"/>
        <v>0.66138599999999992</v>
      </c>
    </row>
    <row r="171" spans="1:5" x14ac:dyDescent="0.3">
      <c r="A171" s="8" t="s">
        <v>203</v>
      </c>
      <c r="B171">
        <f t="shared" si="6"/>
        <v>1.1023099999999999E-2</v>
      </c>
      <c r="C171">
        <v>7.0547839999999997</v>
      </c>
      <c r="D171">
        <f t="shared" si="7"/>
        <v>15.873263999999999</v>
      </c>
      <c r="E171" s="21">
        <f t="shared" si="8"/>
        <v>0.66138599999999992</v>
      </c>
    </row>
    <row r="172" spans="1:5" x14ac:dyDescent="0.3">
      <c r="A172" s="8" t="s">
        <v>270</v>
      </c>
      <c r="B172">
        <f t="shared" si="6"/>
        <v>1.1023099999999999E-2</v>
      </c>
      <c r="C172">
        <v>7.0547839999999997</v>
      </c>
      <c r="D172">
        <f t="shared" si="7"/>
        <v>15.873263999999999</v>
      </c>
      <c r="E172" s="21">
        <f t="shared" si="8"/>
        <v>0.66138599999999992</v>
      </c>
    </row>
    <row r="173" spans="1:5" x14ac:dyDescent="0.3">
      <c r="A173" s="8" t="s">
        <v>255</v>
      </c>
      <c r="B173">
        <f t="shared" si="6"/>
        <v>1.0678628124999999E-2</v>
      </c>
      <c r="C173">
        <v>6.8343219999999993</v>
      </c>
      <c r="D173">
        <f t="shared" si="7"/>
        <v>15.377224499999999</v>
      </c>
      <c r="E173" s="21">
        <f t="shared" si="8"/>
        <v>0.64071768749999991</v>
      </c>
    </row>
    <row r="174" spans="1:5" x14ac:dyDescent="0.3">
      <c r="A174" s="8" t="s">
        <v>313</v>
      </c>
      <c r="B174">
        <f t="shared" si="6"/>
        <v>1.0678628124999999E-2</v>
      </c>
      <c r="C174">
        <v>6.8343219999999993</v>
      </c>
      <c r="D174">
        <f t="shared" si="7"/>
        <v>15.377224499999999</v>
      </c>
      <c r="E174" s="21">
        <f t="shared" si="8"/>
        <v>0.64071768749999991</v>
      </c>
    </row>
    <row r="175" spans="1:5" x14ac:dyDescent="0.3">
      <c r="A175" s="8" t="s">
        <v>286</v>
      </c>
      <c r="B175">
        <f t="shared" si="6"/>
        <v>1.0334156249999999E-2</v>
      </c>
      <c r="C175">
        <v>6.613859999999999</v>
      </c>
      <c r="D175">
        <f t="shared" si="7"/>
        <v>14.881184999999999</v>
      </c>
      <c r="E175" s="21">
        <f t="shared" si="8"/>
        <v>0.6200493749999999</v>
      </c>
    </row>
    <row r="176" spans="1:5" x14ac:dyDescent="0.3">
      <c r="A176" s="8" t="s">
        <v>239</v>
      </c>
      <c r="B176">
        <f t="shared" si="6"/>
        <v>1.0334156249999999E-2</v>
      </c>
      <c r="C176">
        <v>6.613859999999999</v>
      </c>
      <c r="D176">
        <f t="shared" si="7"/>
        <v>14.881184999999999</v>
      </c>
      <c r="E176" s="21">
        <f t="shared" si="8"/>
        <v>0.6200493749999999</v>
      </c>
    </row>
    <row r="177" spans="1:5" x14ac:dyDescent="0.3">
      <c r="A177" s="8" t="s">
        <v>48</v>
      </c>
      <c r="B177">
        <f t="shared" si="6"/>
        <v>9.9896843749999985E-3</v>
      </c>
      <c r="C177">
        <v>6.3933979999999995</v>
      </c>
      <c r="D177">
        <f t="shared" si="7"/>
        <v>14.385145499999998</v>
      </c>
      <c r="E177" s="21">
        <f t="shared" si="8"/>
        <v>0.59938106249999989</v>
      </c>
    </row>
    <row r="178" spans="1:5" x14ac:dyDescent="0.3">
      <c r="A178" s="8" t="s">
        <v>230</v>
      </c>
      <c r="B178">
        <f t="shared" si="6"/>
        <v>9.3007406249999997E-3</v>
      </c>
      <c r="C178">
        <v>5.9524739999999996</v>
      </c>
      <c r="D178">
        <f t="shared" si="7"/>
        <v>13.3930665</v>
      </c>
      <c r="E178" s="21">
        <f t="shared" si="8"/>
        <v>0.55804443749999999</v>
      </c>
    </row>
    <row r="179" spans="1:5" x14ac:dyDescent="0.3">
      <c r="A179" s="8" t="s">
        <v>91</v>
      </c>
      <c r="B179">
        <f t="shared" si="6"/>
        <v>8.9562687499999995E-3</v>
      </c>
      <c r="C179">
        <v>5.7320120000000001</v>
      </c>
      <c r="D179">
        <f t="shared" si="7"/>
        <v>12.897027</v>
      </c>
      <c r="E179" s="21">
        <f t="shared" si="8"/>
        <v>0.53737612499999998</v>
      </c>
    </row>
    <row r="180" spans="1:5" ht="27.95" x14ac:dyDescent="0.3">
      <c r="A180" s="8" t="s">
        <v>76</v>
      </c>
      <c r="B180">
        <f t="shared" si="6"/>
        <v>8.6117968749999992E-3</v>
      </c>
      <c r="C180">
        <v>5.5115499999999997</v>
      </c>
      <c r="D180">
        <f t="shared" si="7"/>
        <v>12.400987499999999</v>
      </c>
      <c r="E180" s="21">
        <f t="shared" si="8"/>
        <v>0.51670781249999997</v>
      </c>
    </row>
    <row r="181" spans="1:5" x14ac:dyDescent="0.3">
      <c r="A181" s="8" t="s">
        <v>281</v>
      </c>
      <c r="B181">
        <f t="shared" si="6"/>
        <v>7.5783812500000002E-3</v>
      </c>
      <c r="C181">
        <v>4.8501640000000004</v>
      </c>
      <c r="D181">
        <f t="shared" si="7"/>
        <v>10.912869000000001</v>
      </c>
      <c r="E181" s="21">
        <f t="shared" si="8"/>
        <v>0.45470287500000001</v>
      </c>
    </row>
    <row r="182" spans="1:5" x14ac:dyDescent="0.3">
      <c r="A182" s="8" t="s">
        <v>126</v>
      </c>
      <c r="B182">
        <f t="shared" si="6"/>
        <v>7.5783812500000002E-3</v>
      </c>
      <c r="C182">
        <v>4.8501640000000004</v>
      </c>
      <c r="D182">
        <f t="shared" si="7"/>
        <v>10.912869000000001</v>
      </c>
      <c r="E182" s="21">
        <f t="shared" si="8"/>
        <v>0.45470287500000001</v>
      </c>
    </row>
    <row r="183" spans="1:5" ht="27.95" x14ac:dyDescent="0.3">
      <c r="A183" s="8" t="s">
        <v>320</v>
      </c>
      <c r="B183">
        <f t="shared" si="6"/>
        <v>6.8894374999999989E-3</v>
      </c>
      <c r="C183">
        <v>4.4092399999999996</v>
      </c>
      <c r="D183">
        <f t="shared" si="7"/>
        <v>9.9207899999999984</v>
      </c>
      <c r="E183" s="21">
        <f t="shared" si="8"/>
        <v>0.41336624999999994</v>
      </c>
    </row>
    <row r="184" spans="1:5" x14ac:dyDescent="0.3">
      <c r="A184" s="8" t="s">
        <v>271</v>
      </c>
      <c r="B184">
        <f t="shared" si="6"/>
        <v>6.2004937500000001E-3</v>
      </c>
      <c r="C184">
        <v>3.9683159999999997</v>
      </c>
      <c r="D184">
        <f t="shared" si="7"/>
        <v>8.9287109999999998</v>
      </c>
      <c r="E184" s="21">
        <f t="shared" si="8"/>
        <v>0.37202962500000003</v>
      </c>
    </row>
    <row r="185" spans="1:5" x14ac:dyDescent="0.3">
      <c r="A185" s="8" t="s">
        <v>274</v>
      </c>
      <c r="B185">
        <f t="shared" si="6"/>
        <v>6.2004937500000001E-3</v>
      </c>
      <c r="C185">
        <v>3.9683159999999997</v>
      </c>
      <c r="D185">
        <f t="shared" si="7"/>
        <v>8.9287109999999998</v>
      </c>
      <c r="E185" s="21">
        <f t="shared" si="8"/>
        <v>0.37202962500000003</v>
      </c>
    </row>
    <row r="186" spans="1:5" x14ac:dyDescent="0.3">
      <c r="A186" s="8" t="s">
        <v>296</v>
      </c>
      <c r="B186">
        <f t="shared" si="6"/>
        <v>5.8560218749999981E-3</v>
      </c>
      <c r="C186">
        <v>3.7478539999999994</v>
      </c>
      <c r="D186">
        <f t="shared" si="7"/>
        <v>8.4326714999999979</v>
      </c>
      <c r="E186" s="21">
        <f t="shared" si="8"/>
        <v>0.35136131249999991</v>
      </c>
    </row>
    <row r="187" spans="1:5" x14ac:dyDescent="0.3">
      <c r="A187" s="8" t="s">
        <v>294</v>
      </c>
      <c r="B187">
        <f t="shared" si="6"/>
        <v>5.5115499999999996E-3</v>
      </c>
      <c r="C187">
        <v>3.5273919999999999</v>
      </c>
      <c r="D187">
        <f t="shared" si="7"/>
        <v>7.9366319999999995</v>
      </c>
      <c r="E187" s="21">
        <f t="shared" si="8"/>
        <v>0.33069299999999996</v>
      </c>
    </row>
    <row r="188" spans="1:5" x14ac:dyDescent="0.3">
      <c r="A188" s="8" t="s">
        <v>144</v>
      </c>
      <c r="B188">
        <f t="shared" si="6"/>
        <v>4.8226062499999991E-3</v>
      </c>
      <c r="C188">
        <v>3.0864679999999995</v>
      </c>
      <c r="D188">
        <f t="shared" si="7"/>
        <v>6.9445529999999991</v>
      </c>
      <c r="E188" s="21">
        <f t="shared" si="8"/>
        <v>0.28935637499999994</v>
      </c>
    </row>
    <row r="189" spans="1:5" x14ac:dyDescent="0.3">
      <c r="A189" s="8" t="s">
        <v>193</v>
      </c>
      <c r="B189">
        <f t="shared" si="6"/>
        <v>4.4781343749999997E-3</v>
      </c>
      <c r="C189">
        <v>2.8660060000000001</v>
      </c>
      <c r="D189">
        <f t="shared" si="7"/>
        <v>6.4485134999999998</v>
      </c>
      <c r="E189" s="21">
        <f t="shared" si="8"/>
        <v>0.26868806249999999</v>
      </c>
    </row>
    <row r="190" spans="1:5" x14ac:dyDescent="0.3">
      <c r="A190" s="8" t="s">
        <v>317</v>
      </c>
      <c r="B190">
        <f t="shared" si="6"/>
        <v>3.4447187499999994E-3</v>
      </c>
      <c r="C190">
        <v>2.2046199999999998</v>
      </c>
      <c r="D190">
        <f t="shared" si="7"/>
        <v>4.9603949999999992</v>
      </c>
      <c r="E190" s="21">
        <f t="shared" si="8"/>
        <v>0.20668312499999997</v>
      </c>
    </row>
    <row r="191" spans="1:5" x14ac:dyDescent="0.3">
      <c r="A191" s="8" t="s">
        <v>209</v>
      </c>
      <c r="B191">
        <f t="shared" si="6"/>
        <v>3.4447187499999994E-3</v>
      </c>
      <c r="C191">
        <v>2.2046199999999998</v>
      </c>
      <c r="D191">
        <f t="shared" si="7"/>
        <v>4.9603949999999992</v>
      </c>
      <c r="E191" s="21">
        <f t="shared" si="8"/>
        <v>0.20668312499999997</v>
      </c>
    </row>
    <row r="192" spans="1:5" x14ac:dyDescent="0.3">
      <c r="A192" s="8" t="s">
        <v>182</v>
      </c>
      <c r="B192">
        <f t="shared" si="6"/>
        <v>3.1002468750000001E-3</v>
      </c>
      <c r="C192">
        <v>1.9841579999999999</v>
      </c>
      <c r="D192">
        <f t="shared" si="7"/>
        <v>4.4643554999999999</v>
      </c>
      <c r="E192" s="21">
        <f t="shared" si="8"/>
        <v>0.18601481250000002</v>
      </c>
    </row>
    <row r="193" spans="1:5" x14ac:dyDescent="0.3">
      <c r="A193" s="8" t="s">
        <v>253</v>
      </c>
      <c r="B193">
        <f t="shared" si="6"/>
        <v>3.1002468750000001E-3</v>
      </c>
      <c r="C193">
        <v>1.9841579999999999</v>
      </c>
      <c r="D193">
        <f t="shared" si="7"/>
        <v>4.4643554999999999</v>
      </c>
      <c r="E193" s="21">
        <f t="shared" si="8"/>
        <v>0.18601481250000002</v>
      </c>
    </row>
    <row r="194" spans="1:5" x14ac:dyDescent="0.3">
      <c r="A194" s="8" t="s">
        <v>284</v>
      </c>
      <c r="B194">
        <f t="shared" ref="B194:B214" si="9">D194/1440</f>
        <v>3.1002468750000001E-3</v>
      </c>
      <c r="C194">
        <v>1.9841579999999999</v>
      </c>
      <c r="D194">
        <f t="shared" ref="D194:D214" si="10">C194*2.25</f>
        <v>4.4643554999999999</v>
      </c>
      <c r="E194" s="21">
        <f t="shared" si="8"/>
        <v>0.18601481250000002</v>
      </c>
    </row>
    <row r="195" spans="1:5" x14ac:dyDescent="0.3">
      <c r="A195" s="8" t="s">
        <v>185</v>
      </c>
      <c r="B195">
        <f t="shared" si="9"/>
        <v>2.7557749999999998E-3</v>
      </c>
      <c r="C195">
        <v>1.7636959999999999</v>
      </c>
      <c r="D195">
        <f t="shared" si="10"/>
        <v>3.9683159999999997</v>
      </c>
      <c r="E195" s="21">
        <f t="shared" ref="E195:E214" si="11">B195*60</f>
        <v>0.16534649999999998</v>
      </c>
    </row>
    <row r="196" spans="1:5" x14ac:dyDescent="0.3">
      <c r="A196" s="8" t="s">
        <v>238</v>
      </c>
      <c r="B196">
        <f t="shared" si="9"/>
        <v>2.4113031249999996E-3</v>
      </c>
      <c r="C196">
        <v>1.5432339999999998</v>
      </c>
      <c r="D196">
        <f t="shared" si="10"/>
        <v>3.4722764999999995</v>
      </c>
      <c r="E196" s="21">
        <f t="shared" si="11"/>
        <v>0.14467818749999997</v>
      </c>
    </row>
    <row r="197" spans="1:5" x14ac:dyDescent="0.3">
      <c r="A197" s="8" t="s">
        <v>248</v>
      </c>
      <c r="B197">
        <f t="shared" si="9"/>
        <v>2.4113031249999996E-3</v>
      </c>
      <c r="C197">
        <v>1.5432339999999998</v>
      </c>
      <c r="D197">
        <f t="shared" si="10"/>
        <v>3.4722764999999995</v>
      </c>
      <c r="E197" s="21">
        <f t="shared" si="11"/>
        <v>0.14467818749999997</v>
      </c>
    </row>
    <row r="198" spans="1:5" ht="27.95" x14ac:dyDescent="0.3">
      <c r="A198" s="8" t="s">
        <v>254</v>
      </c>
      <c r="B198">
        <f t="shared" si="9"/>
        <v>2.4113031249999996E-3</v>
      </c>
      <c r="C198">
        <v>1.5432339999999998</v>
      </c>
      <c r="D198">
        <f t="shared" si="10"/>
        <v>3.4722764999999995</v>
      </c>
      <c r="E198" s="21">
        <f t="shared" si="11"/>
        <v>0.14467818749999997</v>
      </c>
    </row>
    <row r="199" spans="1:5" x14ac:dyDescent="0.3">
      <c r="A199" s="8" t="s">
        <v>295</v>
      </c>
      <c r="B199">
        <f t="shared" si="9"/>
        <v>2.0668312499999997E-3</v>
      </c>
      <c r="C199">
        <v>1.3227719999999998</v>
      </c>
      <c r="D199">
        <f t="shared" si="10"/>
        <v>2.9762369999999998</v>
      </c>
      <c r="E199" s="21">
        <f t="shared" si="11"/>
        <v>0.12400987499999999</v>
      </c>
    </row>
    <row r="200" spans="1:5" x14ac:dyDescent="0.3">
      <c r="A200" s="8" t="s">
        <v>332</v>
      </c>
      <c r="B200">
        <f t="shared" si="9"/>
        <v>1.7223593749999997E-3</v>
      </c>
      <c r="C200">
        <v>1.1023099999999999</v>
      </c>
      <c r="D200">
        <f t="shared" si="10"/>
        <v>2.4801974999999996</v>
      </c>
      <c r="E200" s="21">
        <f t="shared" si="11"/>
        <v>0.10334156249999998</v>
      </c>
    </row>
    <row r="201" spans="1:5" ht="27.95" x14ac:dyDescent="0.3">
      <c r="A201" s="8" t="s">
        <v>323</v>
      </c>
      <c r="B201">
        <f t="shared" si="9"/>
        <v>1.7223593749999997E-3</v>
      </c>
      <c r="C201">
        <v>1.1023099999999999</v>
      </c>
      <c r="D201">
        <f t="shared" si="10"/>
        <v>2.4801974999999996</v>
      </c>
      <c r="E201" s="21">
        <f t="shared" si="11"/>
        <v>0.10334156249999998</v>
      </c>
    </row>
    <row r="202" spans="1:5" x14ac:dyDescent="0.3">
      <c r="A202" s="8" t="s">
        <v>69</v>
      </c>
      <c r="B202">
        <f t="shared" si="9"/>
        <v>1.3778874999999999E-3</v>
      </c>
      <c r="C202">
        <v>0.88184799999999997</v>
      </c>
      <c r="D202">
        <f t="shared" si="10"/>
        <v>1.9841579999999999</v>
      </c>
      <c r="E202" s="21">
        <f t="shared" si="11"/>
        <v>8.267324999999999E-2</v>
      </c>
    </row>
    <row r="203" spans="1:5" ht="27.95" x14ac:dyDescent="0.3">
      <c r="A203" s="8" t="s">
        <v>303</v>
      </c>
      <c r="B203">
        <f t="shared" si="9"/>
        <v>1.3778874999999999E-3</v>
      </c>
      <c r="C203">
        <v>0.88184799999999997</v>
      </c>
      <c r="D203">
        <f t="shared" si="10"/>
        <v>1.9841579999999999</v>
      </c>
      <c r="E203" s="21">
        <f t="shared" si="11"/>
        <v>8.267324999999999E-2</v>
      </c>
    </row>
    <row r="204" spans="1:5" x14ac:dyDescent="0.3">
      <c r="A204" s="8" t="s">
        <v>229</v>
      </c>
      <c r="B204">
        <f t="shared" si="9"/>
        <v>1.0334156249999999E-3</v>
      </c>
      <c r="C204">
        <v>0.66138599999999992</v>
      </c>
      <c r="D204">
        <f t="shared" si="10"/>
        <v>1.4881184999999999</v>
      </c>
      <c r="E204" s="21">
        <f t="shared" si="11"/>
        <v>6.2004937499999996E-2</v>
      </c>
    </row>
    <row r="205" spans="1:5" x14ac:dyDescent="0.3">
      <c r="A205" s="8" t="s">
        <v>129</v>
      </c>
      <c r="B205">
        <f t="shared" si="9"/>
        <v>1.0334156249999999E-3</v>
      </c>
      <c r="C205">
        <v>0.66138599999999992</v>
      </c>
      <c r="D205">
        <f t="shared" si="10"/>
        <v>1.4881184999999999</v>
      </c>
      <c r="E205" s="21">
        <f t="shared" si="11"/>
        <v>6.2004937499999996E-2</v>
      </c>
    </row>
    <row r="206" spans="1:5" x14ac:dyDescent="0.3">
      <c r="A206" s="8" t="s">
        <v>114</v>
      </c>
      <c r="B206">
        <f t="shared" si="9"/>
        <v>6.8894374999999995E-4</v>
      </c>
      <c r="C206">
        <v>0.44092399999999998</v>
      </c>
      <c r="D206">
        <f t="shared" si="10"/>
        <v>0.99207899999999993</v>
      </c>
      <c r="E206" s="21">
        <f t="shared" si="11"/>
        <v>4.1336624999999995E-2</v>
      </c>
    </row>
    <row r="207" spans="1:5" x14ac:dyDescent="0.3">
      <c r="A207" s="8" t="s">
        <v>157</v>
      </c>
      <c r="B207">
        <f t="shared" si="9"/>
        <v>6.8894374999999995E-4</v>
      </c>
      <c r="C207">
        <v>0.44092399999999998</v>
      </c>
      <c r="D207">
        <f t="shared" si="10"/>
        <v>0.99207899999999993</v>
      </c>
      <c r="E207" s="21">
        <f t="shared" si="11"/>
        <v>4.1336624999999995E-2</v>
      </c>
    </row>
    <row r="208" spans="1:5" x14ac:dyDescent="0.3">
      <c r="A208" s="8" t="s">
        <v>74</v>
      </c>
      <c r="B208">
        <f t="shared" si="9"/>
        <v>3.4447187499999998E-4</v>
      </c>
      <c r="C208">
        <v>0.22046199999999999</v>
      </c>
      <c r="D208">
        <f t="shared" si="10"/>
        <v>0.49603949999999997</v>
      </c>
      <c r="E208" s="21">
        <f t="shared" si="11"/>
        <v>2.0668312499999997E-2</v>
      </c>
    </row>
    <row r="209" spans="1:5" x14ac:dyDescent="0.3">
      <c r="A209" s="8" t="s">
        <v>95</v>
      </c>
      <c r="B209">
        <f t="shared" si="9"/>
        <v>3.4447187499999998E-4</v>
      </c>
      <c r="C209">
        <v>0.22046199999999999</v>
      </c>
      <c r="D209">
        <f t="shared" si="10"/>
        <v>0.49603949999999997</v>
      </c>
      <c r="E209" s="21">
        <f t="shared" si="11"/>
        <v>2.0668312499999997E-2</v>
      </c>
    </row>
    <row r="210" spans="1:5" x14ac:dyDescent="0.3">
      <c r="A210" s="8" t="s">
        <v>55</v>
      </c>
      <c r="B210">
        <f t="shared" si="9"/>
        <v>0</v>
      </c>
      <c r="C210">
        <v>0</v>
      </c>
      <c r="D210">
        <f t="shared" si="10"/>
        <v>0</v>
      </c>
      <c r="E210" s="21">
        <f t="shared" si="11"/>
        <v>0</v>
      </c>
    </row>
    <row r="211" spans="1:5" x14ac:dyDescent="0.3">
      <c r="A211" s="8" t="s">
        <v>85</v>
      </c>
      <c r="B211">
        <f t="shared" si="9"/>
        <v>0</v>
      </c>
      <c r="C211">
        <v>0</v>
      </c>
      <c r="D211">
        <f t="shared" si="10"/>
        <v>0</v>
      </c>
      <c r="E211" s="21">
        <f t="shared" si="11"/>
        <v>0</v>
      </c>
    </row>
    <row r="212" spans="1:5" x14ac:dyDescent="0.3">
      <c r="A212" s="8" t="s">
        <v>202</v>
      </c>
      <c r="B212">
        <f t="shared" si="9"/>
        <v>0</v>
      </c>
      <c r="C212">
        <v>0</v>
      </c>
      <c r="D212">
        <f t="shared" si="10"/>
        <v>0</v>
      </c>
      <c r="E212" s="21">
        <f t="shared" si="11"/>
        <v>0</v>
      </c>
    </row>
    <row r="213" spans="1:5" ht="27.95" x14ac:dyDescent="0.3">
      <c r="A213" s="8" t="s">
        <v>194</v>
      </c>
      <c r="B213">
        <f t="shared" si="9"/>
        <v>0</v>
      </c>
      <c r="C213">
        <v>0</v>
      </c>
      <c r="D213">
        <f t="shared" si="10"/>
        <v>0</v>
      </c>
      <c r="E213" s="21">
        <f t="shared" si="11"/>
        <v>0</v>
      </c>
    </row>
    <row r="214" spans="1:5" x14ac:dyDescent="0.3">
      <c r="A214" s="8" t="s">
        <v>241</v>
      </c>
      <c r="B214">
        <f t="shared" si="9"/>
        <v>0</v>
      </c>
      <c r="C214">
        <v>0</v>
      </c>
      <c r="D214">
        <f t="shared" si="10"/>
        <v>0</v>
      </c>
      <c r="E214" s="21">
        <f t="shared" si="11"/>
        <v>0</v>
      </c>
    </row>
  </sheetData>
  <autoFilter ref="A1:E214" xr:uid="{DD1E37C7-7845-4D6B-9AE8-F83F48A8F35C}">
    <sortState xmlns:xlrd2="http://schemas.microsoft.com/office/spreadsheetml/2017/richdata2" ref="A2:E214">
      <sortCondition descending="1" ref="E1:E214"/>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9FEC-2A50-414A-AF44-9245934567BA}">
  <dimension ref="A1:G21"/>
  <sheetViews>
    <sheetView workbookViewId="0">
      <selection activeCell="D7" sqref="D7"/>
    </sheetView>
  </sheetViews>
  <sheetFormatPr defaultRowHeight="14" x14ac:dyDescent="0.3"/>
  <cols>
    <col min="3" max="3" width="20.3984375" customWidth="1"/>
    <col min="7" max="7" width="38.5" customWidth="1"/>
  </cols>
  <sheetData>
    <row r="1" spans="1:7" ht="48.4" customHeight="1" x14ac:dyDescent="0.3">
      <c r="A1" t="s">
        <v>377</v>
      </c>
      <c r="B1" t="s">
        <v>432</v>
      </c>
      <c r="C1" t="s">
        <v>433</v>
      </c>
      <c r="D1" s="11" t="s">
        <v>363</v>
      </c>
      <c r="E1" s="11" t="s">
        <v>364</v>
      </c>
      <c r="F1" s="11" t="s">
        <v>362</v>
      </c>
      <c r="G1" s="11" t="s">
        <v>365</v>
      </c>
    </row>
    <row r="2" spans="1:7" x14ac:dyDescent="0.3">
      <c r="A2">
        <v>5</v>
      </c>
      <c r="B2">
        <v>1</v>
      </c>
      <c r="C2" s="8" t="s">
        <v>206</v>
      </c>
      <c r="D2">
        <f t="shared" ref="D2:D21" si="0">F2/1440</f>
        <v>5.4771028124999996E-2</v>
      </c>
      <c r="E2">
        <v>35.053457999999999</v>
      </c>
      <c r="F2">
        <f t="shared" ref="F2:F21" si="1">E2*2.25</f>
        <v>78.870280499999993</v>
      </c>
      <c r="G2">
        <f t="shared" ref="G2:G21" si="2">D2*60</f>
        <v>3.2862616874999997</v>
      </c>
    </row>
    <row r="3" spans="1:7" x14ac:dyDescent="0.3">
      <c r="A3">
        <v>0</v>
      </c>
      <c r="B3">
        <v>1</v>
      </c>
      <c r="C3" s="8" t="s">
        <v>206</v>
      </c>
      <c r="D3">
        <f t="shared" si="0"/>
        <v>5.4771028124999996E-2</v>
      </c>
      <c r="E3">
        <v>35.053457999999999</v>
      </c>
      <c r="F3">
        <f t="shared" si="1"/>
        <v>78.870280499999993</v>
      </c>
      <c r="G3">
        <f t="shared" si="2"/>
        <v>3.2862616874999997</v>
      </c>
    </row>
    <row r="4" spans="1:7" x14ac:dyDescent="0.3">
      <c r="A4">
        <v>5</v>
      </c>
      <c r="B4">
        <v>2</v>
      </c>
      <c r="C4" s="8" t="s">
        <v>57</v>
      </c>
      <c r="D4">
        <f t="shared" si="0"/>
        <v>5.1326309375000004E-2</v>
      </c>
      <c r="E4">
        <v>32.848838000000001</v>
      </c>
      <c r="F4">
        <f t="shared" si="1"/>
        <v>73.909885500000001</v>
      </c>
      <c r="G4">
        <f t="shared" si="2"/>
        <v>3.0795785625000001</v>
      </c>
    </row>
    <row r="5" spans="1:7" x14ac:dyDescent="0.3">
      <c r="A5">
        <v>0</v>
      </c>
      <c r="B5">
        <v>2</v>
      </c>
      <c r="C5" s="8" t="s">
        <v>57</v>
      </c>
      <c r="D5">
        <f t="shared" si="0"/>
        <v>5.1326309375000004E-2</v>
      </c>
      <c r="E5">
        <v>32.848838000000001</v>
      </c>
      <c r="F5">
        <f t="shared" si="1"/>
        <v>73.909885500000001</v>
      </c>
      <c r="G5">
        <f t="shared" si="2"/>
        <v>3.0795785625000001</v>
      </c>
    </row>
    <row r="6" spans="1:7" x14ac:dyDescent="0.3">
      <c r="A6">
        <v>5</v>
      </c>
      <c r="B6">
        <v>3</v>
      </c>
      <c r="C6" s="8" t="s">
        <v>61</v>
      </c>
      <c r="D6">
        <f t="shared" si="0"/>
        <v>4.1336624999999995E-2</v>
      </c>
      <c r="E6">
        <v>26.455439999999996</v>
      </c>
      <c r="F6">
        <f t="shared" si="1"/>
        <v>59.524739999999994</v>
      </c>
      <c r="G6">
        <f t="shared" si="2"/>
        <v>2.4801974999999996</v>
      </c>
    </row>
    <row r="7" spans="1:7" x14ac:dyDescent="0.3">
      <c r="A7">
        <v>0</v>
      </c>
      <c r="B7">
        <v>3</v>
      </c>
      <c r="C7" s="8" t="s">
        <v>61</v>
      </c>
      <c r="D7">
        <f t="shared" si="0"/>
        <v>4.1336624999999995E-2</v>
      </c>
      <c r="E7">
        <v>26.455439999999996</v>
      </c>
      <c r="F7">
        <f t="shared" si="1"/>
        <v>59.524739999999994</v>
      </c>
      <c r="G7">
        <f t="shared" si="2"/>
        <v>2.4801974999999996</v>
      </c>
    </row>
    <row r="8" spans="1:7" x14ac:dyDescent="0.3">
      <c r="A8">
        <v>5</v>
      </c>
      <c r="B8">
        <v>4</v>
      </c>
      <c r="C8" s="8" t="s">
        <v>118</v>
      </c>
      <c r="D8">
        <f t="shared" si="0"/>
        <v>4.1336624999999995E-2</v>
      </c>
      <c r="E8">
        <v>26.455439999999996</v>
      </c>
      <c r="F8">
        <f t="shared" si="1"/>
        <v>59.524739999999994</v>
      </c>
      <c r="G8">
        <f t="shared" si="2"/>
        <v>2.4801974999999996</v>
      </c>
    </row>
    <row r="9" spans="1:7" x14ac:dyDescent="0.3">
      <c r="A9">
        <v>0</v>
      </c>
      <c r="B9">
        <v>4</v>
      </c>
      <c r="C9" s="8" t="s">
        <v>118</v>
      </c>
      <c r="D9">
        <f t="shared" si="0"/>
        <v>4.1336624999999995E-2</v>
      </c>
      <c r="E9">
        <v>26.455439999999996</v>
      </c>
      <c r="F9">
        <f t="shared" si="1"/>
        <v>59.524739999999994</v>
      </c>
      <c r="G9">
        <f t="shared" si="2"/>
        <v>2.4801974999999996</v>
      </c>
    </row>
    <row r="10" spans="1:7" x14ac:dyDescent="0.3">
      <c r="A10">
        <v>5</v>
      </c>
      <c r="B10">
        <v>5</v>
      </c>
      <c r="C10" s="8" t="s">
        <v>306</v>
      </c>
      <c r="D10">
        <f t="shared" si="0"/>
        <v>4.0647681250000005E-2</v>
      </c>
      <c r="E10">
        <v>26.014516</v>
      </c>
      <c r="F10">
        <f t="shared" si="1"/>
        <v>58.532661000000004</v>
      </c>
      <c r="G10">
        <f t="shared" si="2"/>
        <v>2.4388608750000005</v>
      </c>
    </row>
    <row r="11" spans="1:7" x14ac:dyDescent="0.3">
      <c r="A11">
        <v>0</v>
      </c>
      <c r="B11">
        <v>5</v>
      </c>
      <c r="C11" s="8" t="s">
        <v>306</v>
      </c>
      <c r="D11">
        <f t="shared" si="0"/>
        <v>4.0647681250000005E-2</v>
      </c>
      <c r="E11">
        <v>26.014516</v>
      </c>
      <c r="F11">
        <f t="shared" si="1"/>
        <v>58.532661000000004</v>
      </c>
      <c r="G11">
        <f t="shared" si="2"/>
        <v>2.4388608750000005</v>
      </c>
    </row>
    <row r="12" spans="1:7" x14ac:dyDescent="0.3">
      <c r="A12">
        <v>5</v>
      </c>
      <c r="B12">
        <v>6</v>
      </c>
      <c r="C12" s="8" t="s">
        <v>212</v>
      </c>
      <c r="D12">
        <f t="shared" si="0"/>
        <v>4.0303209374999989E-2</v>
      </c>
      <c r="E12">
        <v>25.794053999999996</v>
      </c>
      <c r="F12">
        <f t="shared" si="1"/>
        <v>58.036621499999988</v>
      </c>
      <c r="G12">
        <f t="shared" si="2"/>
        <v>2.4181925624999994</v>
      </c>
    </row>
    <row r="13" spans="1:7" x14ac:dyDescent="0.3">
      <c r="A13">
        <v>0</v>
      </c>
      <c r="B13">
        <v>6</v>
      </c>
      <c r="C13" s="8" t="s">
        <v>212</v>
      </c>
      <c r="D13">
        <f t="shared" si="0"/>
        <v>4.0303209374999989E-2</v>
      </c>
      <c r="E13">
        <v>25.794053999999996</v>
      </c>
      <c r="F13">
        <f t="shared" si="1"/>
        <v>58.036621499999988</v>
      </c>
      <c r="G13">
        <f t="shared" si="2"/>
        <v>2.4181925624999994</v>
      </c>
    </row>
    <row r="14" spans="1:7" x14ac:dyDescent="0.3">
      <c r="A14">
        <v>5</v>
      </c>
      <c r="B14">
        <v>7</v>
      </c>
      <c r="C14" s="8" t="s">
        <v>94</v>
      </c>
      <c r="D14">
        <f t="shared" si="0"/>
        <v>3.9958737499999994E-2</v>
      </c>
      <c r="E14">
        <v>25.573591999999998</v>
      </c>
      <c r="F14">
        <f t="shared" si="1"/>
        <v>57.540581999999993</v>
      </c>
      <c r="G14">
        <f t="shared" si="2"/>
        <v>2.3975242499999996</v>
      </c>
    </row>
    <row r="15" spans="1:7" x14ac:dyDescent="0.3">
      <c r="A15">
        <v>0</v>
      </c>
      <c r="B15">
        <v>7</v>
      </c>
      <c r="C15" s="8" t="s">
        <v>94</v>
      </c>
      <c r="D15">
        <f t="shared" si="0"/>
        <v>3.9958737499999994E-2</v>
      </c>
      <c r="E15">
        <v>25.573591999999998</v>
      </c>
      <c r="F15">
        <f t="shared" si="1"/>
        <v>57.540581999999993</v>
      </c>
      <c r="G15">
        <f t="shared" si="2"/>
        <v>2.3975242499999996</v>
      </c>
    </row>
    <row r="16" spans="1:7" x14ac:dyDescent="0.3">
      <c r="A16">
        <v>5</v>
      </c>
      <c r="B16">
        <v>8</v>
      </c>
      <c r="C16" s="8" t="s">
        <v>153</v>
      </c>
      <c r="D16">
        <f t="shared" si="0"/>
        <v>3.9614265624999992E-2</v>
      </c>
      <c r="E16">
        <v>25.353129999999997</v>
      </c>
      <c r="F16">
        <f t="shared" si="1"/>
        <v>57.044542499999991</v>
      </c>
      <c r="G16">
        <f t="shared" si="2"/>
        <v>2.3768559374999993</v>
      </c>
    </row>
    <row r="17" spans="1:7" x14ac:dyDescent="0.3">
      <c r="A17">
        <v>0</v>
      </c>
      <c r="B17">
        <v>8</v>
      </c>
      <c r="C17" s="8" t="s">
        <v>153</v>
      </c>
      <c r="D17">
        <f t="shared" si="0"/>
        <v>3.9614265624999992E-2</v>
      </c>
      <c r="E17">
        <v>25.353129999999997</v>
      </c>
      <c r="F17">
        <f t="shared" si="1"/>
        <v>57.044542499999991</v>
      </c>
      <c r="G17">
        <f t="shared" si="2"/>
        <v>2.3768559374999993</v>
      </c>
    </row>
    <row r="18" spans="1:7" x14ac:dyDescent="0.3">
      <c r="A18">
        <v>5</v>
      </c>
      <c r="B18">
        <v>9</v>
      </c>
      <c r="C18" s="8" t="s">
        <v>316</v>
      </c>
      <c r="D18">
        <f t="shared" si="0"/>
        <v>3.9614265624999992E-2</v>
      </c>
      <c r="E18">
        <v>25.353129999999997</v>
      </c>
      <c r="F18">
        <f t="shared" si="1"/>
        <v>57.044542499999991</v>
      </c>
      <c r="G18">
        <f t="shared" si="2"/>
        <v>2.3768559374999993</v>
      </c>
    </row>
    <row r="19" spans="1:7" x14ac:dyDescent="0.3">
      <c r="A19">
        <v>0</v>
      </c>
      <c r="B19">
        <v>9</v>
      </c>
      <c r="C19" s="8" t="s">
        <v>316</v>
      </c>
      <c r="D19">
        <f t="shared" si="0"/>
        <v>3.9614265624999992E-2</v>
      </c>
      <c r="E19">
        <v>25.353129999999997</v>
      </c>
      <c r="F19">
        <f t="shared" si="1"/>
        <v>57.044542499999991</v>
      </c>
      <c r="G19">
        <f t="shared" si="2"/>
        <v>2.3768559374999993</v>
      </c>
    </row>
    <row r="20" spans="1:7" x14ac:dyDescent="0.3">
      <c r="A20">
        <v>5</v>
      </c>
      <c r="B20">
        <v>10</v>
      </c>
      <c r="C20" s="8" t="s">
        <v>149</v>
      </c>
      <c r="D20">
        <f t="shared" si="0"/>
        <v>3.9269793749999997E-2</v>
      </c>
      <c r="E20">
        <v>25.132667999999999</v>
      </c>
      <c r="F20">
        <f t="shared" si="1"/>
        <v>56.548502999999997</v>
      </c>
      <c r="G20">
        <f t="shared" si="2"/>
        <v>2.356187625</v>
      </c>
    </row>
    <row r="21" spans="1:7" x14ac:dyDescent="0.3">
      <c r="A21">
        <v>0</v>
      </c>
      <c r="B21">
        <v>10</v>
      </c>
      <c r="C21" s="8" t="s">
        <v>149</v>
      </c>
      <c r="D21">
        <f t="shared" si="0"/>
        <v>3.9269793749999997E-2</v>
      </c>
      <c r="E21">
        <v>25.132667999999999</v>
      </c>
      <c r="F21">
        <f t="shared" si="1"/>
        <v>56.548502999999997</v>
      </c>
      <c r="G21">
        <f t="shared" si="2"/>
        <v>2.356187625</v>
      </c>
    </row>
  </sheetData>
  <autoFilter ref="A1:G21" xr:uid="{DC069FEC-2A50-414A-AF44-9245934567BA}">
    <sortState xmlns:xlrd2="http://schemas.microsoft.com/office/spreadsheetml/2017/richdata2" ref="A2:G21">
      <sortCondition descending="1" ref="G1:G21"/>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8FAB7-0382-4DFC-AEE1-2259B4F5E1DF}">
  <dimension ref="A1:E7"/>
  <sheetViews>
    <sheetView workbookViewId="0">
      <selection activeCell="D8" sqref="D8"/>
    </sheetView>
  </sheetViews>
  <sheetFormatPr defaultRowHeight="14" x14ac:dyDescent="0.3"/>
  <cols>
    <col min="2" max="2" width="15.3984375" customWidth="1"/>
    <col min="3" max="3" width="15.8984375" customWidth="1"/>
    <col min="4" max="4" width="15.3984375" customWidth="1"/>
    <col min="5" max="5" width="13.5" customWidth="1"/>
  </cols>
  <sheetData>
    <row r="1" spans="1:5" ht="27.95" x14ac:dyDescent="0.3">
      <c r="A1" s="4"/>
      <c r="B1" s="4" t="s">
        <v>25</v>
      </c>
      <c r="C1" s="4" t="s">
        <v>366</v>
      </c>
      <c r="D1" s="4" t="s">
        <v>37</v>
      </c>
      <c r="E1" s="4" t="s">
        <v>26</v>
      </c>
    </row>
    <row r="2" spans="1:5" ht="27.95" x14ac:dyDescent="0.3">
      <c r="A2" s="4">
        <v>1</v>
      </c>
      <c r="B2" s="5" t="s">
        <v>27</v>
      </c>
      <c r="C2" s="4" t="s">
        <v>28</v>
      </c>
      <c r="D2" s="4">
        <v>2426.3000000000002</v>
      </c>
      <c r="E2" s="6">
        <v>97000</v>
      </c>
    </row>
    <row r="3" spans="1:5" ht="27.95" x14ac:dyDescent="0.3">
      <c r="A3" s="4">
        <v>2</v>
      </c>
      <c r="B3" s="5" t="s">
        <v>29</v>
      </c>
      <c r="C3" s="4" t="s">
        <v>30</v>
      </c>
      <c r="D3" s="4">
        <v>2095.9</v>
      </c>
      <c r="E3" s="6">
        <v>40000</v>
      </c>
    </row>
    <row r="4" spans="1:5" x14ac:dyDescent="0.3">
      <c r="A4" s="4">
        <v>3</v>
      </c>
      <c r="B4" s="5" t="s">
        <v>31</v>
      </c>
      <c r="C4" s="4" t="s">
        <v>32</v>
      </c>
      <c r="D4" s="4">
        <v>2094.9</v>
      </c>
      <c r="E4" s="6">
        <v>30000</v>
      </c>
    </row>
    <row r="5" spans="1:5" x14ac:dyDescent="0.3">
      <c r="A5" s="4">
        <v>4</v>
      </c>
      <c r="B5" s="4" t="s">
        <v>33</v>
      </c>
      <c r="C5" s="4" t="s">
        <v>34</v>
      </c>
      <c r="D5" s="4">
        <v>1703.6</v>
      </c>
      <c r="E5" s="4" t="s">
        <v>34</v>
      </c>
    </row>
    <row r="6" spans="1:5" ht="41.95" x14ac:dyDescent="0.3">
      <c r="A6" s="4">
        <v>5</v>
      </c>
      <c r="B6" s="5" t="s">
        <v>35</v>
      </c>
      <c r="C6" s="4" t="s">
        <v>36</v>
      </c>
      <c r="D6" s="4">
        <v>86.6</v>
      </c>
      <c r="E6" s="4" t="s">
        <v>34</v>
      </c>
    </row>
    <row r="7" spans="1:5" x14ac:dyDescent="0.3">
      <c r="D7">
        <f>SUM(D2:D6)</f>
        <v>8407.3000000000011</v>
      </c>
    </row>
  </sheetData>
  <hyperlinks>
    <hyperlink ref="B2" r:id="rId1" display="https://www.thomasnet.com/profile/10031360/procter-gamble-co-.html?cid=10031360&amp;heading=57092009&amp;article-id=ART2534&amp;linkpos=1&amp;linkloc=tablenum1" xr:uid="{752C8EF2-4356-48E1-86B4-293225CA5637}"/>
    <hyperlink ref="B3" r:id="rId2" display="https://www.thomasnet.com/profile/00134476/kimberly-clark-corp-.html?cid=00134476&amp;heading=57092009&amp;article-id=ART2534&amp;linkpos=2&amp;linkloc=tablenum1" xr:uid="{99B42292-4E25-43EF-BCF4-118EEA3ACC2D}"/>
    <hyperlink ref="B4" r:id="rId3" display="https://www.thomasnet.com/profile/10016211/georgia-pacific-llc.html?cid=10016211&amp;heading=57092009&amp;article-id=ART2534&amp;linkpos=3&amp;linkloc=tablenum1" xr:uid="{8193C8D6-9EFB-433E-9CBA-F47BF9153860}"/>
    <hyperlink ref="B6" r:id="rId4" display="https://www.thomasnet.com/profile/30729067/solaris-paper.html?cid=30729067&amp;heading=57092009&amp;article-id=ART2534&amp;linkpos=4&amp;linkloc=tablenum1" xr:uid="{E5F3B4EF-AFD8-44CC-B8B1-B5109D95F639}"/>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9989C-BEA1-477A-BBAA-753C94F7ABA7}">
  <dimension ref="A1:C101"/>
  <sheetViews>
    <sheetView topLeftCell="A36" workbookViewId="0">
      <selection activeCell="C38" sqref="C38"/>
    </sheetView>
  </sheetViews>
  <sheetFormatPr defaultRowHeight="14" x14ac:dyDescent="0.3"/>
  <sheetData>
    <row r="1" spans="1:3" x14ac:dyDescent="0.3">
      <c r="A1" t="s">
        <v>434</v>
      </c>
      <c r="B1" t="s">
        <v>435</v>
      </c>
      <c r="C1" t="s">
        <v>436</v>
      </c>
    </row>
    <row r="2" spans="1:3" x14ac:dyDescent="0.3">
      <c r="A2">
        <v>1</v>
      </c>
      <c r="B2">
        <v>1</v>
      </c>
      <c r="C2" s="7">
        <v>0.01</v>
      </c>
    </row>
    <row r="3" spans="1:3" x14ac:dyDescent="0.3">
      <c r="A3">
        <v>1</v>
      </c>
      <c r="B3">
        <v>2</v>
      </c>
      <c r="C3" s="7">
        <v>0.02</v>
      </c>
    </row>
    <row r="4" spans="1:3" x14ac:dyDescent="0.3">
      <c r="A4">
        <v>1</v>
      </c>
      <c r="B4">
        <v>3</v>
      </c>
      <c r="C4" s="7">
        <v>0.03</v>
      </c>
    </row>
    <row r="5" spans="1:3" x14ac:dyDescent="0.3">
      <c r="A5">
        <v>1</v>
      </c>
      <c r="B5">
        <v>4</v>
      </c>
      <c r="C5" s="7">
        <v>0.04</v>
      </c>
    </row>
    <row r="6" spans="1:3" x14ac:dyDescent="0.3">
      <c r="A6">
        <v>1</v>
      </c>
      <c r="B6">
        <v>5</v>
      </c>
      <c r="C6" s="7">
        <v>0.05</v>
      </c>
    </row>
    <row r="7" spans="1:3" x14ac:dyDescent="0.3">
      <c r="A7">
        <v>1</v>
      </c>
      <c r="B7">
        <v>6</v>
      </c>
      <c r="C7" s="7">
        <v>0.06</v>
      </c>
    </row>
    <row r="8" spans="1:3" x14ac:dyDescent="0.3">
      <c r="A8">
        <v>1</v>
      </c>
      <c r="B8">
        <v>7</v>
      </c>
      <c r="C8" s="7">
        <v>7.0000000000000007E-2</v>
      </c>
    </row>
    <row r="9" spans="1:3" x14ac:dyDescent="0.3">
      <c r="A9">
        <v>1</v>
      </c>
      <c r="B9">
        <v>8</v>
      </c>
      <c r="C9" s="7">
        <v>0.08</v>
      </c>
    </row>
    <row r="10" spans="1:3" x14ac:dyDescent="0.3">
      <c r="A10">
        <v>1</v>
      </c>
      <c r="B10">
        <v>9</v>
      </c>
      <c r="C10" s="7">
        <v>0.09</v>
      </c>
    </row>
    <row r="11" spans="1:3" x14ac:dyDescent="0.3">
      <c r="A11">
        <v>1</v>
      </c>
      <c r="B11">
        <v>10</v>
      </c>
      <c r="C11" s="7">
        <v>0.1</v>
      </c>
    </row>
    <row r="12" spans="1:3" x14ac:dyDescent="0.3">
      <c r="A12">
        <v>2</v>
      </c>
      <c r="B12">
        <v>1</v>
      </c>
      <c r="C12" s="7">
        <v>0.11</v>
      </c>
    </row>
    <row r="13" spans="1:3" x14ac:dyDescent="0.3">
      <c r="A13">
        <v>2</v>
      </c>
      <c r="B13">
        <v>2</v>
      </c>
      <c r="C13" s="7">
        <v>0.12</v>
      </c>
    </row>
    <row r="14" spans="1:3" x14ac:dyDescent="0.3">
      <c r="A14">
        <v>2</v>
      </c>
      <c r="B14">
        <v>3</v>
      </c>
      <c r="C14" s="7">
        <v>0.13</v>
      </c>
    </row>
    <row r="15" spans="1:3" x14ac:dyDescent="0.3">
      <c r="A15">
        <v>2</v>
      </c>
      <c r="B15">
        <v>4</v>
      </c>
      <c r="C15" s="7">
        <v>0.14000000000000001</v>
      </c>
    </row>
    <row r="16" spans="1:3" x14ac:dyDescent="0.3">
      <c r="A16">
        <v>2</v>
      </c>
      <c r="B16">
        <v>5</v>
      </c>
      <c r="C16" s="7">
        <v>0.15</v>
      </c>
    </row>
    <row r="17" spans="1:3" x14ac:dyDescent="0.3">
      <c r="A17">
        <v>2</v>
      </c>
      <c r="B17">
        <v>6</v>
      </c>
      <c r="C17" s="7">
        <v>0.16</v>
      </c>
    </row>
    <row r="18" spans="1:3" x14ac:dyDescent="0.3">
      <c r="A18">
        <v>2</v>
      </c>
      <c r="B18">
        <v>7</v>
      </c>
      <c r="C18" s="7">
        <v>0.17</v>
      </c>
    </row>
    <row r="19" spans="1:3" x14ac:dyDescent="0.3">
      <c r="A19">
        <v>2</v>
      </c>
      <c r="B19">
        <v>8</v>
      </c>
      <c r="C19" s="7">
        <v>0.18</v>
      </c>
    </row>
    <row r="20" spans="1:3" x14ac:dyDescent="0.3">
      <c r="A20">
        <v>2</v>
      </c>
      <c r="B20">
        <v>9</v>
      </c>
      <c r="C20" s="7">
        <v>0.19</v>
      </c>
    </row>
    <row r="21" spans="1:3" x14ac:dyDescent="0.3">
      <c r="A21">
        <v>2</v>
      </c>
      <c r="B21">
        <v>10</v>
      </c>
      <c r="C21" s="7">
        <v>0.2</v>
      </c>
    </row>
    <row r="22" spans="1:3" x14ac:dyDescent="0.3">
      <c r="A22">
        <v>3</v>
      </c>
      <c r="B22">
        <v>1</v>
      </c>
      <c r="C22" s="7">
        <v>0.21</v>
      </c>
    </row>
    <row r="23" spans="1:3" x14ac:dyDescent="0.3">
      <c r="A23">
        <v>3</v>
      </c>
      <c r="B23">
        <v>2</v>
      </c>
      <c r="C23" s="7">
        <v>0.22</v>
      </c>
    </row>
    <row r="24" spans="1:3" x14ac:dyDescent="0.3">
      <c r="A24">
        <v>3</v>
      </c>
      <c r="B24">
        <v>3</v>
      </c>
      <c r="C24" s="7">
        <v>0.23</v>
      </c>
    </row>
    <row r="25" spans="1:3" x14ac:dyDescent="0.3">
      <c r="A25">
        <v>3</v>
      </c>
      <c r="B25">
        <v>4</v>
      </c>
      <c r="C25" s="7">
        <v>0.24</v>
      </c>
    </row>
    <row r="26" spans="1:3" x14ac:dyDescent="0.3">
      <c r="A26">
        <v>3</v>
      </c>
      <c r="B26">
        <v>5</v>
      </c>
      <c r="C26" s="7">
        <v>0.25</v>
      </c>
    </row>
    <row r="27" spans="1:3" x14ac:dyDescent="0.3">
      <c r="A27">
        <v>3</v>
      </c>
      <c r="B27">
        <v>6</v>
      </c>
      <c r="C27" s="7">
        <v>0.26</v>
      </c>
    </row>
    <row r="28" spans="1:3" x14ac:dyDescent="0.3">
      <c r="A28">
        <v>3</v>
      </c>
      <c r="B28">
        <v>7</v>
      </c>
      <c r="C28" s="7">
        <v>0.27</v>
      </c>
    </row>
    <row r="29" spans="1:3" x14ac:dyDescent="0.3">
      <c r="A29">
        <v>3</v>
      </c>
      <c r="B29">
        <v>8</v>
      </c>
      <c r="C29" s="7">
        <v>0.28000000000000003</v>
      </c>
    </row>
    <row r="30" spans="1:3" x14ac:dyDescent="0.3">
      <c r="A30">
        <v>3</v>
      </c>
      <c r="B30">
        <v>9</v>
      </c>
      <c r="C30" s="7">
        <v>0.28999999999999998</v>
      </c>
    </row>
    <row r="31" spans="1:3" x14ac:dyDescent="0.3">
      <c r="A31">
        <v>3</v>
      </c>
      <c r="B31">
        <v>10</v>
      </c>
      <c r="C31" s="7">
        <v>0.3</v>
      </c>
    </row>
    <row r="32" spans="1:3" x14ac:dyDescent="0.3">
      <c r="A32">
        <v>4</v>
      </c>
      <c r="B32">
        <v>1</v>
      </c>
      <c r="C32" s="7">
        <v>0.31</v>
      </c>
    </row>
    <row r="33" spans="1:3" x14ac:dyDescent="0.3">
      <c r="A33">
        <v>4</v>
      </c>
      <c r="B33">
        <v>2</v>
      </c>
      <c r="C33" s="7">
        <v>0.32</v>
      </c>
    </row>
    <row r="34" spans="1:3" x14ac:dyDescent="0.3">
      <c r="A34">
        <v>4</v>
      </c>
      <c r="B34">
        <v>3</v>
      </c>
      <c r="C34" s="7">
        <v>0.33</v>
      </c>
    </row>
    <row r="35" spans="1:3" x14ac:dyDescent="0.3">
      <c r="A35">
        <v>4</v>
      </c>
      <c r="B35">
        <v>4</v>
      </c>
      <c r="C35" s="7">
        <v>0.34</v>
      </c>
    </row>
    <row r="36" spans="1:3" x14ac:dyDescent="0.3">
      <c r="A36">
        <v>4</v>
      </c>
      <c r="B36">
        <v>5</v>
      </c>
      <c r="C36" s="7">
        <v>0.35</v>
      </c>
    </row>
    <row r="37" spans="1:3" x14ac:dyDescent="0.3">
      <c r="A37">
        <v>4</v>
      </c>
      <c r="B37">
        <v>6</v>
      </c>
      <c r="C37" s="7">
        <v>0.36</v>
      </c>
    </row>
    <row r="38" spans="1:3" x14ac:dyDescent="0.3">
      <c r="A38">
        <v>4</v>
      </c>
      <c r="B38">
        <v>7</v>
      </c>
      <c r="C38" s="7">
        <v>0.37</v>
      </c>
    </row>
    <row r="39" spans="1:3" x14ac:dyDescent="0.3">
      <c r="A39">
        <v>4</v>
      </c>
      <c r="B39">
        <v>8</v>
      </c>
      <c r="C39" s="7">
        <v>0.38</v>
      </c>
    </row>
    <row r="40" spans="1:3" x14ac:dyDescent="0.3">
      <c r="A40">
        <v>4</v>
      </c>
      <c r="B40">
        <v>9</v>
      </c>
      <c r="C40" s="7">
        <v>0.39</v>
      </c>
    </row>
    <row r="41" spans="1:3" x14ac:dyDescent="0.3">
      <c r="A41">
        <v>4</v>
      </c>
      <c r="B41">
        <v>10</v>
      </c>
      <c r="C41" s="7">
        <v>0.4</v>
      </c>
    </row>
    <row r="42" spans="1:3" x14ac:dyDescent="0.3">
      <c r="A42">
        <v>5</v>
      </c>
      <c r="B42">
        <v>1</v>
      </c>
      <c r="C42" s="7">
        <v>0.41</v>
      </c>
    </row>
    <row r="43" spans="1:3" x14ac:dyDescent="0.3">
      <c r="A43">
        <v>5</v>
      </c>
      <c r="B43">
        <v>2</v>
      </c>
      <c r="C43" s="7">
        <v>0.42</v>
      </c>
    </row>
    <row r="44" spans="1:3" x14ac:dyDescent="0.3">
      <c r="A44">
        <v>5</v>
      </c>
      <c r="B44">
        <v>3</v>
      </c>
      <c r="C44" s="7">
        <v>0.43</v>
      </c>
    </row>
    <row r="45" spans="1:3" x14ac:dyDescent="0.3">
      <c r="A45">
        <v>5</v>
      </c>
      <c r="B45">
        <v>4</v>
      </c>
      <c r="C45" s="7">
        <v>0.44</v>
      </c>
    </row>
    <row r="46" spans="1:3" x14ac:dyDescent="0.3">
      <c r="A46">
        <v>5</v>
      </c>
      <c r="B46">
        <v>5</v>
      </c>
      <c r="C46" s="7">
        <v>0.45</v>
      </c>
    </row>
    <row r="47" spans="1:3" x14ac:dyDescent="0.3">
      <c r="A47">
        <v>5</v>
      </c>
      <c r="B47">
        <v>6</v>
      </c>
      <c r="C47" s="7">
        <v>0.46</v>
      </c>
    </row>
    <row r="48" spans="1:3" x14ac:dyDescent="0.3">
      <c r="A48">
        <v>5</v>
      </c>
      <c r="B48">
        <v>7</v>
      </c>
      <c r="C48" s="7">
        <v>0.47</v>
      </c>
    </row>
    <row r="49" spans="1:3" x14ac:dyDescent="0.3">
      <c r="A49">
        <v>5</v>
      </c>
      <c r="B49">
        <v>8</v>
      </c>
      <c r="C49" s="7">
        <v>0.48</v>
      </c>
    </row>
    <row r="50" spans="1:3" x14ac:dyDescent="0.3">
      <c r="A50">
        <v>5</v>
      </c>
      <c r="B50">
        <v>9</v>
      </c>
      <c r="C50" s="7">
        <v>0.49</v>
      </c>
    </row>
    <row r="51" spans="1:3" x14ac:dyDescent="0.3">
      <c r="A51">
        <v>5</v>
      </c>
      <c r="B51">
        <v>10</v>
      </c>
      <c r="C51" s="7">
        <v>0.5</v>
      </c>
    </row>
    <row r="52" spans="1:3" x14ac:dyDescent="0.3">
      <c r="A52">
        <v>6</v>
      </c>
      <c r="B52">
        <v>1</v>
      </c>
      <c r="C52" s="7">
        <v>0.51</v>
      </c>
    </row>
    <row r="53" spans="1:3" x14ac:dyDescent="0.3">
      <c r="A53">
        <v>6</v>
      </c>
      <c r="B53">
        <v>2</v>
      </c>
      <c r="C53" s="7">
        <v>0.52</v>
      </c>
    </row>
    <row r="54" spans="1:3" x14ac:dyDescent="0.3">
      <c r="A54">
        <v>6</v>
      </c>
      <c r="B54">
        <v>3</v>
      </c>
      <c r="C54" s="7">
        <v>0.53</v>
      </c>
    </row>
    <row r="55" spans="1:3" x14ac:dyDescent="0.3">
      <c r="A55">
        <v>6</v>
      </c>
      <c r="B55">
        <v>4</v>
      </c>
      <c r="C55" s="7">
        <v>0.54</v>
      </c>
    </row>
    <row r="56" spans="1:3" x14ac:dyDescent="0.3">
      <c r="A56">
        <v>6</v>
      </c>
      <c r="B56">
        <v>5</v>
      </c>
      <c r="C56" s="7">
        <v>0.55000000000000004</v>
      </c>
    </row>
    <row r="57" spans="1:3" x14ac:dyDescent="0.3">
      <c r="A57">
        <v>6</v>
      </c>
      <c r="B57">
        <v>6</v>
      </c>
      <c r="C57" s="7">
        <v>0.56000000000000005</v>
      </c>
    </row>
    <row r="58" spans="1:3" x14ac:dyDescent="0.3">
      <c r="A58">
        <v>6</v>
      </c>
      <c r="B58">
        <v>7</v>
      </c>
      <c r="C58" s="7">
        <v>0.56999999999999995</v>
      </c>
    </row>
    <row r="59" spans="1:3" x14ac:dyDescent="0.3">
      <c r="A59">
        <v>6</v>
      </c>
      <c r="B59">
        <v>8</v>
      </c>
      <c r="C59" s="7">
        <v>0.57999999999999996</v>
      </c>
    </row>
    <row r="60" spans="1:3" x14ac:dyDescent="0.3">
      <c r="A60">
        <v>6</v>
      </c>
      <c r="B60">
        <v>9</v>
      </c>
      <c r="C60" s="7">
        <v>0.59</v>
      </c>
    </row>
    <row r="61" spans="1:3" x14ac:dyDescent="0.3">
      <c r="A61">
        <v>6</v>
      </c>
      <c r="B61">
        <v>10</v>
      </c>
      <c r="C61" s="7">
        <v>0.6</v>
      </c>
    </row>
    <row r="62" spans="1:3" x14ac:dyDescent="0.3">
      <c r="A62">
        <v>7</v>
      </c>
      <c r="B62">
        <v>1</v>
      </c>
      <c r="C62" s="7">
        <v>0.61</v>
      </c>
    </row>
    <row r="63" spans="1:3" x14ac:dyDescent="0.3">
      <c r="A63">
        <v>7</v>
      </c>
      <c r="B63">
        <v>2</v>
      </c>
      <c r="C63" s="7">
        <v>0.62</v>
      </c>
    </row>
    <row r="64" spans="1:3" x14ac:dyDescent="0.3">
      <c r="A64">
        <v>7</v>
      </c>
      <c r="B64">
        <v>3</v>
      </c>
      <c r="C64" s="7">
        <v>0.63</v>
      </c>
    </row>
    <row r="65" spans="1:3" x14ac:dyDescent="0.3">
      <c r="A65">
        <v>7</v>
      </c>
      <c r="B65">
        <v>4</v>
      </c>
      <c r="C65" s="7">
        <v>0.64</v>
      </c>
    </row>
    <row r="66" spans="1:3" x14ac:dyDescent="0.3">
      <c r="A66">
        <v>7</v>
      </c>
      <c r="B66">
        <v>5</v>
      </c>
      <c r="C66" s="7">
        <v>0.65</v>
      </c>
    </row>
    <row r="67" spans="1:3" x14ac:dyDescent="0.3">
      <c r="A67">
        <v>7</v>
      </c>
      <c r="B67">
        <v>6</v>
      </c>
      <c r="C67" s="7">
        <v>0.66</v>
      </c>
    </row>
    <row r="68" spans="1:3" x14ac:dyDescent="0.3">
      <c r="A68">
        <v>7</v>
      </c>
      <c r="B68">
        <v>7</v>
      </c>
      <c r="C68" s="7">
        <v>0.67</v>
      </c>
    </row>
    <row r="69" spans="1:3" x14ac:dyDescent="0.3">
      <c r="A69">
        <v>7</v>
      </c>
      <c r="B69">
        <v>8</v>
      </c>
      <c r="C69" s="7">
        <v>0.68</v>
      </c>
    </row>
    <row r="70" spans="1:3" x14ac:dyDescent="0.3">
      <c r="A70">
        <v>7</v>
      </c>
      <c r="B70">
        <v>9</v>
      </c>
      <c r="C70" s="7">
        <v>0.69</v>
      </c>
    </row>
    <row r="71" spans="1:3" x14ac:dyDescent="0.3">
      <c r="A71">
        <v>7</v>
      </c>
      <c r="B71">
        <v>10</v>
      </c>
      <c r="C71" s="7">
        <v>0.7</v>
      </c>
    </row>
    <row r="72" spans="1:3" x14ac:dyDescent="0.3">
      <c r="A72">
        <v>8</v>
      </c>
      <c r="B72">
        <v>1</v>
      </c>
      <c r="C72" s="7">
        <v>0.71</v>
      </c>
    </row>
    <row r="73" spans="1:3" x14ac:dyDescent="0.3">
      <c r="A73">
        <v>8</v>
      </c>
      <c r="B73">
        <v>2</v>
      </c>
      <c r="C73" s="7">
        <v>0.72</v>
      </c>
    </row>
    <row r="74" spans="1:3" x14ac:dyDescent="0.3">
      <c r="A74">
        <v>8</v>
      </c>
      <c r="B74">
        <v>3</v>
      </c>
      <c r="C74" s="7">
        <v>0.73</v>
      </c>
    </row>
    <row r="75" spans="1:3" x14ac:dyDescent="0.3">
      <c r="A75">
        <v>8</v>
      </c>
      <c r="B75">
        <v>4</v>
      </c>
      <c r="C75" s="7">
        <v>0.74</v>
      </c>
    </row>
    <row r="76" spans="1:3" x14ac:dyDescent="0.3">
      <c r="A76">
        <v>8</v>
      </c>
      <c r="B76">
        <v>5</v>
      </c>
      <c r="C76" s="7">
        <v>0.75</v>
      </c>
    </row>
    <row r="77" spans="1:3" x14ac:dyDescent="0.3">
      <c r="A77">
        <v>8</v>
      </c>
      <c r="B77">
        <v>6</v>
      </c>
      <c r="C77" s="7">
        <v>0.76</v>
      </c>
    </row>
    <row r="78" spans="1:3" x14ac:dyDescent="0.3">
      <c r="A78">
        <v>8</v>
      </c>
      <c r="B78">
        <v>7</v>
      </c>
      <c r="C78" s="7">
        <v>0.77</v>
      </c>
    </row>
    <row r="79" spans="1:3" x14ac:dyDescent="0.3">
      <c r="A79">
        <v>8</v>
      </c>
      <c r="B79">
        <v>8</v>
      </c>
      <c r="C79" s="7">
        <v>0.78</v>
      </c>
    </row>
    <row r="80" spans="1:3" x14ac:dyDescent="0.3">
      <c r="A80">
        <v>8</v>
      </c>
      <c r="B80">
        <v>9</v>
      </c>
      <c r="C80" s="7">
        <v>0.79</v>
      </c>
    </row>
    <row r="81" spans="1:3" x14ac:dyDescent="0.3">
      <c r="A81">
        <v>8</v>
      </c>
      <c r="B81">
        <v>10</v>
      </c>
      <c r="C81" s="7">
        <v>0.8</v>
      </c>
    </row>
    <row r="82" spans="1:3" x14ac:dyDescent="0.3">
      <c r="A82">
        <v>9</v>
      </c>
      <c r="B82">
        <v>1</v>
      </c>
      <c r="C82" s="7">
        <v>0.81</v>
      </c>
    </row>
    <row r="83" spans="1:3" x14ac:dyDescent="0.3">
      <c r="A83">
        <v>9</v>
      </c>
      <c r="B83">
        <v>2</v>
      </c>
      <c r="C83" s="7">
        <v>0.82</v>
      </c>
    </row>
    <row r="84" spans="1:3" x14ac:dyDescent="0.3">
      <c r="A84">
        <v>9</v>
      </c>
      <c r="B84">
        <v>3</v>
      </c>
      <c r="C84" s="7">
        <v>0.83</v>
      </c>
    </row>
    <row r="85" spans="1:3" x14ac:dyDescent="0.3">
      <c r="A85">
        <v>9</v>
      </c>
      <c r="B85">
        <v>4</v>
      </c>
      <c r="C85" s="7">
        <v>0.84</v>
      </c>
    </row>
    <row r="86" spans="1:3" x14ac:dyDescent="0.3">
      <c r="A86">
        <v>9</v>
      </c>
      <c r="B86">
        <v>5</v>
      </c>
      <c r="C86" s="7">
        <v>0.85</v>
      </c>
    </row>
    <row r="87" spans="1:3" x14ac:dyDescent="0.3">
      <c r="A87">
        <v>9</v>
      </c>
      <c r="B87">
        <v>6</v>
      </c>
      <c r="C87" s="7">
        <v>0.86</v>
      </c>
    </row>
    <row r="88" spans="1:3" x14ac:dyDescent="0.3">
      <c r="A88">
        <v>9</v>
      </c>
      <c r="B88">
        <v>7</v>
      </c>
      <c r="C88" s="7">
        <v>0.87</v>
      </c>
    </row>
    <row r="89" spans="1:3" x14ac:dyDescent="0.3">
      <c r="A89">
        <v>9</v>
      </c>
      <c r="B89">
        <v>8</v>
      </c>
      <c r="C89" s="7">
        <v>0.88</v>
      </c>
    </row>
    <row r="90" spans="1:3" x14ac:dyDescent="0.3">
      <c r="A90">
        <v>9</v>
      </c>
      <c r="B90">
        <v>9</v>
      </c>
      <c r="C90" s="7">
        <v>0.89</v>
      </c>
    </row>
    <row r="91" spans="1:3" x14ac:dyDescent="0.3">
      <c r="A91">
        <v>9</v>
      </c>
      <c r="B91">
        <v>10</v>
      </c>
      <c r="C91" s="7">
        <v>0.9</v>
      </c>
    </row>
    <row r="92" spans="1:3" x14ac:dyDescent="0.3">
      <c r="A92">
        <v>10</v>
      </c>
      <c r="B92">
        <v>1</v>
      </c>
      <c r="C92" s="7">
        <v>0.91</v>
      </c>
    </row>
    <row r="93" spans="1:3" x14ac:dyDescent="0.3">
      <c r="A93">
        <v>10</v>
      </c>
      <c r="B93">
        <v>2</v>
      </c>
      <c r="C93" s="7">
        <v>0.92</v>
      </c>
    </row>
    <row r="94" spans="1:3" x14ac:dyDescent="0.3">
      <c r="A94">
        <v>10</v>
      </c>
      <c r="B94">
        <v>3</v>
      </c>
      <c r="C94" s="7">
        <v>0.93</v>
      </c>
    </row>
    <row r="95" spans="1:3" x14ac:dyDescent="0.3">
      <c r="A95">
        <v>10</v>
      </c>
      <c r="B95">
        <v>4</v>
      </c>
      <c r="C95" s="7">
        <v>0.94</v>
      </c>
    </row>
    <row r="96" spans="1:3" x14ac:dyDescent="0.3">
      <c r="A96">
        <v>10</v>
      </c>
      <c r="B96">
        <v>5</v>
      </c>
      <c r="C96" s="7">
        <v>0.95</v>
      </c>
    </row>
    <row r="97" spans="1:3" x14ac:dyDescent="0.3">
      <c r="A97">
        <v>10</v>
      </c>
      <c r="B97">
        <v>6</v>
      </c>
      <c r="C97" s="7">
        <v>0.96</v>
      </c>
    </row>
    <row r="98" spans="1:3" x14ac:dyDescent="0.3">
      <c r="A98">
        <v>10</v>
      </c>
      <c r="B98">
        <v>7</v>
      </c>
      <c r="C98" s="7">
        <v>0.97</v>
      </c>
    </row>
    <row r="99" spans="1:3" x14ac:dyDescent="0.3">
      <c r="A99">
        <v>10</v>
      </c>
      <c r="B99">
        <v>8</v>
      </c>
      <c r="C99" s="7">
        <v>0.98</v>
      </c>
    </row>
    <row r="100" spans="1:3" x14ac:dyDescent="0.3">
      <c r="A100">
        <v>10</v>
      </c>
      <c r="B100">
        <v>9</v>
      </c>
      <c r="C100" s="7">
        <v>0.99</v>
      </c>
    </row>
    <row r="101" spans="1:3" x14ac:dyDescent="0.3">
      <c r="A101">
        <v>10</v>
      </c>
      <c r="B101">
        <v>10</v>
      </c>
      <c r="C101" s="7">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4BF4-6917-4A4C-AFE6-B15B46BE3727}">
  <dimension ref="A1:E10"/>
  <sheetViews>
    <sheetView workbookViewId="0">
      <selection activeCell="B14" sqref="B14"/>
    </sheetView>
  </sheetViews>
  <sheetFormatPr defaultRowHeight="14" x14ac:dyDescent="0.3"/>
  <cols>
    <col min="1" max="1" width="4.8984375" bestFit="1" customWidth="1"/>
    <col min="2" max="2" width="28" bestFit="1" customWidth="1"/>
    <col min="3" max="3" width="40.69921875" bestFit="1" customWidth="1"/>
    <col min="4" max="4" width="38.5" bestFit="1" customWidth="1"/>
    <col min="5" max="5" width="17.796875" bestFit="1" customWidth="1"/>
    <col min="6" max="7" width="18.59765625" bestFit="1" customWidth="1"/>
    <col min="8" max="8" width="21.59765625" bestFit="1" customWidth="1"/>
    <col min="9" max="9" width="19.3984375" bestFit="1" customWidth="1"/>
    <col min="10" max="10" width="16.69921875" bestFit="1" customWidth="1"/>
  </cols>
  <sheetData>
    <row r="1" spans="1:5" x14ac:dyDescent="0.3">
      <c r="A1" s="13" t="s">
        <v>340</v>
      </c>
      <c r="B1" s="13" t="s">
        <v>368</v>
      </c>
      <c r="C1" s="13" t="s">
        <v>369</v>
      </c>
      <c r="D1" s="13" t="s">
        <v>370</v>
      </c>
      <c r="E1" s="14"/>
    </row>
    <row r="2" spans="1:5" x14ac:dyDescent="0.3">
      <c r="A2" s="12">
        <v>2007</v>
      </c>
      <c r="B2">
        <v>21427.200000000001</v>
      </c>
      <c r="C2">
        <v>133372.20000000001</v>
      </c>
      <c r="D2">
        <v>14408</v>
      </c>
    </row>
    <row r="3" spans="1:5" x14ac:dyDescent="0.3">
      <c r="A3" s="12">
        <v>2008</v>
      </c>
      <c r="B3">
        <v>21062.400000000001</v>
      </c>
      <c r="C3">
        <v>128516.2</v>
      </c>
      <c r="D3">
        <v>14102.2</v>
      </c>
    </row>
    <row r="4" spans="1:5" x14ac:dyDescent="0.3">
      <c r="A4" s="12">
        <v>2009</v>
      </c>
      <c r="B4">
        <v>22322</v>
      </c>
      <c r="C4">
        <v>117023.9</v>
      </c>
      <c r="D4">
        <v>12683.8</v>
      </c>
    </row>
    <row r="5" spans="1:5" x14ac:dyDescent="0.3">
      <c r="A5" s="12">
        <v>2010</v>
      </c>
      <c r="B5">
        <v>24110.799999999999</v>
      </c>
      <c r="C5">
        <v>125374.5</v>
      </c>
      <c r="D5">
        <v>9975.7000000000007</v>
      </c>
    </row>
    <row r="6" spans="1:5" x14ac:dyDescent="0.3">
      <c r="A6" s="12">
        <v>2011</v>
      </c>
      <c r="B6">
        <v>25714.5</v>
      </c>
      <c r="C6">
        <v>123713.8</v>
      </c>
      <c r="D6">
        <v>12652.6</v>
      </c>
    </row>
    <row r="7" spans="1:5" x14ac:dyDescent="0.3">
      <c r="A7" s="12">
        <v>2012</v>
      </c>
      <c r="B7">
        <v>28302.1</v>
      </c>
      <c r="C7">
        <v>120685.3</v>
      </c>
      <c r="D7">
        <v>12302.1</v>
      </c>
    </row>
    <row r="8" spans="1:5" x14ac:dyDescent="0.3">
      <c r="A8" s="12">
        <v>2013</v>
      </c>
      <c r="B8">
        <v>29661</v>
      </c>
      <c r="C8">
        <v>118781.7</v>
      </c>
      <c r="D8">
        <v>9827.1</v>
      </c>
    </row>
    <row r="9" spans="1:5" x14ac:dyDescent="0.3">
      <c r="A9" s="12">
        <v>2014</v>
      </c>
      <c r="B9">
        <v>32366.3</v>
      </c>
      <c r="C9">
        <v>117806.8</v>
      </c>
      <c r="D9">
        <v>9062.4</v>
      </c>
    </row>
    <row r="10" spans="1:5" x14ac:dyDescent="0.3">
      <c r="A10" s="12">
        <v>2015</v>
      </c>
      <c r="B10">
        <v>33948.199999999997</v>
      </c>
      <c r="C10">
        <v>116451.8</v>
      </c>
      <c r="D10">
        <v>8964.1</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11B37-D015-4FBD-9BEB-85FE4B3AF301}">
  <dimension ref="A1:C3"/>
  <sheetViews>
    <sheetView workbookViewId="0">
      <selection activeCell="A2" sqref="A2:XFD2"/>
    </sheetView>
  </sheetViews>
  <sheetFormatPr defaultRowHeight="14" x14ac:dyDescent="0.3"/>
  <cols>
    <col min="1" max="1" width="18.3984375" bestFit="1" customWidth="1"/>
  </cols>
  <sheetData>
    <row r="1" spans="1:3" x14ac:dyDescent="0.3">
      <c r="A1" t="s">
        <v>38</v>
      </c>
      <c r="B1" t="s">
        <v>41</v>
      </c>
      <c r="C1" t="s">
        <v>42</v>
      </c>
    </row>
    <row r="2" spans="1:3" x14ac:dyDescent="0.3">
      <c r="A2" t="s">
        <v>40</v>
      </c>
      <c r="B2" s="7">
        <v>0.02</v>
      </c>
      <c r="C2">
        <v>1</v>
      </c>
    </row>
    <row r="3" spans="1:3" x14ac:dyDescent="0.3">
      <c r="A3" t="s">
        <v>39</v>
      </c>
      <c r="B3" s="7">
        <v>0.98</v>
      </c>
      <c r="C3">
        <v>49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AED41-3893-4259-B7B8-527A710FE3A8}">
  <dimension ref="A1"/>
  <sheetViews>
    <sheetView tabSelected="1" workbookViewId="0"/>
  </sheetViews>
  <sheetFormatPr defaultRowHeight="1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DE689-A1D5-4B18-B454-E5BAB506C875}">
  <dimension ref="A1:F7"/>
  <sheetViews>
    <sheetView workbookViewId="0">
      <selection activeCell="B8" sqref="B8"/>
    </sheetView>
  </sheetViews>
  <sheetFormatPr defaultRowHeight="14" x14ac:dyDescent="0.3"/>
  <cols>
    <col min="1" max="1" width="4.8984375" bestFit="1" customWidth="1"/>
    <col min="2" max="2" width="40.69921875" bestFit="1" customWidth="1"/>
    <col min="3" max="3" width="33.796875" bestFit="1" customWidth="1"/>
    <col min="4" max="4" width="40.69921875" bestFit="1" customWidth="1"/>
    <col min="5" max="5" width="38.5" bestFit="1" customWidth="1"/>
    <col min="6" max="6" width="17.796875" bestFit="1" customWidth="1"/>
    <col min="7" max="8" width="18.59765625" bestFit="1" customWidth="1"/>
    <col min="9" max="9" width="21.59765625" bestFit="1" customWidth="1"/>
    <col min="10" max="10" width="19.3984375" bestFit="1" customWidth="1"/>
    <col min="11" max="11" width="16.69921875" bestFit="1" customWidth="1"/>
  </cols>
  <sheetData>
    <row r="1" spans="1:6" x14ac:dyDescent="0.3">
      <c r="A1" s="13" t="s">
        <v>340</v>
      </c>
      <c r="B1" s="13" t="s">
        <v>373</v>
      </c>
      <c r="C1" s="13" t="s">
        <v>372</v>
      </c>
      <c r="D1" s="13"/>
      <c r="E1" s="13"/>
      <c r="F1" s="14"/>
    </row>
    <row r="2" spans="1:6" x14ac:dyDescent="0.3">
      <c r="A2" s="12">
        <v>2007</v>
      </c>
      <c r="B2" s="12" t="s">
        <v>4</v>
      </c>
      <c r="C2">
        <v>21427.200000000001</v>
      </c>
    </row>
    <row r="3" spans="1:6" x14ac:dyDescent="0.3">
      <c r="A3" s="12">
        <v>2015</v>
      </c>
      <c r="B3" s="12" t="s">
        <v>4</v>
      </c>
      <c r="C3">
        <v>33948.199999999997</v>
      </c>
    </row>
    <row r="4" spans="1:6" x14ac:dyDescent="0.3">
      <c r="A4" s="12">
        <v>2007</v>
      </c>
      <c r="B4" s="12" t="s">
        <v>374</v>
      </c>
      <c r="C4">
        <v>133372.20000000001</v>
      </c>
    </row>
    <row r="5" spans="1:6" x14ac:dyDescent="0.3">
      <c r="A5" s="12">
        <v>2015</v>
      </c>
      <c r="B5" s="12" t="s">
        <v>374</v>
      </c>
      <c r="C5">
        <v>116451.8</v>
      </c>
    </row>
    <row r="6" spans="1:6" x14ac:dyDescent="0.3">
      <c r="A6" s="12">
        <v>2007</v>
      </c>
      <c r="B6" s="12" t="s">
        <v>375</v>
      </c>
      <c r="C6">
        <v>14408</v>
      </c>
    </row>
    <row r="7" spans="1:6" x14ac:dyDescent="0.3">
      <c r="A7" s="12">
        <v>2015</v>
      </c>
      <c r="B7" s="12" t="s">
        <v>375</v>
      </c>
      <c r="C7">
        <v>8964.1</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D1398-CCD3-4291-B8E3-566561A986CF}">
  <dimension ref="A1:D46"/>
  <sheetViews>
    <sheetView workbookViewId="0">
      <selection activeCell="E4" sqref="E4"/>
    </sheetView>
  </sheetViews>
  <sheetFormatPr defaultRowHeight="14" x14ac:dyDescent="0.3"/>
  <cols>
    <col min="2" max="2" width="4.8984375" bestFit="1" customWidth="1"/>
    <col min="3" max="3" width="7.69921875" style="17" bestFit="1" customWidth="1"/>
    <col min="4" max="4" width="7.8984375" bestFit="1" customWidth="1"/>
    <col min="5" max="5" width="19.3984375" bestFit="1" customWidth="1"/>
    <col min="6" max="6" width="16.69921875" bestFit="1" customWidth="1"/>
  </cols>
  <sheetData>
    <row r="1" spans="1:4" x14ac:dyDescent="0.3">
      <c r="A1" t="s">
        <v>376</v>
      </c>
      <c r="B1" s="13" t="s">
        <v>340</v>
      </c>
      <c r="C1" s="13" t="s">
        <v>417</v>
      </c>
      <c r="D1" s="13" t="s">
        <v>372</v>
      </c>
    </row>
    <row r="2" spans="1:4" x14ac:dyDescent="0.3">
      <c r="A2">
        <v>1</v>
      </c>
      <c r="B2" s="12">
        <v>2007</v>
      </c>
      <c r="C2" s="12" t="s">
        <v>342</v>
      </c>
      <c r="D2">
        <v>3265.4</v>
      </c>
    </row>
    <row r="3" spans="1:4" x14ac:dyDescent="0.3">
      <c r="A3">
        <v>1</v>
      </c>
      <c r="B3" s="12">
        <v>2007</v>
      </c>
      <c r="C3" s="12" t="s">
        <v>343</v>
      </c>
      <c r="D3">
        <v>9079.7999999999993</v>
      </c>
    </row>
    <row r="4" spans="1:4" x14ac:dyDescent="0.3">
      <c r="A4">
        <v>1</v>
      </c>
      <c r="B4" s="12">
        <v>2007</v>
      </c>
      <c r="C4" s="12" t="s">
        <v>344</v>
      </c>
      <c r="D4">
        <v>4547.5</v>
      </c>
    </row>
    <row r="5" spans="1:4" x14ac:dyDescent="0.3">
      <c r="A5">
        <v>1</v>
      </c>
      <c r="B5" s="12">
        <v>2007</v>
      </c>
      <c r="C5" s="12" t="s">
        <v>371</v>
      </c>
      <c r="D5">
        <v>4306.1000000000004</v>
      </c>
    </row>
    <row r="6" spans="1:4" x14ac:dyDescent="0.3">
      <c r="A6">
        <v>1</v>
      </c>
      <c r="B6" s="12">
        <v>2007</v>
      </c>
      <c r="C6" s="17" t="s">
        <v>349</v>
      </c>
      <c r="D6">
        <v>228.3</v>
      </c>
    </row>
    <row r="7" spans="1:4" x14ac:dyDescent="0.3">
      <c r="A7">
        <v>1</v>
      </c>
      <c r="B7" s="12">
        <v>2008</v>
      </c>
      <c r="C7" s="12" t="s">
        <v>342</v>
      </c>
      <c r="D7">
        <v>3193.3</v>
      </c>
    </row>
    <row r="8" spans="1:4" x14ac:dyDescent="0.3">
      <c r="A8">
        <v>1</v>
      </c>
      <c r="B8" s="12">
        <v>2008</v>
      </c>
      <c r="C8" s="12" t="s">
        <v>343</v>
      </c>
      <c r="D8">
        <v>9087</v>
      </c>
    </row>
    <row r="9" spans="1:4" x14ac:dyDescent="0.3">
      <c r="A9">
        <v>1</v>
      </c>
      <c r="B9" s="12">
        <v>2008</v>
      </c>
      <c r="C9" s="12" t="s">
        <v>344</v>
      </c>
      <c r="D9">
        <v>4465</v>
      </c>
    </row>
    <row r="10" spans="1:4" x14ac:dyDescent="0.3">
      <c r="A10">
        <v>1</v>
      </c>
      <c r="B10" s="12">
        <v>2008</v>
      </c>
      <c r="C10" s="12" t="s">
        <v>371</v>
      </c>
      <c r="D10">
        <v>4065.1000000000004</v>
      </c>
    </row>
    <row r="11" spans="1:4" x14ac:dyDescent="0.3">
      <c r="A11">
        <v>1</v>
      </c>
      <c r="B11" s="12">
        <v>2008</v>
      </c>
      <c r="C11" s="17" t="s">
        <v>349</v>
      </c>
      <c r="D11">
        <v>251.6</v>
      </c>
    </row>
    <row r="12" spans="1:4" x14ac:dyDescent="0.3">
      <c r="A12">
        <v>1</v>
      </c>
      <c r="B12" s="12">
        <v>2009</v>
      </c>
      <c r="C12" s="12" t="s">
        <v>342</v>
      </c>
      <c r="D12">
        <v>3377.2</v>
      </c>
    </row>
    <row r="13" spans="1:4" x14ac:dyDescent="0.3">
      <c r="A13">
        <v>1</v>
      </c>
      <c r="B13" s="12">
        <v>2009</v>
      </c>
      <c r="C13" s="12" t="s">
        <v>343</v>
      </c>
      <c r="D13">
        <v>9708.2999999999993</v>
      </c>
    </row>
    <row r="14" spans="1:4" x14ac:dyDescent="0.3">
      <c r="A14">
        <v>1</v>
      </c>
      <c r="B14" s="12">
        <v>2009</v>
      </c>
      <c r="C14" s="12" t="s">
        <v>344</v>
      </c>
      <c r="D14">
        <v>4852.6000000000004</v>
      </c>
    </row>
    <row r="15" spans="1:4" x14ac:dyDescent="0.3">
      <c r="A15">
        <v>1</v>
      </c>
      <c r="B15" s="12">
        <v>2009</v>
      </c>
      <c r="C15" s="12" t="s">
        <v>371</v>
      </c>
      <c r="D15">
        <v>4121.6000000000004</v>
      </c>
    </row>
    <row r="16" spans="1:4" x14ac:dyDescent="0.3">
      <c r="A16">
        <v>1</v>
      </c>
      <c r="B16" s="12">
        <v>2009</v>
      </c>
      <c r="C16" s="17" t="s">
        <v>349</v>
      </c>
      <c r="D16">
        <v>262.39999999999998</v>
      </c>
    </row>
    <row r="17" spans="1:4" x14ac:dyDescent="0.3">
      <c r="A17">
        <v>1</v>
      </c>
      <c r="B17" s="12">
        <v>2010</v>
      </c>
      <c r="C17" s="12" t="s">
        <v>342</v>
      </c>
      <c r="D17">
        <v>3986.8</v>
      </c>
    </row>
    <row r="18" spans="1:4" x14ac:dyDescent="0.3">
      <c r="A18">
        <v>1</v>
      </c>
      <c r="B18" s="12">
        <v>2010</v>
      </c>
      <c r="C18" s="12" t="s">
        <v>343</v>
      </c>
      <c r="D18">
        <v>10626.2</v>
      </c>
    </row>
    <row r="19" spans="1:4" x14ac:dyDescent="0.3">
      <c r="A19">
        <v>1</v>
      </c>
      <c r="B19" s="12">
        <v>2010</v>
      </c>
      <c r="C19" s="12" t="s">
        <v>344</v>
      </c>
      <c r="D19">
        <v>5037.7</v>
      </c>
    </row>
    <row r="20" spans="1:4" x14ac:dyDescent="0.3">
      <c r="A20">
        <v>1</v>
      </c>
      <c r="B20" s="12">
        <v>2010</v>
      </c>
      <c r="C20" s="12" t="s">
        <v>371</v>
      </c>
      <c r="D20">
        <v>4181.3</v>
      </c>
    </row>
    <row r="21" spans="1:4" x14ac:dyDescent="0.3">
      <c r="A21">
        <v>1</v>
      </c>
      <c r="B21" s="12">
        <v>2010</v>
      </c>
      <c r="C21" s="17" t="s">
        <v>349</v>
      </c>
      <c r="D21">
        <v>278.8</v>
      </c>
    </row>
    <row r="22" spans="1:4" x14ac:dyDescent="0.3">
      <c r="A22">
        <v>1</v>
      </c>
      <c r="B22" s="12">
        <v>2011</v>
      </c>
      <c r="C22" s="12" t="s">
        <v>342</v>
      </c>
      <c r="D22">
        <v>4300.6000000000004</v>
      </c>
    </row>
    <row r="23" spans="1:4" x14ac:dyDescent="0.3">
      <c r="A23">
        <v>1</v>
      </c>
      <c r="B23" s="12">
        <v>2011</v>
      </c>
      <c r="C23" s="12" t="s">
        <v>343</v>
      </c>
      <c r="D23">
        <v>11365.2</v>
      </c>
    </row>
    <row r="24" spans="1:4" x14ac:dyDescent="0.3">
      <c r="A24">
        <v>1</v>
      </c>
      <c r="B24" s="12">
        <v>2011</v>
      </c>
      <c r="C24" s="12" t="s">
        <v>344</v>
      </c>
      <c r="D24">
        <v>5153.6000000000004</v>
      </c>
    </row>
    <row r="25" spans="1:4" x14ac:dyDescent="0.3">
      <c r="A25">
        <v>1</v>
      </c>
      <c r="B25" s="12">
        <v>2011</v>
      </c>
      <c r="C25" s="12" t="s">
        <v>371</v>
      </c>
      <c r="D25">
        <v>4623.7</v>
      </c>
    </row>
    <row r="26" spans="1:4" x14ac:dyDescent="0.3">
      <c r="A26">
        <v>1</v>
      </c>
      <c r="B26" s="12">
        <v>2011</v>
      </c>
      <c r="C26" s="17" t="s">
        <v>349</v>
      </c>
      <c r="D26">
        <v>271.3</v>
      </c>
    </row>
    <row r="27" spans="1:4" x14ac:dyDescent="0.3">
      <c r="A27">
        <v>1</v>
      </c>
      <c r="B27" s="12">
        <v>2012</v>
      </c>
      <c r="C27" s="12" t="s">
        <v>342</v>
      </c>
      <c r="D27">
        <v>5177.2</v>
      </c>
    </row>
    <row r="28" spans="1:4" x14ac:dyDescent="0.3">
      <c r="A28">
        <v>1</v>
      </c>
      <c r="B28" s="12">
        <v>2012</v>
      </c>
      <c r="C28" s="12" t="s">
        <v>343</v>
      </c>
      <c r="D28">
        <v>12581.5</v>
      </c>
    </row>
    <row r="29" spans="1:4" x14ac:dyDescent="0.3">
      <c r="A29">
        <v>1</v>
      </c>
      <c r="B29" s="12">
        <v>2012</v>
      </c>
      <c r="C29" s="12" t="s">
        <v>344</v>
      </c>
      <c r="D29">
        <v>5396.4</v>
      </c>
    </row>
    <row r="30" spans="1:4" x14ac:dyDescent="0.3">
      <c r="A30">
        <v>1</v>
      </c>
      <c r="B30" s="12">
        <v>2012</v>
      </c>
      <c r="C30" s="12" t="s">
        <v>371</v>
      </c>
      <c r="D30">
        <v>4852.7000000000007</v>
      </c>
    </row>
    <row r="31" spans="1:4" x14ac:dyDescent="0.3">
      <c r="A31">
        <v>1</v>
      </c>
      <c r="B31" s="12">
        <v>2012</v>
      </c>
      <c r="C31" s="17" t="s">
        <v>349</v>
      </c>
      <c r="D31">
        <v>294.3</v>
      </c>
    </row>
    <row r="32" spans="1:4" x14ac:dyDescent="0.3">
      <c r="A32">
        <v>1</v>
      </c>
      <c r="B32" s="12">
        <v>2013</v>
      </c>
      <c r="C32" s="12" t="s">
        <v>342</v>
      </c>
      <c r="D32">
        <v>4880.7</v>
      </c>
    </row>
    <row r="33" spans="1:4" x14ac:dyDescent="0.3">
      <c r="A33">
        <v>1</v>
      </c>
      <c r="B33" s="12">
        <v>2013</v>
      </c>
      <c r="C33" s="12" t="s">
        <v>343</v>
      </c>
      <c r="D33">
        <v>13316.9</v>
      </c>
    </row>
    <row r="34" spans="1:4" x14ac:dyDescent="0.3">
      <c r="A34">
        <v>1</v>
      </c>
      <c r="B34" s="12">
        <v>2013</v>
      </c>
      <c r="C34" s="12" t="s">
        <v>344</v>
      </c>
      <c r="D34">
        <v>5884.6</v>
      </c>
    </row>
    <row r="35" spans="1:4" x14ac:dyDescent="0.3">
      <c r="A35">
        <v>1</v>
      </c>
      <c r="B35" s="12">
        <v>2013</v>
      </c>
      <c r="C35" s="12" t="s">
        <v>371</v>
      </c>
      <c r="D35">
        <v>5247.2000000000007</v>
      </c>
    </row>
    <row r="36" spans="1:4" x14ac:dyDescent="0.3">
      <c r="A36">
        <v>1</v>
      </c>
      <c r="B36" s="12">
        <v>2013</v>
      </c>
      <c r="C36" s="17" t="s">
        <v>349</v>
      </c>
      <c r="D36">
        <v>331.5</v>
      </c>
    </row>
    <row r="37" spans="1:4" x14ac:dyDescent="0.3">
      <c r="A37">
        <v>1</v>
      </c>
      <c r="B37" s="12">
        <v>2014</v>
      </c>
      <c r="C37" s="12" t="s">
        <v>342</v>
      </c>
      <c r="D37">
        <v>5539.3</v>
      </c>
    </row>
    <row r="38" spans="1:4" x14ac:dyDescent="0.3">
      <c r="A38">
        <v>1</v>
      </c>
      <c r="B38" s="12">
        <v>2014</v>
      </c>
      <c r="C38" s="12" t="s">
        <v>343</v>
      </c>
      <c r="D38">
        <v>14617.5</v>
      </c>
    </row>
    <row r="39" spans="1:4" x14ac:dyDescent="0.3">
      <c r="A39">
        <v>1</v>
      </c>
      <c r="B39" s="12">
        <v>2014</v>
      </c>
      <c r="C39" s="12" t="s">
        <v>344</v>
      </c>
      <c r="D39">
        <v>6047.7</v>
      </c>
    </row>
    <row r="40" spans="1:4" x14ac:dyDescent="0.3">
      <c r="A40">
        <v>1</v>
      </c>
      <c r="B40" s="12">
        <v>2014</v>
      </c>
      <c r="C40" s="12" t="s">
        <v>371</v>
      </c>
      <c r="D40">
        <v>5784.4</v>
      </c>
    </row>
    <row r="41" spans="1:4" x14ac:dyDescent="0.3">
      <c r="A41">
        <v>1</v>
      </c>
      <c r="B41" s="12">
        <v>2014</v>
      </c>
      <c r="C41" s="17" t="s">
        <v>349</v>
      </c>
      <c r="D41">
        <v>377.6</v>
      </c>
    </row>
    <row r="42" spans="1:4" x14ac:dyDescent="0.3">
      <c r="A42">
        <v>1</v>
      </c>
      <c r="B42" s="12">
        <v>2015</v>
      </c>
      <c r="C42" s="12" t="s">
        <v>342</v>
      </c>
      <c r="D42">
        <v>5612.3</v>
      </c>
    </row>
    <row r="43" spans="1:4" x14ac:dyDescent="0.3">
      <c r="A43">
        <v>1</v>
      </c>
      <c r="B43" s="12">
        <v>2015</v>
      </c>
      <c r="C43" s="12" t="s">
        <v>343</v>
      </c>
      <c r="D43">
        <v>15758.8</v>
      </c>
    </row>
    <row r="44" spans="1:4" x14ac:dyDescent="0.3">
      <c r="A44">
        <v>1</v>
      </c>
      <c r="B44" s="12">
        <v>2015</v>
      </c>
      <c r="C44" s="12" t="s">
        <v>344</v>
      </c>
      <c r="D44">
        <v>6133.1</v>
      </c>
    </row>
    <row r="45" spans="1:4" x14ac:dyDescent="0.3">
      <c r="A45">
        <v>1</v>
      </c>
      <c r="B45" s="12">
        <v>2015</v>
      </c>
      <c r="C45" s="12" t="s">
        <v>371</v>
      </c>
      <c r="D45">
        <v>6049.9</v>
      </c>
    </row>
    <row r="46" spans="1:4" x14ac:dyDescent="0.3">
      <c r="A46">
        <v>1</v>
      </c>
      <c r="B46" s="12">
        <v>2015</v>
      </c>
      <c r="C46" s="17" t="s">
        <v>349</v>
      </c>
      <c r="D46">
        <v>394.1</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DBE0-6D83-48DB-9AF7-0472D89BA72B}">
  <dimension ref="A1:E99"/>
  <sheetViews>
    <sheetView workbookViewId="0">
      <selection activeCell="F2" sqref="F2"/>
    </sheetView>
  </sheetViews>
  <sheetFormatPr defaultRowHeight="14" x14ac:dyDescent="0.3"/>
  <sheetData>
    <row r="1" spans="1:5" ht="14.55" thickBot="1" x14ac:dyDescent="0.35">
      <c r="A1" s="15" t="s">
        <v>376</v>
      </c>
      <c r="B1" s="15" t="s">
        <v>377</v>
      </c>
      <c r="C1" s="15" t="s">
        <v>378</v>
      </c>
      <c r="D1" s="15" t="s">
        <v>379</v>
      </c>
      <c r="E1" s="18" t="s">
        <v>380</v>
      </c>
    </row>
    <row r="2" spans="1:5" ht="14.55" thickBot="1" x14ac:dyDescent="0.35">
      <c r="A2" s="16">
        <v>1</v>
      </c>
      <c r="B2" s="16">
        <v>1</v>
      </c>
      <c r="C2" s="16">
        <v>1</v>
      </c>
      <c r="D2" s="16">
        <v>-6</v>
      </c>
      <c r="E2">
        <v>2.4729999999999999E-3</v>
      </c>
    </row>
    <row r="3" spans="1:5" ht="14.55" thickBot="1" x14ac:dyDescent="0.35">
      <c r="A3" s="16">
        <v>1</v>
      </c>
      <c r="B3" s="16">
        <v>2</v>
      </c>
      <c r="C3" s="16">
        <v>1</v>
      </c>
      <c r="D3" s="16" t="s">
        <v>381</v>
      </c>
      <c r="E3">
        <v>3.173E-3</v>
      </c>
    </row>
    <row r="4" spans="1:5" ht="14.55" thickBot="1" x14ac:dyDescent="0.35">
      <c r="A4" s="16">
        <v>1</v>
      </c>
      <c r="B4" s="16">
        <v>3</v>
      </c>
      <c r="C4" s="16">
        <v>1</v>
      </c>
      <c r="D4" s="16" t="s">
        <v>382</v>
      </c>
      <c r="E4">
        <v>4.0699999999999998E-3</v>
      </c>
    </row>
    <row r="5" spans="1:5" ht="14.55" thickBot="1" x14ac:dyDescent="0.35">
      <c r="A5" s="16">
        <v>1</v>
      </c>
      <c r="B5" s="16">
        <v>4</v>
      </c>
      <c r="C5" s="16">
        <v>1</v>
      </c>
      <c r="D5" s="16" t="s">
        <v>383</v>
      </c>
      <c r="E5">
        <v>5.2199999999999998E-3</v>
      </c>
    </row>
    <row r="6" spans="1:5" ht="14.55" thickBot="1" x14ac:dyDescent="0.35">
      <c r="A6" s="16">
        <v>1</v>
      </c>
      <c r="B6" s="16">
        <v>5</v>
      </c>
      <c r="C6" s="16">
        <v>1</v>
      </c>
      <c r="D6" s="16">
        <v>-5</v>
      </c>
      <c r="E6">
        <v>6.6930000000000002E-3</v>
      </c>
    </row>
    <row r="7" spans="1:5" ht="14.55" thickBot="1" x14ac:dyDescent="0.35">
      <c r="A7" s="16">
        <v>1</v>
      </c>
      <c r="B7" s="16">
        <v>6</v>
      </c>
      <c r="C7" s="16">
        <v>1</v>
      </c>
      <c r="D7" s="16" t="s">
        <v>384</v>
      </c>
      <c r="E7">
        <v>8.5769999999999996E-3</v>
      </c>
    </row>
    <row r="8" spans="1:5" ht="14.55" thickBot="1" x14ac:dyDescent="0.35">
      <c r="A8" s="16">
        <v>1</v>
      </c>
      <c r="B8" s="16">
        <v>7</v>
      </c>
      <c r="C8" s="16">
        <v>1</v>
      </c>
      <c r="D8" s="16" t="s">
        <v>385</v>
      </c>
      <c r="E8">
        <v>1.0987E-2</v>
      </c>
    </row>
    <row r="9" spans="1:5" ht="14.55" thickBot="1" x14ac:dyDescent="0.35">
      <c r="A9" s="16">
        <v>1</v>
      </c>
      <c r="B9" s="16">
        <v>8</v>
      </c>
      <c r="C9" s="16">
        <v>1</v>
      </c>
      <c r="D9" s="16" t="s">
        <v>386</v>
      </c>
      <c r="E9">
        <v>1.4064E-2</v>
      </c>
    </row>
    <row r="10" spans="1:5" ht="14.55" thickBot="1" x14ac:dyDescent="0.35">
      <c r="A10" s="16">
        <v>1</v>
      </c>
      <c r="B10" s="16">
        <v>9</v>
      </c>
      <c r="C10" s="16">
        <v>1</v>
      </c>
      <c r="D10" s="16">
        <v>-4</v>
      </c>
      <c r="E10">
        <v>1.7985999999999999E-2</v>
      </c>
    </row>
    <row r="11" spans="1:5" ht="14.55" thickBot="1" x14ac:dyDescent="0.35">
      <c r="A11" s="16">
        <v>1</v>
      </c>
      <c r="B11" s="16">
        <v>10</v>
      </c>
      <c r="C11" s="16">
        <v>1</v>
      </c>
      <c r="D11" s="16" t="s">
        <v>387</v>
      </c>
      <c r="E11">
        <v>2.2977000000000001E-2</v>
      </c>
    </row>
    <row r="12" spans="1:5" ht="14.55" thickBot="1" x14ac:dyDescent="0.35">
      <c r="A12" s="16">
        <v>1</v>
      </c>
      <c r="B12" s="16">
        <v>11</v>
      </c>
      <c r="C12" s="16">
        <v>1</v>
      </c>
      <c r="D12" s="16" t="s">
        <v>388</v>
      </c>
      <c r="E12">
        <v>2.9312000000000001E-2</v>
      </c>
    </row>
    <row r="13" spans="1:5" ht="14.55" thickBot="1" x14ac:dyDescent="0.35">
      <c r="A13" s="16">
        <v>1</v>
      </c>
      <c r="B13" s="16">
        <v>12</v>
      </c>
      <c r="C13" s="16">
        <v>1</v>
      </c>
      <c r="D13" s="16" t="s">
        <v>389</v>
      </c>
      <c r="E13">
        <v>3.7326999999999999E-2</v>
      </c>
    </row>
    <row r="14" spans="1:5" ht="14.55" thickBot="1" x14ac:dyDescent="0.35">
      <c r="A14" s="16">
        <v>1</v>
      </c>
      <c r="B14" s="16">
        <v>13</v>
      </c>
      <c r="C14" s="16">
        <v>1</v>
      </c>
      <c r="D14" s="16">
        <v>-3</v>
      </c>
      <c r="E14">
        <v>4.7426000000000003E-2</v>
      </c>
    </row>
    <row r="15" spans="1:5" ht="14.55" thickBot="1" x14ac:dyDescent="0.35">
      <c r="A15" s="16">
        <v>1</v>
      </c>
      <c r="B15" s="16">
        <v>14</v>
      </c>
      <c r="C15" s="16">
        <v>1</v>
      </c>
      <c r="D15" s="16" t="s">
        <v>390</v>
      </c>
      <c r="E15">
        <v>6.0087000000000002E-2</v>
      </c>
    </row>
    <row r="16" spans="1:5" ht="14.55" thickBot="1" x14ac:dyDescent="0.35">
      <c r="A16" s="16">
        <v>1</v>
      </c>
      <c r="B16" s="16">
        <v>15</v>
      </c>
      <c r="C16" s="16">
        <v>1</v>
      </c>
      <c r="D16" s="16" t="s">
        <v>391</v>
      </c>
      <c r="E16">
        <v>7.5857999999999995E-2</v>
      </c>
    </row>
    <row r="17" spans="1:5" ht="14.55" thickBot="1" x14ac:dyDescent="0.35">
      <c r="A17" s="16">
        <v>1</v>
      </c>
      <c r="B17" s="16">
        <v>16</v>
      </c>
      <c r="C17" s="16">
        <v>1</v>
      </c>
      <c r="D17" s="16" t="s">
        <v>392</v>
      </c>
      <c r="E17">
        <v>9.5349000000000003E-2</v>
      </c>
    </row>
    <row r="18" spans="1:5" ht="14.55" thickBot="1" x14ac:dyDescent="0.35">
      <c r="A18" s="16">
        <v>1</v>
      </c>
      <c r="B18" s="16">
        <v>17</v>
      </c>
      <c r="C18" s="16">
        <v>1</v>
      </c>
      <c r="D18" s="16">
        <v>-2</v>
      </c>
      <c r="E18">
        <v>0.119203</v>
      </c>
    </row>
    <row r="19" spans="1:5" ht="14.55" thickBot="1" x14ac:dyDescent="0.35">
      <c r="A19" s="16">
        <v>1</v>
      </c>
      <c r="B19" s="16">
        <v>18</v>
      </c>
      <c r="C19" s="16">
        <v>1</v>
      </c>
      <c r="D19" s="16" t="s">
        <v>393</v>
      </c>
      <c r="E19">
        <v>0.14804700000000001</v>
      </c>
    </row>
    <row r="20" spans="1:5" ht="14.55" thickBot="1" x14ac:dyDescent="0.35">
      <c r="A20" s="16">
        <v>1</v>
      </c>
      <c r="B20" s="16">
        <v>19</v>
      </c>
      <c r="C20" s="16">
        <v>1</v>
      </c>
      <c r="D20" s="16" t="s">
        <v>394</v>
      </c>
      <c r="E20">
        <v>0.182426</v>
      </c>
    </row>
    <row r="21" spans="1:5" ht="14.55" thickBot="1" x14ac:dyDescent="0.35">
      <c r="A21" s="16">
        <v>1</v>
      </c>
      <c r="B21" s="16">
        <v>20</v>
      </c>
      <c r="C21" s="16">
        <v>1</v>
      </c>
      <c r="D21" s="16" t="s">
        <v>395</v>
      </c>
      <c r="E21">
        <v>0.22270000000000001</v>
      </c>
    </row>
    <row r="22" spans="1:5" ht="14.55" thickBot="1" x14ac:dyDescent="0.35">
      <c r="A22" s="16">
        <v>1</v>
      </c>
      <c r="B22" s="16">
        <v>21</v>
      </c>
      <c r="C22" s="16">
        <v>1</v>
      </c>
      <c r="D22" s="16">
        <v>-1</v>
      </c>
      <c r="E22">
        <v>0.26894099999999999</v>
      </c>
    </row>
    <row r="23" spans="1:5" ht="14.55" thickBot="1" x14ac:dyDescent="0.35">
      <c r="A23" s="16">
        <v>1</v>
      </c>
      <c r="B23" s="16">
        <v>22</v>
      </c>
      <c r="C23" s="16">
        <v>1</v>
      </c>
      <c r="D23" s="16" t="s">
        <v>396</v>
      </c>
      <c r="E23">
        <v>0.32082100000000002</v>
      </c>
    </row>
    <row r="24" spans="1:5" ht="14.55" thickBot="1" x14ac:dyDescent="0.35">
      <c r="A24" s="16">
        <v>1</v>
      </c>
      <c r="B24" s="16">
        <v>23</v>
      </c>
      <c r="C24" s="16">
        <v>1</v>
      </c>
      <c r="D24" s="16" t="s">
        <v>397</v>
      </c>
      <c r="E24">
        <v>0.37754100000000002</v>
      </c>
    </row>
    <row r="25" spans="1:5" ht="14.55" thickBot="1" x14ac:dyDescent="0.35">
      <c r="A25" s="16">
        <v>1</v>
      </c>
      <c r="B25" s="16">
        <v>24</v>
      </c>
      <c r="C25" s="16">
        <v>1</v>
      </c>
      <c r="D25" s="16" t="s">
        <v>398</v>
      </c>
      <c r="E25">
        <v>0.43782300000000002</v>
      </c>
    </row>
    <row r="26" spans="1:5" ht="14.55" thickBot="1" x14ac:dyDescent="0.35">
      <c r="A26" s="16">
        <v>1</v>
      </c>
      <c r="B26" s="16">
        <v>25</v>
      </c>
      <c r="C26" s="16">
        <v>1</v>
      </c>
      <c r="D26" s="16">
        <v>0</v>
      </c>
      <c r="E26">
        <v>0.5</v>
      </c>
    </row>
    <row r="27" spans="1:5" ht="14.55" thickBot="1" x14ac:dyDescent="0.35">
      <c r="A27" s="16">
        <v>1</v>
      </c>
      <c r="B27" s="16">
        <v>26</v>
      </c>
      <c r="C27" s="16">
        <v>1</v>
      </c>
      <c r="D27" s="16" t="s">
        <v>400</v>
      </c>
      <c r="E27">
        <v>0.56217700000000004</v>
      </c>
    </row>
    <row r="28" spans="1:5" ht="14.55" thickBot="1" x14ac:dyDescent="0.35">
      <c r="A28" s="16">
        <v>1</v>
      </c>
      <c r="B28" s="16">
        <v>27</v>
      </c>
      <c r="C28" s="16">
        <v>1</v>
      </c>
      <c r="D28" s="16" t="s">
        <v>399</v>
      </c>
      <c r="E28">
        <v>0.62245899999999998</v>
      </c>
    </row>
    <row r="29" spans="1:5" ht="14.55" thickBot="1" x14ac:dyDescent="0.35">
      <c r="A29" s="16">
        <v>1</v>
      </c>
      <c r="B29" s="16">
        <v>28</v>
      </c>
      <c r="C29" s="16">
        <v>1</v>
      </c>
      <c r="D29" s="16" t="s">
        <v>401</v>
      </c>
      <c r="E29">
        <v>0.67917899999999998</v>
      </c>
    </row>
    <row r="30" spans="1:5" ht="14.55" thickBot="1" x14ac:dyDescent="0.35">
      <c r="A30" s="16">
        <v>1</v>
      </c>
      <c r="B30" s="16">
        <v>29</v>
      </c>
      <c r="C30" s="16">
        <v>1</v>
      </c>
      <c r="D30" s="16">
        <v>1</v>
      </c>
      <c r="E30">
        <v>0.73105900000000001</v>
      </c>
    </row>
    <row r="31" spans="1:5" ht="14.55" thickBot="1" x14ac:dyDescent="0.35">
      <c r="A31" s="16">
        <v>1</v>
      </c>
      <c r="B31" s="16">
        <v>30</v>
      </c>
      <c r="C31" s="16">
        <v>1</v>
      </c>
      <c r="D31" s="16" t="s">
        <v>402</v>
      </c>
      <c r="E31">
        <v>0.77729999999999999</v>
      </c>
    </row>
    <row r="32" spans="1:5" ht="14.55" thickBot="1" x14ac:dyDescent="0.35">
      <c r="A32" s="16">
        <v>1</v>
      </c>
      <c r="B32" s="16">
        <v>31</v>
      </c>
      <c r="C32" s="16">
        <v>1</v>
      </c>
      <c r="D32" s="16" t="s">
        <v>403</v>
      </c>
      <c r="E32">
        <v>0.81757400000000002</v>
      </c>
    </row>
    <row r="33" spans="1:5" ht="14.55" thickBot="1" x14ac:dyDescent="0.35">
      <c r="A33" s="16">
        <v>1</v>
      </c>
      <c r="B33" s="16">
        <v>32</v>
      </c>
      <c r="C33" s="16">
        <v>1</v>
      </c>
      <c r="D33" s="16" t="s">
        <v>404</v>
      </c>
      <c r="E33">
        <v>0.85195299999999996</v>
      </c>
    </row>
    <row r="34" spans="1:5" ht="14.55" thickBot="1" x14ac:dyDescent="0.35">
      <c r="A34" s="16">
        <v>1</v>
      </c>
      <c r="B34" s="16">
        <v>33</v>
      </c>
      <c r="C34" s="16">
        <v>1</v>
      </c>
      <c r="D34" s="16">
        <v>2</v>
      </c>
      <c r="E34">
        <v>0.88079700000000005</v>
      </c>
    </row>
    <row r="35" spans="1:5" ht="14.55" thickBot="1" x14ac:dyDescent="0.35">
      <c r="A35" s="16">
        <v>1</v>
      </c>
      <c r="B35" s="16">
        <v>34</v>
      </c>
      <c r="C35" s="16">
        <v>1</v>
      </c>
      <c r="D35" s="16" t="s">
        <v>405</v>
      </c>
      <c r="E35">
        <v>0.90465099999999998</v>
      </c>
    </row>
    <row r="36" spans="1:5" ht="14.55" thickBot="1" x14ac:dyDescent="0.35">
      <c r="A36" s="16">
        <v>1</v>
      </c>
      <c r="B36" s="16">
        <v>35</v>
      </c>
      <c r="C36" s="16">
        <v>1</v>
      </c>
      <c r="D36" s="16" t="s">
        <v>406</v>
      </c>
      <c r="E36">
        <v>0.92414200000000002</v>
      </c>
    </row>
    <row r="37" spans="1:5" ht="14.55" thickBot="1" x14ac:dyDescent="0.35">
      <c r="A37" s="16">
        <v>1</v>
      </c>
      <c r="B37" s="16">
        <v>36</v>
      </c>
      <c r="C37" s="16">
        <v>1</v>
      </c>
      <c r="D37" s="16" t="s">
        <v>407</v>
      </c>
      <c r="E37">
        <v>0.939913</v>
      </c>
    </row>
    <row r="38" spans="1:5" ht="14.55" thickBot="1" x14ac:dyDescent="0.35">
      <c r="A38" s="16">
        <v>1</v>
      </c>
      <c r="B38" s="16">
        <v>37</v>
      </c>
      <c r="C38" s="16">
        <v>1</v>
      </c>
      <c r="D38" s="16">
        <v>3</v>
      </c>
      <c r="E38">
        <v>0.95257400000000003</v>
      </c>
    </row>
    <row r="39" spans="1:5" ht="14.55" thickBot="1" x14ac:dyDescent="0.35">
      <c r="A39" s="16">
        <v>1</v>
      </c>
      <c r="B39" s="16">
        <v>38</v>
      </c>
      <c r="C39" s="16">
        <v>1</v>
      </c>
      <c r="D39" s="16" t="s">
        <v>408</v>
      </c>
      <c r="E39">
        <v>0.962673</v>
      </c>
    </row>
    <row r="40" spans="1:5" ht="14.55" thickBot="1" x14ac:dyDescent="0.35">
      <c r="A40" s="16">
        <v>1</v>
      </c>
      <c r="B40" s="16">
        <v>39</v>
      </c>
      <c r="C40" s="16">
        <v>1</v>
      </c>
      <c r="D40" s="16" t="s">
        <v>409</v>
      </c>
      <c r="E40">
        <v>0.970688</v>
      </c>
    </row>
    <row r="41" spans="1:5" ht="14.55" thickBot="1" x14ac:dyDescent="0.35">
      <c r="A41" s="16">
        <v>1</v>
      </c>
      <c r="B41" s="16">
        <v>40</v>
      </c>
      <c r="C41" s="16">
        <v>1</v>
      </c>
      <c r="D41" s="16" t="s">
        <v>410</v>
      </c>
      <c r="E41">
        <v>0.97702299999999997</v>
      </c>
    </row>
    <row r="42" spans="1:5" ht="14.55" thickBot="1" x14ac:dyDescent="0.35">
      <c r="A42" s="16">
        <v>1</v>
      </c>
      <c r="B42" s="16">
        <v>41</v>
      </c>
      <c r="C42" s="16">
        <v>1</v>
      </c>
      <c r="D42" s="16">
        <v>4</v>
      </c>
      <c r="E42">
        <v>0.98201400000000005</v>
      </c>
    </row>
    <row r="43" spans="1:5" ht="14.55" thickBot="1" x14ac:dyDescent="0.35">
      <c r="A43" s="16">
        <v>1</v>
      </c>
      <c r="B43" s="16">
        <v>42</v>
      </c>
      <c r="C43" s="16">
        <v>1</v>
      </c>
      <c r="D43" s="16" t="s">
        <v>411</v>
      </c>
      <c r="E43">
        <v>0.98593600000000003</v>
      </c>
    </row>
    <row r="44" spans="1:5" ht="14.55" thickBot="1" x14ac:dyDescent="0.35">
      <c r="A44" s="16">
        <v>1</v>
      </c>
      <c r="B44" s="16">
        <v>43</v>
      </c>
      <c r="C44" s="16">
        <v>1</v>
      </c>
      <c r="D44" s="16" t="s">
        <v>412</v>
      </c>
      <c r="E44">
        <v>0.98901300000000003</v>
      </c>
    </row>
    <row r="45" spans="1:5" ht="14.55" thickBot="1" x14ac:dyDescent="0.35">
      <c r="A45" s="16">
        <v>1</v>
      </c>
      <c r="B45" s="16">
        <v>44</v>
      </c>
      <c r="C45" s="16">
        <v>1</v>
      </c>
      <c r="D45" s="16" t="s">
        <v>413</v>
      </c>
      <c r="E45">
        <v>0.99142300000000005</v>
      </c>
    </row>
    <row r="46" spans="1:5" ht="14.55" thickBot="1" x14ac:dyDescent="0.35">
      <c r="A46" s="16">
        <v>1</v>
      </c>
      <c r="B46" s="16">
        <v>45</v>
      </c>
      <c r="C46" s="16">
        <v>1</v>
      </c>
      <c r="D46" s="16">
        <v>5</v>
      </c>
      <c r="E46">
        <v>0.99330700000000005</v>
      </c>
    </row>
    <row r="47" spans="1:5" ht="14.55" thickBot="1" x14ac:dyDescent="0.35">
      <c r="A47" s="16">
        <v>1</v>
      </c>
      <c r="B47" s="16">
        <v>46</v>
      </c>
      <c r="C47" s="16">
        <v>1</v>
      </c>
      <c r="D47" s="16" t="s">
        <v>414</v>
      </c>
      <c r="E47">
        <v>0.99478</v>
      </c>
    </row>
    <row r="48" spans="1:5" ht="14.55" thickBot="1" x14ac:dyDescent="0.35">
      <c r="A48" s="16">
        <v>1</v>
      </c>
      <c r="B48" s="16">
        <v>47</v>
      </c>
      <c r="C48" s="16">
        <v>1</v>
      </c>
      <c r="D48" s="16" t="s">
        <v>415</v>
      </c>
      <c r="E48">
        <v>0.99592999999999998</v>
      </c>
    </row>
    <row r="49" spans="1:5" ht="14.55" thickBot="1" x14ac:dyDescent="0.35">
      <c r="A49" s="16">
        <v>1</v>
      </c>
      <c r="B49" s="16">
        <v>48</v>
      </c>
      <c r="C49" s="16">
        <v>1</v>
      </c>
      <c r="D49" s="16" t="s">
        <v>416</v>
      </c>
      <c r="E49">
        <v>0.99682700000000002</v>
      </c>
    </row>
    <row r="50" spans="1:5" ht="14.55" thickBot="1" x14ac:dyDescent="0.35">
      <c r="A50" s="16">
        <v>1</v>
      </c>
      <c r="B50" s="16">
        <v>49</v>
      </c>
      <c r="C50" s="16">
        <v>1</v>
      </c>
      <c r="D50" s="16">
        <v>6</v>
      </c>
      <c r="E50">
        <v>0.99752700000000005</v>
      </c>
    </row>
    <row r="51" spans="1:5" ht="14.55" thickBot="1" x14ac:dyDescent="0.35">
      <c r="A51" s="16">
        <v>1</v>
      </c>
      <c r="B51" s="16">
        <v>1</v>
      </c>
      <c r="C51" s="16">
        <v>2</v>
      </c>
      <c r="D51" s="16">
        <v>-6</v>
      </c>
      <c r="E51">
        <v>2.4729999999999999E-3</v>
      </c>
    </row>
    <row r="52" spans="1:5" ht="14.55" thickBot="1" x14ac:dyDescent="0.35">
      <c r="A52" s="16">
        <v>1</v>
      </c>
      <c r="B52" s="16">
        <v>2</v>
      </c>
      <c r="C52" s="16">
        <v>2</v>
      </c>
      <c r="D52" s="16" t="s">
        <v>381</v>
      </c>
      <c r="E52">
        <v>3.173E-3</v>
      </c>
    </row>
    <row r="53" spans="1:5" ht="14.55" thickBot="1" x14ac:dyDescent="0.35">
      <c r="A53" s="16">
        <v>1</v>
      </c>
      <c r="B53" s="16">
        <v>3</v>
      </c>
      <c r="C53" s="16">
        <v>2</v>
      </c>
      <c r="D53" s="16" t="s">
        <v>382</v>
      </c>
      <c r="E53">
        <v>4.0699999999999998E-3</v>
      </c>
    </row>
    <row r="54" spans="1:5" ht="14.55" thickBot="1" x14ac:dyDescent="0.35">
      <c r="A54" s="16">
        <v>1</v>
      </c>
      <c r="B54" s="16">
        <v>4</v>
      </c>
      <c r="C54" s="16">
        <v>2</v>
      </c>
      <c r="D54" s="16" t="s">
        <v>383</v>
      </c>
      <c r="E54">
        <v>5.2199999999999998E-3</v>
      </c>
    </row>
    <row r="55" spans="1:5" ht="14.55" thickBot="1" x14ac:dyDescent="0.35">
      <c r="A55" s="16">
        <v>1</v>
      </c>
      <c r="B55" s="16">
        <v>5</v>
      </c>
      <c r="C55" s="16">
        <v>2</v>
      </c>
      <c r="D55" s="16">
        <v>-5</v>
      </c>
      <c r="E55">
        <v>6.6930000000000002E-3</v>
      </c>
    </row>
    <row r="56" spans="1:5" ht="14.55" thickBot="1" x14ac:dyDescent="0.35">
      <c r="A56" s="16">
        <v>1</v>
      </c>
      <c r="B56" s="16">
        <v>6</v>
      </c>
      <c r="C56" s="16">
        <v>2</v>
      </c>
      <c r="D56" s="16" t="s">
        <v>384</v>
      </c>
      <c r="E56">
        <v>8.5769999999999996E-3</v>
      </c>
    </row>
    <row r="57" spans="1:5" ht="14.55" thickBot="1" x14ac:dyDescent="0.35">
      <c r="A57" s="16">
        <v>1</v>
      </c>
      <c r="B57" s="16">
        <v>7</v>
      </c>
      <c r="C57" s="16">
        <v>2</v>
      </c>
      <c r="D57" s="16" t="s">
        <v>385</v>
      </c>
      <c r="E57">
        <v>1.0987E-2</v>
      </c>
    </row>
    <row r="58" spans="1:5" ht="14.55" thickBot="1" x14ac:dyDescent="0.35">
      <c r="A58" s="16">
        <v>1</v>
      </c>
      <c r="B58" s="16">
        <v>8</v>
      </c>
      <c r="C58" s="16">
        <v>2</v>
      </c>
      <c r="D58" s="16" t="s">
        <v>386</v>
      </c>
      <c r="E58">
        <v>1.4064E-2</v>
      </c>
    </row>
    <row r="59" spans="1:5" ht="14.55" thickBot="1" x14ac:dyDescent="0.35">
      <c r="A59" s="16">
        <v>1</v>
      </c>
      <c r="B59" s="16">
        <v>9</v>
      </c>
      <c r="C59" s="16">
        <v>2</v>
      </c>
      <c r="D59" s="16">
        <v>-4</v>
      </c>
      <c r="E59">
        <v>1.7985999999999999E-2</v>
      </c>
    </row>
    <row r="60" spans="1:5" ht="14.55" thickBot="1" x14ac:dyDescent="0.35">
      <c r="A60" s="16">
        <v>1</v>
      </c>
      <c r="B60" s="16">
        <v>10</v>
      </c>
      <c r="C60" s="16">
        <v>2</v>
      </c>
      <c r="D60" s="16" t="s">
        <v>387</v>
      </c>
      <c r="E60">
        <v>2.2977000000000001E-2</v>
      </c>
    </row>
    <row r="61" spans="1:5" ht="14.55" thickBot="1" x14ac:dyDescent="0.35">
      <c r="A61" s="16">
        <v>1</v>
      </c>
      <c r="B61" s="16">
        <v>11</v>
      </c>
      <c r="C61" s="16">
        <v>2</v>
      </c>
      <c r="D61" s="16" t="s">
        <v>388</v>
      </c>
      <c r="E61">
        <v>2.9312000000000001E-2</v>
      </c>
    </row>
    <row r="62" spans="1:5" ht="14.55" thickBot="1" x14ac:dyDescent="0.35">
      <c r="A62" s="16">
        <v>1</v>
      </c>
      <c r="B62" s="16">
        <v>12</v>
      </c>
      <c r="C62" s="16">
        <v>2</v>
      </c>
      <c r="D62" s="16" t="s">
        <v>389</v>
      </c>
      <c r="E62">
        <v>3.7326999999999999E-2</v>
      </c>
    </row>
    <row r="63" spans="1:5" ht="14.55" thickBot="1" x14ac:dyDescent="0.35">
      <c r="A63" s="16">
        <v>1</v>
      </c>
      <c r="B63" s="16">
        <v>13</v>
      </c>
      <c r="C63" s="16">
        <v>2</v>
      </c>
      <c r="D63" s="16">
        <v>-3</v>
      </c>
      <c r="E63">
        <v>4.7426000000000003E-2</v>
      </c>
    </row>
    <row r="64" spans="1:5" ht="14.55" thickBot="1" x14ac:dyDescent="0.35">
      <c r="A64" s="16">
        <v>1</v>
      </c>
      <c r="B64" s="16">
        <v>14</v>
      </c>
      <c r="C64" s="16">
        <v>2</v>
      </c>
      <c r="D64" s="16" t="s">
        <v>390</v>
      </c>
      <c r="E64">
        <v>6.0087000000000002E-2</v>
      </c>
    </row>
    <row r="65" spans="1:5" ht="14.55" thickBot="1" x14ac:dyDescent="0.35">
      <c r="A65" s="16">
        <v>1</v>
      </c>
      <c r="B65" s="16">
        <v>15</v>
      </c>
      <c r="C65" s="16">
        <v>2</v>
      </c>
      <c r="D65" s="16" t="s">
        <v>391</v>
      </c>
      <c r="E65">
        <v>7.5857999999999995E-2</v>
      </c>
    </row>
    <row r="66" spans="1:5" ht="14.55" thickBot="1" x14ac:dyDescent="0.35">
      <c r="A66" s="16">
        <v>1</v>
      </c>
      <c r="B66" s="16">
        <v>16</v>
      </c>
      <c r="C66" s="16">
        <v>2</v>
      </c>
      <c r="D66" s="16" t="s">
        <v>392</v>
      </c>
      <c r="E66">
        <v>9.5349000000000003E-2</v>
      </c>
    </row>
    <row r="67" spans="1:5" ht="14.55" thickBot="1" x14ac:dyDescent="0.35">
      <c r="A67" s="16">
        <v>1</v>
      </c>
      <c r="B67" s="16">
        <v>17</v>
      </c>
      <c r="C67" s="16">
        <v>2</v>
      </c>
      <c r="D67" s="16">
        <v>-2</v>
      </c>
      <c r="E67">
        <v>0.119203</v>
      </c>
    </row>
    <row r="68" spans="1:5" ht="14.55" thickBot="1" x14ac:dyDescent="0.35">
      <c r="A68" s="16">
        <v>1</v>
      </c>
      <c r="B68" s="16">
        <v>18</v>
      </c>
      <c r="C68" s="16">
        <v>2</v>
      </c>
      <c r="D68" s="16" t="s">
        <v>393</v>
      </c>
      <c r="E68">
        <v>0.14804700000000001</v>
      </c>
    </row>
    <row r="69" spans="1:5" ht="14.55" thickBot="1" x14ac:dyDescent="0.35">
      <c r="A69" s="16">
        <v>1</v>
      </c>
      <c r="B69" s="16">
        <v>19</v>
      </c>
      <c r="C69" s="16">
        <v>2</v>
      </c>
      <c r="D69" s="16" t="s">
        <v>394</v>
      </c>
      <c r="E69">
        <v>0.182426</v>
      </c>
    </row>
    <row r="70" spans="1:5" ht="14.55" thickBot="1" x14ac:dyDescent="0.35">
      <c r="A70" s="16">
        <v>1</v>
      </c>
      <c r="B70" s="16">
        <v>20</v>
      </c>
      <c r="C70" s="16">
        <v>2</v>
      </c>
      <c r="D70" s="16" t="s">
        <v>395</v>
      </c>
      <c r="E70">
        <v>0.22270000000000001</v>
      </c>
    </row>
    <row r="71" spans="1:5" ht="14.55" thickBot="1" x14ac:dyDescent="0.35">
      <c r="A71" s="16">
        <v>1</v>
      </c>
      <c r="B71" s="16">
        <v>21</v>
      </c>
      <c r="C71" s="16">
        <v>2</v>
      </c>
      <c r="D71" s="16">
        <v>-1</v>
      </c>
      <c r="E71">
        <v>0.26894099999999999</v>
      </c>
    </row>
    <row r="72" spans="1:5" ht="14.55" thickBot="1" x14ac:dyDescent="0.35">
      <c r="A72" s="16">
        <v>1</v>
      </c>
      <c r="B72" s="16">
        <v>22</v>
      </c>
      <c r="C72" s="16">
        <v>2</v>
      </c>
      <c r="D72" s="16" t="s">
        <v>396</v>
      </c>
      <c r="E72">
        <v>0.32082100000000002</v>
      </c>
    </row>
    <row r="73" spans="1:5" ht="14.55" thickBot="1" x14ac:dyDescent="0.35">
      <c r="A73" s="16">
        <v>1</v>
      </c>
      <c r="B73" s="16">
        <v>23</v>
      </c>
      <c r="C73" s="16">
        <v>2</v>
      </c>
      <c r="D73" s="16" t="s">
        <v>397</v>
      </c>
      <c r="E73">
        <v>0.37754100000000002</v>
      </c>
    </row>
    <row r="74" spans="1:5" ht="14.55" thickBot="1" x14ac:dyDescent="0.35">
      <c r="A74" s="16">
        <v>1</v>
      </c>
      <c r="B74" s="16">
        <v>24</v>
      </c>
      <c r="C74" s="16">
        <v>2</v>
      </c>
      <c r="D74" s="16" t="s">
        <v>398</v>
      </c>
      <c r="E74">
        <v>0.43782300000000002</v>
      </c>
    </row>
    <row r="75" spans="1:5" ht="14.55" thickBot="1" x14ac:dyDescent="0.35">
      <c r="A75" s="16">
        <v>1</v>
      </c>
      <c r="B75" s="16">
        <v>25</v>
      </c>
      <c r="C75" s="16">
        <v>2</v>
      </c>
      <c r="D75" s="16">
        <v>0</v>
      </c>
      <c r="E75">
        <v>0.5</v>
      </c>
    </row>
    <row r="76" spans="1:5" ht="14.55" thickBot="1" x14ac:dyDescent="0.35">
      <c r="A76" s="16">
        <v>1</v>
      </c>
      <c r="B76" s="16">
        <v>26</v>
      </c>
      <c r="C76" s="16">
        <v>2</v>
      </c>
      <c r="D76" s="16" t="s">
        <v>400</v>
      </c>
      <c r="E76">
        <v>0.56217700000000004</v>
      </c>
    </row>
    <row r="77" spans="1:5" ht="14.55" thickBot="1" x14ac:dyDescent="0.35">
      <c r="A77" s="16">
        <v>1</v>
      </c>
      <c r="B77" s="16">
        <v>27</v>
      </c>
      <c r="C77" s="16">
        <v>2</v>
      </c>
      <c r="D77" s="16" t="s">
        <v>399</v>
      </c>
      <c r="E77">
        <v>0.62245899999999998</v>
      </c>
    </row>
    <row r="78" spans="1:5" ht="14.55" thickBot="1" x14ac:dyDescent="0.35">
      <c r="A78" s="16">
        <v>1</v>
      </c>
      <c r="B78" s="16">
        <v>28</v>
      </c>
      <c r="C78" s="16">
        <v>2</v>
      </c>
      <c r="D78" s="16" t="s">
        <v>401</v>
      </c>
      <c r="E78">
        <v>0.67917899999999998</v>
      </c>
    </row>
    <row r="79" spans="1:5" ht="14.55" thickBot="1" x14ac:dyDescent="0.35">
      <c r="A79" s="16">
        <v>1</v>
      </c>
      <c r="B79" s="16">
        <v>29</v>
      </c>
      <c r="C79" s="16">
        <v>2</v>
      </c>
      <c r="D79" s="16">
        <v>1</v>
      </c>
      <c r="E79">
        <v>0.73105900000000001</v>
      </c>
    </row>
    <row r="80" spans="1:5" ht="14.55" thickBot="1" x14ac:dyDescent="0.35">
      <c r="A80" s="16">
        <v>1</v>
      </c>
      <c r="B80" s="16">
        <v>30</v>
      </c>
      <c r="C80" s="16">
        <v>2</v>
      </c>
      <c r="D80" s="16" t="s">
        <v>402</v>
      </c>
      <c r="E80">
        <v>0.77729999999999999</v>
      </c>
    </row>
    <row r="81" spans="1:5" ht="14.55" thickBot="1" x14ac:dyDescent="0.35">
      <c r="A81" s="16">
        <v>1</v>
      </c>
      <c r="B81" s="16">
        <v>31</v>
      </c>
      <c r="C81" s="16">
        <v>2</v>
      </c>
      <c r="D81" s="16" t="s">
        <v>403</v>
      </c>
      <c r="E81">
        <v>0.81757400000000002</v>
      </c>
    </row>
    <row r="82" spans="1:5" ht="14.55" thickBot="1" x14ac:dyDescent="0.35">
      <c r="A82" s="16">
        <v>1</v>
      </c>
      <c r="B82" s="16">
        <v>32</v>
      </c>
      <c r="C82" s="16">
        <v>2</v>
      </c>
      <c r="D82" s="16" t="s">
        <v>404</v>
      </c>
      <c r="E82">
        <v>0.85195299999999996</v>
      </c>
    </row>
    <row r="83" spans="1:5" ht="14.55" thickBot="1" x14ac:dyDescent="0.35">
      <c r="A83" s="16">
        <v>1</v>
      </c>
      <c r="B83" s="16">
        <v>33</v>
      </c>
      <c r="C83" s="16">
        <v>2</v>
      </c>
      <c r="D83" s="16">
        <v>2</v>
      </c>
      <c r="E83">
        <v>0.88079700000000005</v>
      </c>
    </row>
    <row r="84" spans="1:5" ht="14.55" thickBot="1" x14ac:dyDescent="0.35">
      <c r="A84" s="16">
        <v>1</v>
      </c>
      <c r="B84" s="16">
        <v>34</v>
      </c>
      <c r="C84" s="16">
        <v>2</v>
      </c>
      <c r="D84" s="16" t="s">
        <v>405</v>
      </c>
      <c r="E84">
        <v>0.90465099999999998</v>
      </c>
    </row>
    <row r="85" spans="1:5" ht="14.55" thickBot="1" x14ac:dyDescent="0.35">
      <c r="A85" s="16">
        <v>1</v>
      </c>
      <c r="B85" s="16">
        <v>35</v>
      </c>
      <c r="C85" s="16">
        <v>2</v>
      </c>
      <c r="D85" s="16" t="s">
        <v>406</v>
      </c>
      <c r="E85">
        <v>0.92414200000000002</v>
      </c>
    </row>
    <row r="86" spans="1:5" ht="14.55" thickBot="1" x14ac:dyDescent="0.35">
      <c r="A86" s="16">
        <v>1</v>
      </c>
      <c r="B86" s="16">
        <v>36</v>
      </c>
      <c r="C86" s="16">
        <v>2</v>
      </c>
      <c r="D86" s="16" t="s">
        <v>407</v>
      </c>
      <c r="E86">
        <v>0.939913</v>
      </c>
    </row>
    <row r="87" spans="1:5" ht="14.55" thickBot="1" x14ac:dyDescent="0.35">
      <c r="A87" s="16">
        <v>1</v>
      </c>
      <c r="B87" s="16">
        <v>37</v>
      </c>
      <c r="C87" s="16">
        <v>2</v>
      </c>
      <c r="D87" s="16">
        <v>3</v>
      </c>
      <c r="E87">
        <v>0.95257400000000003</v>
      </c>
    </row>
    <row r="88" spans="1:5" ht="14.55" thickBot="1" x14ac:dyDescent="0.35">
      <c r="A88" s="16">
        <v>1</v>
      </c>
      <c r="B88" s="16">
        <v>38</v>
      </c>
      <c r="C88" s="16">
        <v>2</v>
      </c>
      <c r="D88" s="16" t="s">
        <v>408</v>
      </c>
      <c r="E88">
        <v>0.962673</v>
      </c>
    </row>
    <row r="89" spans="1:5" ht="14.55" thickBot="1" x14ac:dyDescent="0.35">
      <c r="A89" s="16">
        <v>1</v>
      </c>
      <c r="B89" s="16">
        <v>39</v>
      </c>
      <c r="C89" s="16">
        <v>2</v>
      </c>
      <c r="D89" s="16" t="s">
        <v>409</v>
      </c>
      <c r="E89">
        <v>0.970688</v>
      </c>
    </row>
    <row r="90" spans="1:5" ht="14.55" thickBot="1" x14ac:dyDescent="0.35">
      <c r="A90" s="16">
        <v>1</v>
      </c>
      <c r="B90" s="16">
        <v>40</v>
      </c>
      <c r="C90" s="16">
        <v>2</v>
      </c>
      <c r="D90" s="16" t="s">
        <v>410</v>
      </c>
      <c r="E90">
        <v>0.97702299999999997</v>
      </c>
    </row>
    <row r="91" spans="1:5" ht="14.55" thickBot="1" x14ac:dyDescent="0.35">
      <c r="A91" s="16">
        <v>1</v>
      </c>
      <c r="B91" s="16">
        <v>41</v>
      </c>
      <c r="C91" s="16">
        <v>2</v>
      </c>
      <c r="D91" s="16">
        <v>4</v>
      </c>
      <c r="E91">
        <v>0.98201400000000005</v>
      </c>
    </row>
    <row r="92" spans="1:5" ht="14.55" thickBot="1" x14ac:dyDescent="0.35">
      <c r="A92" s="16">
        <v>1</v>
      </c>
      <c r="B92" s="16">
        <v>42</v>
      </c>
      <c r="C92" s="16">
        <v>2</v>
      </c>
      <c r="D92" s="16" t="s">
        <v>411</v>
      </c>
      <c r="E92">
        <v>0.98593600000000003</v>
      </c>
    </row>
    <row r="93" spans="1:5" ht="14.55" thickBot="1" x14ac:dyDescent="0.35">
      <c r="A93" s="16">
        <v>1</v>
      </c>
      <c r="B93" s="16">
        <v>43</v>
      </c>
      <c r="C93" s="16">
        <v>2</v>
      </c>
      <c r="D93" s="16" t="s">
        <v>412</v>
      </c>
      <c r="E93">
        <v>0.98901300000000003</v>
      </c>
    </row>
    <row r="94" spans="1:5" ht="14.55" thickBot="1" x14ac:dyDescent="0.35">
      <c r="A94" s="16">
        <v>1</v>
      </c>
      <c r="B94" s="16">
        <v>44</v>
      </c>
      <c r="C94" s="16">
        <v>2</v>
      </c>
      <c r="D94" s="16" t="s">
        <v>413</v>
      </c>
      <c r="E94">
        <v>0.99142300000000005</v>
      </c>
    </row>
    <row r="95" spans="1:5" ht="14.55" thickBot="1" x14ac:dyDescent="0.35">
      <c r="A95" s="16">
        <v>1</v>
      </c>
      <c r="B95" s="16">
        <v>45</v>
      </c>
      <c r="C95" s="16">
        <v>2</v>
      </c>
      <c r="D95" s="16">
        <v>5</v>
      </c>
      <c r="E95">
        <v>0.99330700000000005</v>
      </c>
    </row>
    <row r="96" spans="1:5" ht="14.55" thickBot="1" x14ac:dyDescent="0.35">
      <c r="A96" s="16">
        <v>1</v>
      </c>
      <c r="B96" s="16">
        <v>46</v>
      </c>
      <c r="C96" s="16">
        <v>2</v>
      </c>
      <c r="D96" s="16" t="s">
        <v>414</v>
      </c>
      <c r="E96">
        <v>0.99478</v>
      </c>
    </row>
    <row r="97" spans="1:5" ht="14.55" thickBot="1" x14ac:dyDescent="0.35">
      <c r="A97" s="16">
        <v>1</v>
      </c>
      <c r="B97" s="16">
        <v>47</v>
      </c>
      <c r="C97" s="16">
        <v>2</v>
      </c>
      <c r="D97" s="16" t="s">
        <v>415</v>
      </c>
      <c r="E97">
        <v>0.99592999999999998</v>
      </c>
    </row>
    <row r="98" spans="1:5" ht="14.55" thickBot="1" x14ac:dyDescent="0.35">
      <c r="A98" s="16">
        <v>1</v>
      </c>
      <c r="B98" s="16">
        <v>48</v>
      </c>
      <c r="C98" s="16">
        <v>2</v>
      </c>
      <c r="D98" s="16" t="s">
        <v>416</v>
      </c>
      <c r="E98">
        <v>0.99682700000000002</v>
      </c>
    </row>
    <row r="99" spans="1:5" ht="14.55" thickBot="1" x14ac:dyDescent="0.35">
      <c r="A99" s="16">
        <v>1</v>
      </c>
      <c r="B99" s="16">
        <v>49</v>
      </c>
      <c r="C99" s="16">
        <v>2</v>
      </c>
      <c r="D99" s="16">
        <v>6</v>
      </c>
      <c r="E99">
        <v>0.99752700000000005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80661-EC0C-4CE9-9F50-BEC4C08F395E}">
  <dimension ref="A1:D13"/>
  <sheetViews>
    <sheetView workbookViewId="0">
      <selection activeCell="B11" sqref="B11"/>
    </sheetView>
  </sheetViews>
  <sheetFormatPr defaultRowHeight="14" x14ac:dyDescent="0.3"/>
  <cols>
    <col min="1" max="1" width="15.69921875" bestFit="1" customWidth="1"/>
    <col min="2" max="3" width="24.19921875" bestFit="1" customWidth="1"/>
    <col min="4" max="4" width="32.5" bestFit="1" customWidth="1"/>
  </cols>
  <sheetData>
    <row r="1" spans="1:4" x14ac:dyDescent="0.3">
      <c r="A1" t="s">
        <v>1</v>
      </c>
      <c r="B1" t="s">
        <v>2</v>
      </c>
      <c r="C1" t="s">
        <v>3</v>
      </c>
      <c r="D1" t="s">
        <v>437</v>
      </c>
    </row>
    <row r="2" spans="1:4" x14ac:dyDescent="0.3">
      <c r="A2" t="s">
        <v>4</v>
      </c>
      <c r="B2" s="3">
        <v>11198.88</v>
      </c>
      <c r="C2" s="2">
        <f>B2*0.93</f>
        <v>10414.9584</v>
      </c>
      <c r="D2" s="1">
        <f>B2/(7316/2.53)</f>
        <v>3.8727674138873698</v>
      </c>
    </row>
    <row r="3" spans="1:4" x14ac:dyDescent="0.3">
      <c r="A3" t="s">
        <v>5</v>
      </c>
      <c r="B3" s="3">
        <v>10518.82</v>
      </c>
      <c r="C3" s="2">
        <f t="shared" ref="C3:C9" si="0">B3*0.93</f>
        <v>9782.5025999999998</v>
      </c>
      <c r="D3" s="1">
        <f t="shared" ref="D3:D9" si="1">B3/(7316/2.53)</f>
        <v>3.6375908419901584</v>
      </c>
    </row>
    <row r="4" spans="1:4" x14ac:dyDescent="0.3">
      <c r="A4" t="s">
        <v>6</v>
      </c>
      <c r="B4" s="3">
        <v>9469.15</v>
      </c>
      <c r="C4" s="2">
        <f t="shared" si="0"/>
        <v>8806.3094999999994</v>
      </c>
      <c r="D4" s="1">
        <f t="shared" si="1"/>
        <v>3.274596705850191</v>
      </c>
    </row>
    <row r="5" spans="1:4" x14ac:dyDescent="0.3">
      <c r="A5" t="s">
        <v>7</v>
      </c>
      <c r="B5" s="3">
        <v>9454.3700000000008</v>
      </c>
      <c r="C5" s="2">
        <f t="shared" si="0"/>
        <v>8792.5641000000014</v>
      </c>
      <c r="D5" s="1">
        <f t="shared" si="1"/>
        <v>3.2694855248769823</v>
      </c>
    </row>
    <row r="6" spans="1:4" x14ac:dyDescent="0.3">
      <c r="A6" t="s">
        <v>8</v>
      </c>
      <c r="B6" s="3">
        <v>9402.6200000000008</v>
      </c>
      <c r="C6" s="2">
        <f t="shared" si="0"/>
        <v>8744.4366000000009</v>
      </c>
      <c r="D6" s="1">
        <f t="shared" si="1"/>
        <v>3.2515894751230183</v>
      </c>
    </row>
    <row r="7" spans="1:4" x14ac:dyDescent="0.3">
      <c r="A7" t="s">
        <v>9</v>
      </c>
      <c r="B7" s="3">
        <v>8619.07</v>
      </c>
      <c r="C7" s="2">
        <f t="shared" si="0"/>
        <v>8015.7350999999999</v>
      </c>
      <c r="D7" s="1">
        <f t="shared" si="1"/>
        <v>2.980624261891744</v>
      </c>
    </row>
    <row r="8" spans="1:4" x14ac:dyDescent="0.3">
      <c r="A8" t="s">
        <v>10</v>
      </c>
      <c r="B8" s="3">
        <v>8537.76</v>
      </c>
      <c r="C8" s="2">
        <f t="shared" si="0"/>
        <v>7940.1168000000007</v>
      </c>
      <c r="D8" s="1">
        <f t="shared" si="1"/>
        <v>2.9525058501913617</v>
      </c>
    </row>
    <row r="9" spans="1:4" x14ac:dyDescent="0.3">
      <c r="A9" t="s">
        <v>0</v>
      </c>
      <c r="B9" s="3">
        <v>8005.54</v>
      </c>
      <c r="C9" s="2">
        <f t="shared" si="0"/>
        <v>7445.1522000000004</v>
      </c>
      <c r="D9" s="1">
        <f t="shared" si="1"/>
        <v>2.7684549207217057</v>
      </c>
    </row>
    <row r="10" spans="1:4" x14ac:dyDescent="0.3">
      <c r="D10" s="1"/>
    </row>
    <row r="13" spans="1:4" x14ac:dyDescent="0.3">
      <c r="C13">
        <f>7316/2.53</f>
        <v>2891.699604743083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39AE-9039-474C-8966-8DAD3596E474}">
  <dimension ref="A1:D2024"/>
  <sheetViews>
    <sheetView topLeftCell="C1959" workbookViewId="0">
      <selection activeCell="C1959" sqref="C1959"/>
    </sheetView>
  </sheetViews>
  <sheetFormatPr defaultRowHeight="14" x14ac:dyDescent="0.3"/>
  <cols>
    <col min="1" max="1" width="10.09765625" style="19" bestFit="1" customWidth="1"/>
    <col min="2" max="2" width="49" bestFit="1" customWidth="1"/>
    <col min="3" max="3" width="49" customWidth="1"/>
    <col min="4" max="4" width="49.296875" bestFit="1" customWidth="1"/>
  </cols>
  <sheetData>
    <row r="1" spans="1:4" x14ac:dyDescent="0.3">
      <c r="A1" s="19" t="s">
        <v>340</v>
      </c>
      <c r="B1" t="s">
        <v>20</v>
      </c>
      <c r="C1" t="s">
        <v>418</v>
      </c>
      <c r="D1" t="s">
        <v>19</v>
      </c>
    </row>
    <row r="2" spans="1:4" x14ac:dyDescent="0.3">
      <c r="A2" s="19">
        <v>0</v>
      </c>
    </row>
    <row r="3" spans="1:4" x14ac:dyDescent="0.3">
      <c r="A3" s="19">
        <v>1</v>
      </c>
    </row>
    <row r="4" spans="1:4" x14ac:dyDescent="0.3">
      <c r="A4" s="19">
        <v>2</v>
      </c>
    </row>
    <row r="5" spans="1:4" x14ac:dyDescent="0.3">
      <c r="A5" s="19">
        <v>3</v>
      </c>
    </row>
    <row r="6" spans="1:4" x14ac:dyDescent="0.3">
      <c r="A6" s="19">
        <v>4</v>
      </c>
    </row>
    <row r="7" spans="1:4" x14ac:dyDescent="0.3">
      <c r="A7" s="19">
        <v>5</v>
      </c>
    </row>
    <row r="8" spans="1:4" x14ac:dyDescent="0.3">
      <c r="A8" s="19">
        <v>6</v>
      </c>
    </row>
    <row r="9" spans="1:4" x14ac:dyDescent="0.3">
      <c r="A9" s="19">
        <v>7</v>
      </c>
    </row>
    <row r="10" spans="1:4" x14ac:dyDescent="0.3">
      <c r="A10" s="19">
        <v>8</v>
      </c>
    </row>
    <row r="11" spans="1:4" x14ac:dyDescent="0.3">
      <c r="A11" s="19">
        <v>9</v>
      </c>
    </row>
    <row r="12" spans="1:4" x14ac:dyDescent="0.3">
      <c r="A12" s="19">
        <v>10</v>
      </c>
    </row>
    <row r="13" spans="1:4" x14ac:dyDescent="0.3">
      <c r="A13" s="19">
        <v>11</v>
      </c>
    </row>
    <row r="14" spans="1:4" x14ac:dyDescent="0.3">
      <c r="A14" s="19">
        <v>12</v>
      </c>
    </row>
    <row r="15" spans="1:4" x14ac:dyDescent="0.3">
      <c r="A15" s="19">
        <v>13</v>
      </c>
    </row>
    <row r="16" spans="1:4" x14ac:dyDescent="0.3">
      <c r="A16" s="19">
        <v>14</v>
      </c>
    </row>
    <row r="17" spans="1:1" x14ac:dyDescent="0.3">
      <c r="A17" s="19">
        <v>15</v>
      </c>
    </row>
    <row r="18" spans="1:1" x14ac:dyDescent="0.3">
      <c r="A18" s="19">
        <v>16</v>
      </c>
    </row>
    <row r="19" spans="1:1" x14ac:dyDescent="0.3">
      <c r="A19" s="19">
        <v>17</v>
      </c>
    </row>
    <row r="20" spans="1:1" x14ac:dyDescent="0.3">
      <c r="A20" s="19">
        <v>18</v>
      </c>
    </row>
    <row r="21" spans="1:1" x14ac:dyDescent="0.3">
      <c r="A21" s="19">
        <v>19</v>
      </c>
    </row>
    <row r="22" spans="1:1" x14ac:dyDescent="0.3">
      <c r="A22" s="19">
        <v>20</v>
      </c>
    </row>
    <row r="23" spans="1:1" x14ac:dyDescent="0.3">
      <c r="A23" s="19">
        <v>21</v>
      </c>
    </row>
    <row r="24" spans="1:1" x14ac:dyDescent="0.3">
      <c r="A24" s="19">
        <v>22</v>
      </c>
    </row>
    <row r="25" spans="1:1" x14ac:dyDescent="0.3">
      <c r="A25" s="19">
        <v>23</v>
      </c>
    </row>
    <row r="26" spans="1:1" x14ac:dyDescent="0.3">
      <c r="A26" s="19">
        <v>24</v>
      </c>
    </row>
    <row r="27" spans="1:1" x14ac:dyDescent="0.3">
      <c r="A27" s="19">
        <v>25</v>
      </c>
    </row>
    <row r="28" spans="1:1" x14ac:dyDescent="0.3">
      <c r="A28" s="19">
        <v>26</v>
      </c>
    </row>
    <row r="29" spans="1:1" x14ac:dyDescent="0.3">
      <c r="A29" s="19">
        <v>27</v>
      </c>
    </row>
    <row r="30" spans="1:1" x14ac:dyDescent="0.3">
      <c r="A30" s="19">
        <v>28</v>
      </c>
    </row>
    <row r="31" spans="1:1" x14ac:dyDescent="0.3">
      <c r="A31" s="19">
        <v>29</v>
      </c>
    </row>
    <row r="32" spans="1:1" x14ac:dyDescent="0.3">
      <c r="A32" s="19">
        <v>30</v>
      </c>
    </row>
    <row r="33" spans="1:1" x14ac:dyDescent="0.3">
      <c r="A33" s="19">
        <v>31</v>
      </c>
    </row>
    <row r="34" spans="1:1" x14ac:dyDescent="0.3">
      <c r="A34" s="19">
        <v>32</v>
      </c>
    </row>
    <row r="35" spans="1:1" x14ac:dyDescent="0.3">
      <c r="A35" s="19">
        <v>33</v>
      </c>
    </row>
    <row r="36" spans="1:1" x14ac:dyDescent="0.3">
      <c r="A36" s="19">
        <v>34</v>
      </c>
    </row>
    <row r="37" spans="1:1" x14ac:dyDescent="0.3">
      <c r="A37" s="19">
        <v>35</v>
      </c>
    </row>
    <row r="38" spans="1:1" x14ac:dyDescent="0.3">
      <c r="A38" s="19">
        <v>36</v>
      </c>
    </row>
    <row r="39" spans="1:1" x14ac:dyDescent="0.3">
      <c r="A39" s="19">
        <v>37</v>
      </c>
    </row>
    <row r="40" spans="1:1" x14ac:dyDescent="0.3">
      <c r="A40" s="19">
        <v>38</v>
      </c>
    </row>
    <row r="41" spans="1:1" x14ac:dyDescent="0.3">
      <c r="A41" s="19">
        <v>39</v>
      </c>
    </row>
    <row r="42" spans="1:1" x14ac:dyDescent="0.3">
      <c r="A42" s="19">
        <v>40</v>
      </c>
    </row>
    <row r="43" spans="1:1" x14ac:dyDescent="0.3">
      <c r="A43" s="19">
        <v>41</v>
      </c>
    </row>
    <row r="44" spans="1:1" x14ac:dyDescent="0.3">
      <c r="A44" s="19">
        <v>42</v>
      </c>
    </row>
    <row r="45" spans="1:1" x14ac:dyDescent="0.3">
      <c r="A45" s="19">
        <v>43</v>
      </c>
    </row>
    <row r="46" spans="1:1" x14ac:dyDescent="0.3">
      <c r="A46" s="19">
        <v>44</v>
      </c>
    </row>
    <row r="47" spans="1:1" x14ac:dyDescent="0.3">
      <c r="A47" s="19">
        <v>45</v>
      </c>
    </row>
    <row r="48" spans="1:1" x14ac:dyDescent="0.3">
      <c r="A48" s="19">
        <v>46</v>
      </c>
    </row>
    <row r="49" spans="1:1" x14ac:dyDescent="0.3">
      <c r="A49" s="19">
        <v>47</v>
      </c>
    </row>
    <row r="50" spans="1:1" x14ac:dyDescent="0.3">
      <c r="A50" s="19">
        <v>48</v>
      </c>
    </row>
    <row r="51" spans="1:1" x14ac:dyDescent="0.3">
      <c r="A51" s="19">
        <v>49</v>
      </c>
    </row>
    <row r="52" spans="1:1" x14ac:dyDescent="0.3">
      <c r="A52" s="19">
        <v>50</v>
      </c>
    </row>
    <row r="53" spans="1:1" x14ac:dyDescent="0.3">
      <c r="A53" s="19">
        <v>51</v>
      </c>
    </row>
    <row r="54" spans="1:1" x14ac:dyDescent="0.3">
      <c r="A54" s="19">
        <v>52</v>
      </c>
    </row>
    <row r="55" spans="1:1" x14ac:dyDescent="0.3">
      <c r="A55" s="19">
        <v>53</v>
      </c>
    </row>
    <row r="56" spans="1:1" x14ac:dyDescent="0.3">
      <c r="A56" s="19">
        <v>54</v>
      </c>
    </row>
    <row r="57" spans="1:1" x14ac:dyDescent="0.3">
      <c r="A57" s="19">
        <v>55</v>
      </c>
    </row>
    <row r="58" spans="1:1" x14ac:dyDescent="0.3">
      <c r="A58" s="19">
        <v>56</v>
      </c>
    </row>
    <row r="59" spans="1:1" x14ac:dyDescent="0.3">
      <c r="A59" s="19">
        <v>57</v>
      </c>
    </row>
    <row r="60" spans="1:1" x14ac:dyDescent="0.3">
      <c r="A60" s="19">
        <v>58</v>
      </c>
    </row>
    <row r="61" spans="1:1" x14ac:dyDescent="0.3">
      <c r="A61" s="19">
        <v>59</v>
      </c>
    </row>
    <row r="62" spans="1:1" x14ac:dyDescent="0.3">
      <c r="A62" s="19">
        <v>60</v>
      </c>
    </row>
    <row r="63" spans="1:1" x14ac:dyDescent="0.3">
      <c r="A63" s="19">
        <v>61</v>
      </c>
    </row>
    <row r="64" spans="1:1" x14ac:dyDescent="0.3">
      <c r="A64" s="19">
        <v>62</v>
      </c>
    </row>
    <row r="65" spans="1:1" x14ac:dyDescent="0.3">
      <c r="A65" s="19">
        <v>63</v>
      </c>
    </row>
    <row r="66" spans="1:1" x14ac:dyDescent="0.3">
      <c r="A66" s="19">
        <v>64</v>
      </c>
    </row>
    <row r="67" spans="1:1" x14ac:dyDescent="0.3">
      <c r="A67" s="19">
        <v>65</v>
      </c>
    </row>
    <row r="68" spans="1:1" x14ac:dyDescent="0.3">
      <c r="A68" s="19">
        <v>66</v>
      </c>
    </row>
    <row r="69" spans="1:1" x14ac:dyDescent="0.3">
      <c r="A69" s="19">
        <v>67</v>
      </c>
    </row>
    <row r="70" spans="1:1" x14ac:dyDescent="0.3">
      <c r="A70" s="19">
        <v>68</v>
      </c>
    </row>
    <row r="71" spans="1:1" x14ac:dyDescent="0.3">
      <c r="A71" s="19">
        <v>69</v>
      </c>
    </row>
    <row r="72" spans="1:1" x14ac:dyDescent="0.3">
      <c r="A72" s="19">
        <v>70</v>
      </c>
    </row>
    <row r="73" spans="1:1" x14ac:dyDescent="0.3">
      <c r="A73" s="19">
        <v>71</v>
      </c>
    </row>
    <row r="74" spans="1:1" x14ac:dyDescent="0.3">
      <c r="A74" s="19">
        <v>72</v>
      </c>
    </row>
    <row r="75" spans="1:1" x14ac:dyDescent="0.3">
      <c r="A75" s="19">
        <v>73</v>
      </c>
    </row>
    <row r="76" spans="1:1" x14ac:dyDescent="0.3">
      <c r="A76" s="19">
        <v>74</v>
      </c>
    </row>
    <row r="77" spans="1:1" x14ac:dyDescent="0.3">
      <c r="A77" s="19">
        <v>75</v>
      </c>
    </row>
    <row r="78" spans="1:1" x14ac:dyDescent="0.3">
      <c r="A78" s="19">
        <v>76</v>
      </c>
    </row>
    <row r="79" spans="1:1" x14ac:dyDescent="0.3">
      <c r="A79" s="19">
        <v>77</v>
      </c>
    </row>
    <row r="80" spans="1:1" x14ac:dyDescent="0.3">
      <c r="A80" s="19">
        <v>78</v>
      </c>
    </row>
    <row r="81" spans="1:1" x14ac:dyDescent="0.3">
      <c r="A81" s="19">
        <v>79</v>
      </c>
    </row>
    <row r="82" spans="1:1" x14ac:dyDescent="0.3">
      <c r="A82" s="19">
        <v>80</v>
      </c>
    </row>
    <row r="83" spans="1:1" x14ac:dyDescent="0.3">
      <c r="A83" s="19">
        <v>81</v>
      </c>
    </row>
    <row r="84" spans="1:1" x14ac:dyDescent="0.3">
      <c r="A84" s="19">
        <v>82</v>
      </c>
    </row>
    <row r="85" spans="1:1" x14ac:dyDescent="0.3">
      <c r="A85" s="19">
        <v>83</v>
      </c>
    </row>
    <row r="86" spans="1:1" x14ac:dyDescent="0.3">
      <c r="A86" s="19">
        <v>84</v>
      </c>
    </row>
    <row r="87" spans="1:1" x14ac:dyDescent="0.3">
      <c r="A87" s="19">
        <v>85</v>
      </c>
    </row>
    <row r="88" spans="1:1" x14ac:dyDescent="0.3">
      <c r="A88" s="19">
        <v>86</v>
      </c>
    </row>
    <row r="89" spans="1:1" x14ac:dyDescent="0.3">
      <c r="A89" s="19">
        <v>87</v>
      </c>
    </row>
    <row r="90" spans="1:1" x14ac:dyDescent="0.3">
      <c r="A90" s="19">
        <v>88</v>
      </c>
    </row>
    <row r="91" spans="1:1" x14ac:dyDescent="0.3">
      <c r="A91" s="19">
        <v>89</v>
      </c>
    </row>
    <row r="92" spans="1:1" x14ac:dyDescent="0.3">
      <c r="A92" s="19">
        <v>90</v>
      </c>
    </row>
    <row r="93" spans="1:1" x14ac:dyDescent="0.3">
      <c r="A93" s="19">
        <v>91</v>
      </c>
    </row>
    <row r="94" spans="1:1" x14ac:dyDescent="0.3">
      <c r="A94" s="19">
        <v>92</v>
      </c>
    </row>
    <row r="95" spans="1:1" x14ac:dyDescent="0.3">
      <c r="A95" s="19">
        <v>93</v>
      </c>
    </row>
    <row r="96" spans="1:1" x14ac:dyDescent="0.3">
      <c r="A96" s="19">
        <v>94</v>
      </c>
    </row>
    <row r="97" spans="1:1" x14ac:dyDescent="0.3">
      <c r="A97" s="19">
        <v>95</v>
      </c>
    </row>
    <row r="98" spans="1:1" x14ac:dyDescent="0.3">
      <c r="A98" s="19">
        <v>96</v>
      </c>
    </row>
    <row r="99" spans="1:1" x14ac:dyDescent="0.3">
      <c r="A99" s="19">
        <v>97</v>
      </c>
    </row>
    <row r="100" spans="1:1" x14ac:dyDescent="0.3">
      <c r="A100" s="19">
        <v>98</v>
      </c>
    </row>
    <row r="101" spans="1:1" x14ac:dyDescent="0.3">
      <c r="A101" s="19">
        <v>99</v>
      </c>
    </row>
    <row r="102" spans="1:1" x14ac:dyDescent="0.3">
      <c r="A102" s="19">
        <v>100</v>
      </c>
    </row>
    <row r="103" spans="1:1" x14ac:dyDescent="0.3">
      <c r="A103" s="19">
        <v>101</v>
      </c>
    </row>
    <row r="104" spans="1:1" x14ac:dyDescent="0.3">
      <c r="A104" s="19">
        <v>102</v>
      </c>
    </row>
    <row r="105" spans="1:1" x14ac:dyDescent="0.3">
      <c r="A105" s="19">
        <v>103</v>
      </c>
    </row>
    <row r="106" spans="1:1" x14ac:dyDescent="0.3">
      <c r="A106" s="19">
        <v>104</v>
      </c>
    </row>
    <row r="107" spans="1:1" x14ac:dyDescent="0.3">
      <c r="A107" s="19">
        <v>105</v>
      </c>
    </row>
    <row r="108" spans="1:1" x14ac:dyDescent="0.3">
      <c r="A108" s="19">
        <v>106</v>
      </c>
    </row>
    <row r="109" spans="1:1" x14ac:dyDescent="0.3">
      <c r="A109" s="19">
        <v>107</v>
      </c>
    </row>
    <row r="110" spans="1:1" x14ac:dyDescent="0.3">
      <c r="A110" s="19">
        <v>108</v>
      </c>
    </row>
    <row r="111" spans="1:1" x14ac:dyDescent="0.3">
      <c r="A111" s="19">
        <v>109</v>
      </c>
    </row>
    <row r="112" spans="1:1" x14ac:dyDescent="0.3">
      <c r="A112" s="19">
        <v>110</v>
      </c>
    </row>
    <row r="113" spans="1:1" x14ac:dyDescent="0.3">
      <c r="A113" s="19">
        <v>111</v>
      </c>
    </row>
    <row r="114" spans="1:1" x14ac:dyDescent="0.3">
      <c r="A114" s="19">
        <v>112</v>
      </c>
    </row>
    <row r="115" spans="1:1" x14ac:dyDescent="0.3">
      <c r="A115" s="19">
        <v>113</v>
      </c>
    </row>
    <row r="116" spans="1:1" x14ac:dyDescent="0.3">
      <c r="A116" s="19">
        <v>114</v>
      </c>
    </row>
    <row r="117" spans="1:1" x14ac:dyDescent="0.3">
      <c r="A117" s="19">
        <v>115</v>
      </c>
    </row>
    <row r="118" spans="1:1" x14ac:dyDescent="0.3">
      <c r="A118" s="19">
        <v>116</v>
      </c>
    </row>
    <row r="119" spans="1:1" x14ac:dyDescent="0.3">
      <c r="A119" s="19">
        <v>117</v>
      </c>
    </row>
    <row r="120" spans="1:1" x14ac:dyDescent="0.3">
      <c r="A120" s="19">
        <v>118</v>
      </c>
    </row>
    <row r="121" spans="1:1" x14ac:dyDescent="0.3">
      <c r="A121" s="19">
        <v>119</v>
      </c>
    </row>
    <row r="122" spans="1:1" x14ac:dyDescent="0.3">
      <c r="A122" s="19">
        <v>120</v>
      </c>
    </row>
    <row r="123" spans="1:1" x14ac:dyDescent="0.3">
      <c r="A123" s="19">
        <v>121</v>
      </c>
    </row>
    <row r="124" spans="1:1" x14ac:dyDescent="0.3">
      <c r="A124" s="19">
        <v>122</v>
      </c>
    </row>
    <row r="125" spans="1:1" x14ac:dyDescent="0.3">
      <c r="A125" s="19">
        <v>123</v>
      </c>
    </row>
    <row r="126" spans="1:1" x14ac:dyDescent="0.3">
      <c r="A126" s="19">
        <v>124</v>
      </c>
    </row>
    <row r="127" spans="1:1" x14ac:dyDescent="0.3">
      <c r="A127" s="19">
        <v>125</v>
      </c>
    </row>
    <row r="128" spans="1:1" x14ac:dyDescent="0.3">
      <c r="A128" s="19">
        <v>126</v>
      </c>
    </row>
    <row r="129" spans="1:1" x14ac:dyDescent="0.3">
      <c r="A129" s="19">
        <v>127</v>
      </c>
    </row>
    <row r="130" spans="1:1" x14ac:dyDescent="0.3">
      <c r="A130" s="19">
        <v>128</v>
      </c>
    </row>
    <row r="131" spans="1:1" x14ac:dyDescent="0.3">
      <c r="A131" s="19">
        <v>129</v>
      </c>
    </row>
    <row r="132" spans="1:1" x14ac:dyDescent="0.3">
      <c r="A132" s="19">
        <v>130</v>
      </c>
    </row>
    <row r="133" spans="1:1" x14ac:dyDescent="0.3">
      <c r="A133" s="19">
        <v>131</v>
      </c>
    </row>
    <row r="134" spans="1:1" x14ac:dyDescent="0.3">
      <c r="A134" s="19">
        <v>132</v>
      </c>
    </row>
    <row r="135" spans="1:1" x14ac:dyDescent="0.3">
      <c r="A135" s="19">
        <v>133</v>
      </c>
    </row>
    <row r="136" spans="1:1" x14ac:dyDescent="0.3">
      <c r="A136" s="19">
        <v>134</v>
      </c>
    </row>
    <row r="137" spans="1:1" x14ac:dyDescent="0.3">
      <c r="A137" s="19">
        <v>135</v>
      </c>
    </row>
    <row r="138" spans="1:1" x14ac:dyDescent="0.3">
      <c r="A138" s="19">
        <v>136</v>
      </c>
    </row>
    <row r="139" spans="1:1" x14ac:dyDescent="0.3">
      <c r="A139" s="19">
        <v>137</v>
      </c>
    </row>
    <row r="140" spans="1:1" x14ac:dyDescent="0.3">
      <c r="A140" s="19">
        <v>138</v>
      </c>
    </row>
    <row r="141" spans="1:1" x14ac:dyDescent="0.3">
      <c r="A141" s="19">
        <v>139</v>
      </c>
    </row>
    <row r="142" spans="1:1" x14ac:dyDescent="0.3">
      <c r="A142" s="19">
        <v>140</v>
      </c>
    </row>
    <row r="143" spans="1:1" x14ac:dyDescent="0.3">
      <c r="A143" s="19">
        <v>141</v>
      </c>
    </row>
    <row r="144" spans="1:1" x14ac:dyDescent="0.3">
      <c r="A144" s="19">
        <v>142</v>
      </c>
    </row>
    <row r="145" spans="1:1" x14ac:dyDescent="0.3">
      <c r="A145" s="19">
        <v>143</v>
      </c>
    </row>
    <row r="146" spans="1:1" x14ac:dyDescent="0.3">
      <c r="A146" s="19">
        <v>144</v>
      </c>
    </row>
    <row r="147" spans="1:1" x14ac:dyDescent="0.3">
      <c r="A147" s="19">
        <v>145</v>
      </c>
    </row>
    <row r="148" spans="1:1" x14ac:dyDescent="0.3">
      <c r="A148" s="19">
        <v>146</v>
      </c>
    </row>
    <row r="149" spans="1:1" x14ac:dyDescent="0.3">
      <c r="A149" s="19">
        <v>147</v>
      </c>
    </row>
    <row r="150" spans="1:1" x14ac:dyDescent="0.3">
      <c r="A150" s="19">
        <v>148</v>
      </c>
    </row>
    <row r="151" spans="1:1" x14ac:dyDescent="0.3">
      <c r="A151" s="19">
        <v>149</v>
      </c>
    </row>
    <row r="152" spans="1:1" x14ac:dyDescent="0.3">
      <c r="A152" s="19">
        <v>150</v>
      </c>
    </row>
    <row r="153" spans="1:1" x14ac:dyDescent="0.3">
      <c r="A153" s="19">
        <v>151</v>
      </c>
    </row>
    <row r="154" spans="1:1" x14ac:dyDescent="0.3">
      <c r="A154" s="19">
        <v>152</v>
      </c>
    </row>
    <row r="155" spans="1:1" x14ac:dyDescent="0.3">
      <c r="A155" s="19">
        <v>153</v>
      </c>
    </row>
    <row r="156" spans="1:1" x14ac:dyDescent="0.3">
      <c r="A156" s="19">
        <v>154</v>
      </c>
    </row>
    <row r="157" spans="1:1" x14ac:dyDescent="0.3">
      <c r="A157" s="19">
        <v>155</v>
      </c>
    </row>
    <row r="158" spans="1:1" x14ac:dyDescent="0.3">
      <c r="A158" s="19">
        <v>156</v>
      </c>
    </row>
    <row r="159" spans="1:1" x14ac:dyDescent="0.3">
      <c r="A159" s="19">
        <v>157</v>
      </c>
    </row>
    <row r="160" spans="1:1" x14ac:dyDescent="0.3">
      <c r="A160" s="19">
        <v>158</v>
      </c>
    </row>
    <row r="161" spans="1:1" x14ac:dyDescent="0.3">
      <c r="A161" s="19">
        <v>159</v>
      </c>
    </row>
    <row r="162" spans="1:1" x14ac:dyDescent="0.3">
      <c r="A162" s="19">
        <v>160</v>
      </c>
    </row>
    <row r="163" spans="1:1" x14ac:dyDescent="0.3">
      <c r="A163" s="19">
        <v>161</v>
      </c>
    </row>
    <row r="164" spans="1:1" x14ac:dyDescent="0.3">
      <c r="A164" s="19">
        <v>162</v>
      </c>
    </row>
    <row r="165" spans="1:1" x14ac:dyDescent="0.3">
      <c r="A165" s="19">
        <v>163</v>
      </c>
    </row>
    <row r="166" spans="1:1" x14ac:dyDescent="0.3">
      <c r="A166" s="19">
        <v>164</v>
      </c>
    </row>
    <row r="167" spans="1:1" x14ac:dyDescent="0.3">
      <c r="A167" s="19">
        <v>165</v>
      </c>
    </row>
    <row r="168" spans="1:1" x14ac:dyDescent="0.3">
      <c r="A168" s="19">
        <v>166</v>
      </c>
    </row>
    <row r="169" spans="1:1" x14ac:dyDescent="0.3">
      <c r="A169" s="19">
        <v>167</v>
      </c>
    </row>
    <row r="170" spans="1:1" x14ac:dyDescent="0.3">
      <c r="A170" s="19">
        <v>168</v>
      </c>
    </row>
    <row r="171" spans="1:1" x14ac:dyDescent="0.3">
      <c r="A171" s="19">
        <v>169</v>
      </c>
    </row>
    <row r="172" spans="1:1" x14ac:dyDescent="0.3">
      <c r="A172" s="19">
        <v>170</v>
      </c>
    </row>
    <row r="173" spans="1:1" x14ac:dyDescent="0.3">
      <c r="A173" s="19">
        <v>171</v>
      </c>
    </row>
    <row r="174" spans="1:1" x14ac:dyDescent="0.3">
      <c r="A174" s="19">
        <v>172</v>
      </c>
    </row>
    <row r="175" spans="1:1" x14ac:dyDescent="0.3">
      <c r="A175" s="19">
        <v>173</v>
      </c>
    </row>
    <row r="176" spans="1:1" x14ac:dyDescent="0.3">
      <c r="A176" s="19">
        <v>174</v>
      </c>
    </row>
    <row r="177" spans="1:1" x14ac:dyDescent="0.3">
      <c r="A177" s="19">
        <v>175</v>
      </c>
    </row>
    <row r="178" spans="1:1" x14ac:dyDescent="0.3">
      <c r="A178" s="19">
        <v>176</v>
      </c>
    </row>
    <row r="179" spans="1:1" x14ac:dyDescent="0.3">
      <c r="A179" s="19">
        <v>177</v>
      </c>
    </row>
    <row r="180" spans="1:1" x14ac:dyDescent="0.3">
      <c r="A180" s="19">
        <v>178</v>
      </c>
    </row>
    <row r="181" spans="1:1" x14ac:dyDescent="0.3">
      <c r="A181" s="19">
        <v>179</v>
      </c>
    </row>
    <row r="182" spans="1:1" x14ac:dyDescent="0.3">
      <c r="A182" s="19">
        <v>180</v>
      </c>
    </row>
    <row r="183" spans="1:1" x14ac:dyDescent="0.3">
      <c r="A183" s="19">
        <v>181</v>
      </c>
    </row>
    <row r="184" spans="1:1" x14ac:dyDescent="0.3">
      <c r="A184" s="19">
        <v>182</v>
      </c>
    </row>
    <row r="185" spans="1:1" x14ac:dyDescent="0.3">
      <c r="A185" s="19">
        <v>183</v>
      </c>
    </row>
    <row r="186" spans="1:1" x14ac:dyDescent="0.3">
      <c r="A186" s="19">
        <v>184</v>
      </c>
    </row>
    <row r="187" spans="1:1" x14ac:dyDescent="0.3">
      <c r="A187" s="19">
        <v>185</v>
      </c>
    </row>
    <row r="188" spans="1:1" x14ac:dyDescent="0.3">
      <c r="A188" s="19">
        <v>186</v>
      </c>
    </row>
    <row r="189" spans="1:1" x14ac:dyDescent="0.3">
      <c r="A189" s="19">
        <v>187</v>
      </c>
    </row>
    <row r="190" spans="1:1" x14ac:dyDescent="0.3">
      <c r="A190" s="19">
        <v>188</v>
      </c>
    </row>
    <row r="191" spans="1:1" x14ac:dyDescent="0.3">
      <c r="A191" s="19">
        <v>189</v>
      </c>
    </row>
    <row r="192" spans="1:1" x14ac:dyDescent="0.3">
      <c r="A192" s="19">
        <v>190</v>
      </c>
    </row>
    <row r="193" spans="1:1" x14ac:dyDescent="0.3">
      <c r="A193" s="19">
        <v>191</v>
      </c>
    </row>
    <row r="194" spans="1:1" x14ac:dyDescent="0.3">
      <c r="A194" s="19">
        <v>192</v>
      </c>
    </row>
    <row r="195" spans="1:1" x14ac:dyDescent="0.3">
      <c r="A195" s="19">
        <v>193</v>
      </c>
    </row>
    <row r="196" spans="1:1" x14ac:dyDescent="0.3">
      <c r="A196" s="19">
        <v>194</v>
      </c>
    </row>
    <row r="197" spans="1:1" x14ac:dyDescent="0.3">
      <c r="A197" s="19">
        <v>195</v>
      </c>
    </row>
    <row r="198" spans="1:1" x14ac:dyDescent="0.3">
      <c r="A198" s="19">
        <v>196</v>
      </c>
    </row>
    <row r="199" spans="1:1" x14ac:dyDescent="0.3">
      <c r="A199" s="19">
        <v>197</v>
      </c>
    </row>
    <row r="200" spans="1:1" x14ac:dyDescent="0.3">
      <c r="A200" s="19">
        <v>198</v>
      </c>
    </row>
    <row r="201" spans="1:1" x14ac:dyDescent="0.3">
      <c r="A201" s="19">
        <v>199</v>
      </c>
    </row>
    <row r="202" spans="1:1" x14ac:dyDescent="0.3">
      <c r="A202" s="19">
        <v>200</v>
      </c>
    </row>
    <row r="203" spans="1:1" x14ac:dyDescent="0.3">
      <c r="A203" s="19">
        <v>201</v>
      </c>
    </row>
    <row r="204" spans="1:1" x14ac:dyDescent="0.3">
      <c r="A204" s="19">
        <v>202</v>
      </c>
    </row>
    <row r="205" spans="1:1" x14ac:dyDescent="0.3">
      <c r="A205" s="19">
        <v>203</v>
      </c>
    </row>
    <row r="206" spans="1:1" x14ac:dyDescent="0.3">
      <c r="A206" s="19">
        <v>204</v>
      </c>
    </row>
    <row r="207" spans="1:1" x14ac:dyDescent="0.3">
      <c r="A207" s="19">
        <v>205</v>
      </c>
    </row>
    <row r="208" spans="1:1" x14ac:dyDescent="0.3">
      <c r="A208" s="19">
        <v>206</v>
      </c>
    </row>
    <row r="209" spans="1:1" x14ac:dyDescent="0.3">
      <c r="A209" s="19">
        <v>207</v>
      </c>
    </row>
    <row r="210" spans="1:1" x14ac:dyDescent="0.3">
      <c r="A210" s="19">
        <v>208</v>
      </c>
    </row>
    <row r="211" spans="1:1" x14ac:dyDescent="0.3">
      <c r="A211" s="19">
        <v>209</v>
      </c>
    </row>
    <row r="212" spans="1:1" x14ac:dyDescent="0.3">
      <c r="A212" s="19">
        <v>210</v>
      </c>
    </row>
    <row r="213" spans="1:1" x14ac:dyDescent="0.3">
      <c r="A213" s="19">
        <v>211</v>
      </c>
    </row>
    <row r="214" spans="1:1" x14ac:dyDescent="0.3">
      <c r="A214" s="19">
        <v>212</v>
      </c>
    </row>
    <row r="215" spans="1:1" x14ac:dyDescent="0.3">
      <c r="A215" s="19">
        <v>213</v>
      </c>
    </row>
    <row r="216" spans="1:1" x14ac:dyDescent="0.3">
      <c r="A216" s="19">
        <v>214</v>
      </c>
    </row>
    <row r="217" spans="1:1" x14ac:dyDescent="0.3">
      <c r="A217" s="19">
        <v>215</v>
      </c>
    </row>
    <row r="218" spans="1:1" x14ac:dyDescent="0.3">
      <c r="A218" s="19">
        <v>216</v>
      </c>
    </row>
    <row r="219" spans="1:1" x14ac:dyDescent="0.3">
      <c r="A219" s="19">
        <v>217</v>
      </c>
    </row>
    <row r="220" spans="1:1" x14ac:dyDescent="0.3">
      <c r="A220" s="19">
        <v>218</v>
      </c>
    </row>
    <row r="221" spans="1:1" x14ac:dyDescent="0.3">
      <c r="A221" s="19">
        <v>219</v>
      </c>
    </row>
    <row r="222" spans="1:1" x14ac:dyDescent="0.3">
      <c r="A222" s="19">
        <v>220</v>
      </c>
    </row>
    <row r="223" spans="1:1" x14ac:dyDescent="0.3">
      <c r="A223" s="19">
        <v>221</v>
      </c>
    </row>
    <row r="224" spans="1:1" x14ac:dyDescent="0.3">
      <c r="A224" s="19">
        <v>222</v>
      </c>
    </row>
    <row r="225" spans="1:1" x14ac:dyDescent="0.3">
      <c r="A225" s="19">
        <v>223</v>
      </c>
    </row>
    <row r="226" spans="1:1" x14ac:dyDescent="0.3">
      <c r="A226" s="19">
        <v>224</v>
      </c>
    </row>
    <row r="227" spans="1:1" x14ac:dyDescent="0.3">
      <c r="A227" s="19">
        <v>225</v>
      </c>
    </row>
    <row r="228" spans="1:1" x14ac:dyDescent="0.3">
      <c r="A228" s="19">
        <v>226</v>
      </c>
    </row>
    <row r="229" spans="1:1" x14ac:dyDescent="0.3">
      <c r="A229" s="19">
        <v>227</v>
      </c>
    </row>
    <row r="230" spans="1:1" x14ac:dyDescent="0.3">
      <c r="A230" s="19">
        <v>228</v>
      </c>
    </row>
    <row r="231" spans="1:1" x14ac:dyDescent="0.3">
      <c r="A231" s="19">
        <v>229</v>
      </c>
    </row>
    <row r="232" spans="1:1" x14ac:dyDescent="0.3">
      <c r="A232" s="19">
        <v>230</v>
      </c>
    </row>
    <row r="233" spans="1:1" x14ac:dyDescent="0.3">
      <c r="A233" s="19">
        <v>231</v>
      </c>
    </row>
    <row r="234" spans="1:1" x14ac:dyDescent="0.3">
      <c r="A234" s="19">
        <v>232</v>
      </c>
    </row>
    <row r="235" spans="1:1" x14ac:dyDescent="0.3">
      <c r="A235" s="19">
        <v>233</v>
      </c>
    </row>
    <row r="236" spans="1:1" x14ac:dyDescent="0.3">
      <c r="A236" s="19">
        <v>234</v>
      </c>
    </row>
    <row r="237" spans="1:1" x14ac:dyDescent="0.3">
      <c r="A237" s="19">
        <v>235</v>
      </c>
    </row>
    <row r="238" spans="1:1" x14ac:dyDescent="0.3">
      <c r="A238" s="19">
        <v>236</v>
      </c>
    </row>
    <row r="239" spans="1:1" x14ac:dyDescent="0.3">
      <c r="A239" s="19">
        <v>237</v>
      </c>
    </row>
    <row r="240" spans="1:1" x14ac:dyDescent="0.3">
      <c r="A240" s="19">
        <v>238</v>
      </c>
    </row>
    <row r="241" spans="1:1" x14ac:dyDescent="0.3">
      <c r="A241" s="19">
        <v>239</v>
      </c>
    </row>
    <row r="242" spans="1:1" x14ac:dyDescent="0.3">
      <c r="A242" s="19">
        <v>240</v>
      </c>
    </row>
    <row r="243" spans="1:1" x14ac:dyDescent="0.3">
      <c r="A243" s="19">
        <v>241</v>
      </c>
    </row>
    <row r="244" spans="1:1" x14ac:dyDescent="0.3">
      <c r="A244" s="19">
        <v>242</v>
      </c>
    </row>
    <row r="245" spans="1:1" x14ac:dyDescent="0.3">
      <c r="A245" s="19">
        <v>243</v>
      </c>
    </row>
    <row r="246" spans="1:1" x14ac:dyDescent="0.3">
      <c r="A246" s="19">
        <v>244</v>
      </c>
    </row>
    <row r="247" spans="1:1" x14ac:dyDescent="0.3">
      <c r="A247" s="19">
        <v>245</v>
      </c>
    </row>
    <row r="248" spans="1:1" x14ac:dyDescent="0.3">
      <c r="A248" s="19">
        <v>246</v>
      </c>
    </row>
    <row r="249" spans="1:1" x14ac:dyDescent="0.3">
      <c r="A249" s="19">
        <v>247</v>
      </c>
    </row>
    <row r="250" spans="1:1" x14ac:dyDescent="0.3">
      <c r="A250" s="19">
        <v>248</v>
      </c>
    </row>
    <row r="251" spans="1:1" x14ac:dyDescent="0.3">
      <c r="A251" s="19">
        <v>249</v>
      </c>
    </row>
    <row r="252" spans="1:1" x14ac:dyDescent="0.3">
      <c r="A252" s="19">
        <v>250</v>
      </c>
    </row>
    <row r="253" spans="1:1" x14ac:dyDescent="0.3">
      <c r="A253" s="19">
        <v>251</v>
      </c>
    </row>
    <row r="254" spans="1:1" x14ac:dyDescent="0.3">
      <c r="A254" s="19">
        <v>252</v>
      </c>
    </row>
    <row r="255" spans="1:1" x14ac:dyDescent="0.3">
      <c r="A255" s="19">
        <v>253</v>
      </c>
    </row>
    <row r="256" spans="1:1" x14ac:dyDescent="0.3">
      <c r="A256" s="19">
        <v>254</v>
      </c>
    </row>
    <row r="257" spans="1:1" x14ac:dyDescent="0.3">
      <c r="A257" s="19">
        <v>255</v>
      </c>
    </row>
    <row r="258" spans="1:1" x14ac:dyDescent="0.3">
      <c r="A258" s="19">
        <v>256</v>
      </c>
    </row>
    <row r="259" spans="1:1" x14ac:dyDescent="0.3">
      <c r="A259" s="19">
        <v>257</v>
      </c>
    </row>
    <row r="260" spans="1:1" x14ac:dyDescent="0.3">
      <c r="A260" s="19">
        <v>258</v>
      </c>
    </row>
    <row r="261" spans="1:1" x14ac:dyDescent="0.3">
      <c r="A261" s="19">
        <v>259</v>
      </c>
    </row>
    <row r="262" spans="1:1" x14ac:dyDescent="0.3">
      <c r="A262" s="19">
        <v>260</v>
      </c>
    </row>
    <row r="263" spans="1:1" x14ac:dyDescent="0.3">
      <c r="A263" s="19">
        <v>261</v>
      </c>
    </row>
    <row r="264" spans="1:1" x14ac:dyDescent="0.3">
      <c r="A264" s="19">
        <v>262</v>
      </c>
    </row>
    <row r="265" spans="1:1" x14ac:dyDescent="0.3">
      <c r="A265" s="19">
        <v>263</v>
      </c>
    </row>
    <row r="266" spans="1:1" x14ac:dyDescent="0.3">
      <c r="A266" s="19">
        <v>264</v>
      </c>
    </row>
    <row r="267" spans="1:1" x14ac:dyDescent="0.3">
      <c r="A267" s="19">
        <v>265</v>
      </c>
    </row>
    <row r="268" spans="1:1" x14ac:dyDescent="0.3">
      <c r="A268" s="19">
        <v>266</v>
      </c>
    </row>
    <row r="269" spans="1:1" x14ac:dyDescent="0.3">
      <c r="A269" s="19">
        <v>267</v>
      </c>
    </row>
    <row r="270" spans="1:1" x14ac:dyDescent="0.3">
      <c r="A270" s="19">
        <v>268</v>
      </c>
    </row>
    <row r="271" spans="1:1" x14ac:dyDescent="0.3">
      <c r="A271" s="19">
        <v>269</v>
      </c>
    </row>
    <row r="272" spans="1:1" x14ac:dyDescent="0.3">
      <c r="A272" s="19">
        <v>270</v>
      </c>
    </row>
    <row r="273" spans="1:1" x14ac:dyDescent="0.3">
      <c r="A273" s="19">
        <v>271</v>
      </c>
    </row>
    <row r="274" spans="1:1" x14ac:dyDescent="0.3">
      <c r="A274" s="19">
        <v>272</v>
      </c>
    </row>
    <row r="275" spans="1:1" x14ac:dyDescent="0.3">
      <c r="A275" s="19">
        <v>273</v>
      </c>
    </row>
    <row r="276" spans="1:1" x14ac:dyDescent="0.3">
      <c r="A276" s="19">
        <v>274</v>
      </c>
    </row>
    <row r="277" spans="1:1" x14ac:dyDescent="0.3">
      <c r="A277" s="19">
        <v>275</v>
      </c>
    </row>
    <row r="278" spans="1:1" x14ac:dyDescent="0.3">
      <c r="A278" s="19">
        <v>276</v>
      </c>
    </row>
    <row r="279" spans="1:1" x14ac:dyDescent="0.3">
      <c r="A279" s="19">
        <v>277</v>
      </c>
    </row>
    <row r="280" spans="1:1" x14ac:dyDescent="0.3">
      <c r="A280" s="19">
        <v>278</v>
      </c>
    </row>
    <row r="281" spans="1:1" x14ac:dyDescent="0.3">
      <c r="A281" s="19">
        <v>279</v>
      </c>
    </row>
    <row r="282" spans="1:1" x14ac:dyDescent="0.3">
      <c r="A282" s="19">
        <v>280</v>
      </c>
    </row>
    <row r="283" spans="1:1" x14ac:dyDescent="0.3">
      <c r="A283" s="19">
        <v>281</v>
      </c>
    </row>
    <row r="284" spans="1:1" x14ac:dyDescent="0.3">
      <c r="A284" s="19">
        <v>282</v>
      </c>
    </row>
    <row r="285" spans="1:1" x14ac:dyDescent="0.3">
      <c r="A285" s="19">
        <v>283</v>
      </c>
    </row>
    <row r="286" spans="1:1" x14ac:dyDescent="0.3">
      <c r="A286" s="19">
        <v>284</v>
      </c>
    </row>
    <row r="287" spans="1:1" x14ac:dyDescent="0.3">
      <c r="A287" s="19">
        <v>285</v>
      </c>
    </row>
    <row r="288" spans="1:1" x14ac:dyDescent="0.3">
      <c r="A288" s="19">
        <v>286</v>
      </c>
    </row>
    <row r="289" spans="1:1" x14ac:dyDescent="0.3">
      <c r="A289" s="19">
        <v>287</v>
      </c>
    </row>
    <row r="290" spans="1:1" x14ac:dyDescent="0.3">
      <c r="A290" s="19">
        <v>288</v>
      </c>
    </row>
    <row r="291" spans="1:1" x14ac:dyDescent="0.3">
      <c r="A291" s="19">
        <v>289</v>
      </c>
    </row>
    <row r="292" spans="1:1" x14ac:dyDescent="0.3">
      <c r="A292" s="19">
        <v>290</v>
      </c>
    </row>
    <row r="293" spans="1:1" x14ac:dyDescent="0.3">
      <c r="A293" s="19">
        <v>291</v>
      </c>
    </row>
    <row r="294" spans="1:1" x14ac:dyDescent="0.3">
      <c r="A294" s="19">
        <v>292</v>
      </c>
    </row>
    <row r="295" spans="1:1" x14ac:dyDescent="0.3">
      <c r="A295" s="19">
        <v>293</v>
      </c>
    </row>
    <row r="296" spans="1:1" x14ac:dyDescent="0.3">
      <c r="A296" s="19">
        <v>294</v>
      </c>
    </row>
    <row r="297" spans="1:1" x14ac:dyDescent="0.3">
      <c r="A297" s="19">
        <v>295</v>
      </c>
    </row>
    <row r="298" spans="1:1" x14ac:dyDescent="0.3">
      <c r="A298" s="19">
        <v>296</v>
      </c>
    </row>
    <row r="299" spans="1:1" x14ac:dyDescent="0.3">
      <c r="A299" s="19">
        <v>297</v>
      </c>
    </row>
    <row r="300" spans="1:1" x14ac:dyDescent="0.3">
      <c r="A300" s="19">
        <v>298</v>
      </c>
    </row>
    <row r="301" spans="1:1" x14ac:dyDescent="0.3">
      <c r="A301" s="19">
        <v>299</v>
      </c>
    </row>
    <row r="302" spans="1:1" x14ac:dyDescent="0.3">
      <c r="A302" s="19">
        <v>300</v>
      </c>
    </row>
    <row r="303" spans="1:1" x14ac:dyDescent="0.3">
      <c r="A303" s="19">
        <v>301</v>
      </c>
    </row>
    <row r="304" spans="1:1" x14ac:dyDescent="0.3">
      <c r="A304" s="19">
        <v>302</v>
      </c>
    </row>
    <row r="305" spans="1:1" x14ac:dyDescent="0.3">
      <c r="A305" s="19">
        <v>303</v>
      </c>
    </row>
    <row r="306" spans="1:1" x14ac:dyDescent="0.3">
      <c r="A306" s="19">
        <v>304</v>
      </c>
    </row>
    <row r="307" spans="1:1" x14ac:dyDescent="0.3">
      <c r="A307" s="19">
        <v>305</v>
      </c>
    </row>
    <row r="308" spans="1:1" x14ac:dyDescent="0.3">
      <c r="A308" s="19">
        <v>306</v>
      </c>
    </row>
    <row r="309" spans="1:1" x14ac:dyDescent="0.3">
      <c r="A309" s="19">
        <v>307</v>
      </c>
    </row>
    <row r="310" spans="1:1" x14ac:dyDescent="0.3">
      <c r="A310" s="19">
        <v>308</v>
      </c>
    </row>
    <row r="311" spans="1:1" x14ac:dyDescent="0.3">
      <c r="A311" s="19">
        <v>309</v>
      </c>
    </row>
    <row r="312" spans="1:1" x14ac:dyDescent="0.3">
      <c r="A312" s="19">
        <v>310</v>
      </c>
    </row>
    <row r="313" spans="1:1" x14ac:dyDescent="0.3">
      <c r="A313" s="19">
        <v>311</v>
      </c>
    </row>
    <row r="314" spans="1:1" x14ac:dyDescent="0.3">
      <c r="A314" s="19">
        <v>312</v>
      </c>
    </row>
    <row r="315" spans="1:1" x14ac:dyDescent="0.3">
      <c r="A315" s="19">
        <v>313</v>
      </c>
    </row>
    <row r="316" spans="1:1" x14ac:dyDescent="0.3">
      <c r="A316" s="19">
        <v>314</v>
      </c>
    </row>
    <row r="317" spans="1:1" x14ac:dyDescent="0.3">
      <c r="A317" s="19">
        <v>315</v>
      </c>
    </row>
    <row r="318" spans="1:1" x14ac:dyDescent="0.3">
      <c r="A318" s="19">
        <v>316</v>
      </c>
    </row>
    <row r="319" spans="1:1" x14ac:dyDescent="0.3">
      <c r="A319" s="19">
        <v>317</v>
      </c>
    </row>
    <row r="320" spans="1:1" x14ac:dyDescent="0.3">
      <c r="A320" s="19">
        <v>318</v>
      </c>
    </row>
    <row r="321" spans="1:1" x14ac:dyDescent="0.3">
      <c r="A321" s="19">
        <v>319</v>
      </c>
    </row>
    <row r="322" spans="1:1" x14ac:dyDescent="0.3">
      <c r="A322" s="19">
        <v>320</v>
      </c>
    </row>
    <row r="323" spans="1:1" x14ac:dyDescent="0.3">
      <c r="A323" s="19">
        <v>321</v>
      </c>
    </row>
    <row r="324" spans="1:1" x14ac:dyDescent="0.3">
      <c r="A324" s="19">
        <v>322</v>
      </c>
    </row>
    <row r="325" spans="1:1" x14ac:dyDescent="0.3">
      <c r="A325" s="19">
        <v>323</v>
      </c>
    </row>
    <row r="326" spans="1:1" x14ac:dyDescent="0.3">
      <c r="A326" s="19">
        <v>324</v>
      </c>
    </row>
    <row r="327" spans="1:1" x14ac:dyDescent="0.3">
      <c r="A327" s="19">
        <v>325</v>
      </c>
    </row>
    <row r="328" spans="1:1" x14ac:dyDescent="0.3">
      <c r="A328" s="19">
        <v>326</v>
      </c>
    </row>
    <row r="329" spans="1:1" x14ac:dyDescent="0.3">
      <c r="A329" s="19">
        <v>327</v>
      </c>
    </row>
    <row r="330" spans="1:1" x14ac:dyDescent="0.3">
      <c r="A330" s="19">
        <v>328</v>
      </c>
    </row>
    <row r="331" spans="1:1" x14ac:dyDescent="0.3">
      <c r="A331" s="19">
        <v>329</v>
      </c>
    </row>
    <row r="332" spans="1:1" x14ac:dyDescent="0.3">
      <c r="A332" s="19">
        <v>330</v>
      </c>
    </row>
    <row r="333" spans="1:1" x14ac:dyDescent="0.3">
      <c r="A333" s="19">
        <v>331</v>
      </c>
    </row>
    <row r="334" spans="1:1" x14ac:dyDescent="0.3">
      <c r="A334" s="19">
        <v>332</v>
      </c>
    </row>
    <row r="335" spans="1:1" x14ac:dyDescent="0.3">
      <c r="A335" s="19">
        <v>333</v>
      </c>
    </row>
    <row r="336" spans="1:1" x14ac:dyDescent="0.3">
      <c r="A336" s="19">
        <v>334</v>
      </c>
    </row>
    <row r="337" spans="1:1" x14ac:dyDescent="0.3">
      <c r="A337" s="19">
        <v>335</v>
      </c>
    </row>
    <row r="338" spans="1:1" x14ac:dyDescent="0.3">
      <c r="A338" s="19">
        <v>336</v>
      </c>
    </row>
    <row r="339" spans="1:1" x14ac:dyDescent="0.3">
      <c r="A339" s="19">
        <v>337</v>
      </c>
    </row>
    <row r="340" spans="1:1" x14ac:dyDescent="0.3">
      <c r="A340" s="19">
        <v>338</v>
      </c>
    </row>
    <row r="341" spans="1:1" x14ac:dyDescent="0.3">
      <c r="A341" s="19">
        <v>339</v>
      </c>
    </row>
    <row r="342" spans="1:1" x14ac:dyDescent="0.3">
      <c r="A342" s="19">
        <v>340</v>
      </c>
    </row>
    <row r="343" spans="1:1" x14ac:dyDescent="0.3">
      <c r="A343" s="19">
        <v>341</v>
      </c>
    </row>
    <row r="344" spans="1:1" x14ac:dyDescent="0.3">
      <c r="A344" s="19">
        <v>342</v>
      </c>
    </row>
    <row r="345" spans="1:1" x14ac:dyDescent="0.3">
      <c r="A345" s="19">
        <v>343</v>
      </c>
    </row>
    <row r="346" spans="1:1" x14ac:dyDescent="0.3">
      <c r="A346" s="19">
        <v>344</v>
      </c>
    </row>
    <row r="347" spans="1:1" x14ac:dyDescent="0.3">
      <c r="A347" s="19">
        <v>345</v>
      </c>
    </row>
    <row r="348" spans="1:1" x14ac:dyDescent="0.3">
      <c r="A348" s="19">
        <v>346</v>
      </c>
    </row>
    <row r="349" spans="1:1" x14ac:dyDescent="0.3">
      <c r="A349" s="19">
        <v>347</v>
      </c>
    </row>
    <row r="350" spans="1:1" x14ac:dyDescent="0.3">
      <c r="A350" s="19">
        <v>348</v>
      </c>
    </row>
    <row r="351" spans="1:1" x14ac:dyDescent="0.3">
      <c r="A351" s="19">
        <v>349</v>
      </c>
    </row>
    <row r="352" spans="1:1" x14ac:dyDescent="0.3">
      <c r="A352" s="19">
        <v>350</v>
      </c>
    </row>
    <row r="353" spans="1:1" x14ac:dyDescent="0.3">
      <c r="A353" s="19">
        <v>351</v>
      </c>
    </row>
    <row r="354" spans="1:1" x14ac:dyDescent="0.3">
      <c r="A354" s="19">
        <v>352</v>
      </c>
    </row>
    <row r="355" spans="1:1" x14ac:dyDescent="0.3">
      <c r="A355" s="19">
        <v>353</v>
      </c>
    </row>
    <row r="356" spans="1:1" x14ac:dyDescent="0.3">
      <c r="A356" s="19">
        <v>354</v>
      </c>
    </row>
    <row r="357" spans="1:1" x14ac:dyDescent="0.3">
      <c r="A357" s="19">
        <v>355</v>
      </c>
    </row>
    <row r="358" spans="1:1" x14ac:dyDescent="0.3">
      <c r="A358" s="19">
        <v>356</v>
      </c>
    </row>
    <row r="359" spans="1:1" x14ac:dyDescent="0.3">
      <c r="A359" s="19">
        <v>357</v>
      </c>
    </row>
    <row r="360" spans="1:1" x14ac:dyDescent="0.3">
      <c r="A360" s="19">
        <v>358</v>
      </c>
    </row>
    <row r="361" spans="1:1" x14ac:dyDescent="0.3">
      <c r="A361" s="19">
        <v>359</v>
      </c>
    </row>
    <row r="362" spans="1:1" x14ac:dyDescent="0.3">
      <c r="A362" s="19">
        <v>360</v>
      </c>
    </row>
    <row r="363" spans="1:1" x14ac:dyDescent="0.3">
      <c r="A363" s="19">
        <v>361</v>
      </c>
    </row>
    <row r="364" spans="1:1" x14ac:dyDescent="0.3">
      <c r="A364" s="19">
        <v>362</v>
      </c>
    </row>
    <row r="365" spans="1:1" x14ac:dyDescent="0.3">
      <c r="A365" s="19">
        <v>363</v>
      </c>
    </row>
    <row r="366" spans="1:1" x14ac:dyDescent="0.3">
      <c r="A366" s="19">
        <v>364</v>
      </c>
    </row>
    <row r="367" spans="1:1" x14ac:dyDescent="0.3">
      <c r="A367" s="19">
        <v>365</v>
      </c>
    </row>
    <row r="368" spans="1:1" x14ac:dyDescent="0.3">
      <c r="A368" s="19">
        <v>366</v>
      </c>
    </row>
    <row r="369" spans="1:1" x14ac:dyDescent="0.3">
      <c r="A369" s="19">
        <v>367</v>
      </c>
    </row>
    <row r="370" spans="1:1" x14ac:dyDescent="0.3">
      <c r="A370" s="19">
        <v>368</v>
      </c>
    </row>
    <row r="371" spans="1:1" x14ac:dyDescent="0.3">
      <c r="A371" s="19">
        <v>369</v>
      </c>
    </row>
    <row r="372" spans="1:1" x14ac:dyDescent="0.3">
      <c r="A372" s="19">
        <v>370</v>
      </c>
    </row>
    <row r="373" spans="1:1" x14ac:dyDescent="0.3">
      <c r="A373" s="19">
        <v>371</v>
      </c>
    </row>
    <row r="374" spans="1:1" x14ac:dyDescent="0.3">
      <c r="A374" s="19">
        <v>372</v>
      </c>
    </row>
    <row r="375" spans="1:1" x14ac:dyDescent="0.3">
      <c r="A375" s="19">
        <v>373</v>
      </c>
    </row>
    <row r="376" spans="1:1" x14ac:dyDescent="0.3">
      <c r="A376" s="19">
        <v>374</v>
      </c>
    </row>
    <row r="377" spans="1:1" x14ac:dyDescent="0.3">
      <c r="A377" s="19">
        <v>375</v>
      </c>
    </row>
    <row r="378" spans="1:1" x14ac:dyDescent="0.3">
      <c r="A378" s="19">
        <v>376</v>
      </c>
    </row>
    <row r="379" spans="1:1" x14ac:dyDescent="0.3">
      <c r="A379" s="19">
        <v>377</v>
      </c>
    </row>
    <row r="380" spans="1:1" x14ac:dyDescent="0.3">
      <c r="A380" s="19">
        <v>378</v>
      </c>
    </row>
    <row r="381" spans="1:1" x14ac:dyDescent="0.3">
      <c r="A381" s="19">
        <v>379</v>
      </c>
    </row>
    <row r="382" spans="1:1" x14ac:dyDescent="0.3">
      <c r="A382" s="19">
        <v>380</v>
      </c>
    </row>
    <row r="383" spans="1:1" x14ac:dyDescent="0.3">
      <c r="A383" s="19">
        <v>381</v>
      </c>
    </row>
    <row r="384" spans="1:1" x14ac:dyDescent="0.3">
      <c r="A384" s="19">
        <v>382</v>
      </c>
    </row>
    <row r="385" spans="1:1" x14ac:dyDescent="0.3">
      <c r="A385" s="19">
        <v>383</v>
      </c>
    </row>
    <row r="386" spans="1:1" x14ac:dyDescent="0.3">
      <c r="A386" s="19">
        <v>384</v>
      </c>
    </row>
    <row r="387" spans="1:1" x14ac:dyDescent="0.3">
      <c r="A387" s="19">
        <v>385</v>
      </c>
    </row>
    <row r="388" spans="1:1" x14ac:dyDescent="0.3">
      <c r="A388" s="19">
        <v>386</v>
      </c>
    </row>
    <row r="389" spans="1:1" x14ac:dyDescent="0.3">
      <c r="A389" s="19">
        <v>387</v>
      </c>
    </row>
    <row r="390" spans="1:1" x14ac:dyDescent="0.3">
      <c r="A390" s="19">
        <v>388</v>
      </c>
    </row>
    <row r="391" spans="1:1" x14ac:dyDescent="0.3">
      <c r="A391" s="19">
        <v>389</v>
      </c>
    </row>
    <row r="392" spans="1:1" x14ac:dyDescent="0.3">
      <c r="A392" s="19">
        <v>390</v>
      </c>
    </row>
    <row r="393" spans="1:1" x14ac:dyDescent="0.3">
      <c r="A393" s="19">
        <v>391</v>
      </c>
    </row>
    <row r="394" spans="1:1" x14ac:dyDescent="0.3">
      <c r="A394" s="19">
        <v>392</v>
      </c>
    </row>
    <row r="395" spans="1:1" x14ac:dyDescent="0.3">
      <c r="A395" s="19">
        <v>393</v>
      </c>
    </row>
    <row r="396" spans="1:1" x14ac:dyDescent="0.3">
      <c r="A396" s="19">
        <v>394</v>
      </c>
    </row>
    <row r="397" spans="1:1" x14ac:dyDescent="0.3">
      <c r="A397" s="19">
        <v>395</v>
      </c>
    </row>
    <row r="398" spans="1:1" x14ac:dyDescent="0.3">
      <c r="A398" s="19">
        <v>396</v>
      </c>
    </row>
    <row r="399" spans="1:1" x14ac:dyDescent="0.3">
      <c r="A399" s="19">
        <v>397</v>
      </c>
    </row>
    <row r="400" spans="1:1" x14ac:dyDescent="0.3">
      <c r="A400" s="19">
        <v>398</v>
      </c>
    </row>
    <row r="401" spans="1:1" x14ac:dyDescent="0.3">
      <c r="A401" s="19">
        <v>399</v>
      </c>
    </row>
    <row r="402" spans="1:1" x14ac:dyDescent="0.3">
      <c r="A402" s="19">
        <v>400</v>
      </c>
    </row>
    <row r="403" spans="1:1" x14ac:dyDescent="0.3">
      <c r="A403" s="19">
        <v>401</v>
      </c>
    </row>
    <row r="404" spans="1:1" x14ac:dyDescent="0.3">
      <c r="A404" s="19">
        <v>402</v>
      </c>
    </row>
    <row r="405" spans="1:1" x14ac:dyDescent="0.3">
      <c r="A405" s="19">
        <v>403</v>
      </c>
    </row>
    <row r="406" spans="1:1" x14ac:dyDescent="0.3">
      <c r="A406" s="19">
        <v>404</v>
      </c>
    </row>
    <row r="407" spans="1:1" x14ac:dyDescent="0.3">
      <c r="A407" s="19">
        <v>405</v>
      </c>
    </row>
    <row r="408" spans="1:1" x14ac:dyDescent="0.3">
      <c r="A408" s="19">
        <v>406</v>
      </c>
    </row>
    <row r="409" spans="1:1" x14ac:dyDescent="0.3">
      <c r="A409" s="19">
        <v>407</v>
      </c>
    </row>
    <row r="410" spans="1:1" x14ac:dyDescent="0.3">
      <c r="A410" s="19">
        <v>408</v>
      </c>
    </row>
    <row r="411" spans="1:1" x14ac:dyDescent="0.3">
      <c r="A411" s="19">
        <v>409</v>
      </c>
    </row>
    <row r="412" spans="1:1" x14ac:dyDescent="0.3">
      <c r="A412" s="19">
        <v>410</v>
      </c>
    </row>
    <row r="413" spans="1:1" x14ac:dyDescent="0.3">
      <c r="A413" s="19">
        <v>411</v>
      </c>
    </row>
    <row r="414" spans="1:1" x14ac:dyDescent="0.3">
      <c r="A414" s="19">
        <v>412</v>
      </c>
    </row>
    <row r="415" spans="1:1" x14ac:dyDescent="0.3">
      <c r="A415" s="19">
        <v>413</v>
      </c>
    </row>
    <row r="416" spans="1:1" x14ac:dyDescent="0.3">
      <c r="A416" s="19">
        <v>414</v>
      </c>
    </row>
    <row r="417" spans="1:1" x14ac:dyDescent="0.3">
      <c r="A417" s="19">
        <v>415</v>
      </c>
    </row>
    <row r="418" spans="1:1" x14ac:dyDescent="0.3">
      <c r="A418" s="19">
        <v>416</v>
      </c>
    </row>
    <row r="419" spans="1:1" x14ac:dyDescent="0.3">
      <c r="A419" s="19">
        <v>417</v>
      </c>
    </row>
    <row r="420" spans="1:1" x14ac:dyDescent="0.3">
      <c r="A420" s="19">
        <v>418</v>
      </c>
    </row>
    <row r="421" spans="1:1" x14ac:dyDescent="0.3">
      <c r="A421" s="19">
        <v>419</v>
      </c>
    </row>
    <row r="422" spans="1:1" x14ac:dyDescent="0.3">
      <c r="A422" s="19">
        <v>420</v>
      </c>
    </row>
    <row r="423" spans="1:1" x14ac:dyDescent="0.3">
      <c r="A423" s="19">
        <v>421</v>
      </c>
    </row>
    <row r="424" spans="1:1" x14ac:dyDescent="0.3">
      <c r="A424" s="19">
        <v>422</v>
      </c>
    </row>
    <row r="425" spans="1:1" x14ac:dyDescent="0.3">
      <c r="A425" s="19">
        <v>423</v>
      </c>
    </row>
    <row r="426" spans="1:1" x14ac:dyDescent="0.3">
      <c r="A426" s="19">
        <v>424</v>
      </c>
    </row>
    <row r="427" spans="1:1" x14ac:dyDescent="0.3">
      <c r="A427" s="19">
        <v>425</v>
      </c>
    </row>
    <row r="428" spans="1:1" x14ac:dyDescent="0.3">
      <c r="A428" s="19">
        <v>426</v>
      </c>
    </row>
    <row r="429" spans="1:1" x14ac:dyDescent="0.3">
      <c r="A429" s="19">
        <v>427</v>
      </c>
    </row>
    <row r="430" spans="1:1" x14ac:dyDescent="0.3">
      <c r="A430" s="19">
        <v>428</v>
      </c>
    </row>
    <row r="431" spans="1:1" x14ac:dyDescent="0.3">
      <c r="A431" s="19">
        <v>429</v>
      </c>
    </row>
    <row r="432" spans="1:1" x14ac:dyDescent="0.3">
      <c r="A432" s="19">
        <v>430</v>
      </c>
    </row>
    <row r="433" spans="1:1" x14ac:dyDescent="0.3">
      <c r="A433" s="19">
        <v>431</v>
      </c>
    </row>
    <row r="434" spans="1:1" x14ac:dyDescent="0.3">
      <c r="A434" s="19">
        <v>432</v>
      </c>
    </row>
    <row r="435" spans="1:1" x14ac:dyDescent="0.3">
      <c r="A435" s="19">
        <v>433</v>
      </c>
    </row>
    <row r="436" spans="1:1" x14ac:dyDescent="0.3">
      <c r="A436" s="19">
        <v>434</v>
      </c>
    </row>
    <row r="437" spans="1:1" x14ac:dyDescent="0.3">
      <c r="A437" s="19">
        <v>435</v>
      </c>
    </row>
    <row r="438" spans="1:1" x14ac:dyDescent="0.3">
      <c r="A438" s="19">
        <v>436</v>
      </c>
    </row>
    <row r="439" spans="1:1" x14ac:dyDescent="0.3">
      <c r="A439" s="19">
        <v>437</v>
      </c>
    </row>
    <row r="440" spans="1:1" x14ac:dyDescent="0.3">
      <c r="A440" s="19">
        <v>438</v>
      </c>
    </row>
    <row r="441" spans="1:1" x14ac:dyDescent="0.3">
      <c r="A441" s="19">
        <v>439</v>
      </c>
    </row>
    <row r="442" spans="1:1" x14ac:dyDescent="0.3">
      <c r="A442" s="19">
        <v>440</v>
      </c>
    </row>
    <row r="443" spans="1:1" x14ac:dyDescent="0.3">
      <c r="A443" s="19">
        <v>441</v>
      </c>
    </row>
    <row r="444" spans="1:1" x14ac:dyDescent="0.3">
      <c r="A444" s="19">
        <v>442</v>
      </c>
    </row>
    <row r="445" spans="1:1" x14ac:dyDescent="0.3">
      <c r="A445" s="19">
        <v>443</v>
      </c>
    </row>
    <row r="446" spans="1:1" x14ac:dyDescent="0.3">
      <c r="A446" s="19">
        <v>444</v>
      </c>
    </row>
    <row r="447" spans="1:1" x14ac:dyDescent="0.3">
      <c r="A447" s="19">
        <v>445</v>
      </c>
    </row>
    <row r="448" spans="1:1" x14ac:dyDescent="0.3">
      <c r="A448" s="19">
        <v>446</v>
      </c>
    </row>
    <row r="449" spans="1:1" x14ac:dyDescent="0.3">
      <c r="A449" s="19">
        <v>447</v>
      </c>
    </row>
    <row r="450" spans="1:1" x14ac:dyDescent="0.3">
      <c r="A450" s="19">
        <v>448</v>
      </c>
    </row>
    <row r="451" spans="1:1" x14ac:dyDescent="0.3">
      <c r="A451" s="19">
        <v>449</v>
      </c>
    </row>
    <row r="452" spans="1:1" x14ac:dyDescent="0.3">
      <c r="A452" s="19">
        <v>450</v>
      </c>
    </row>
    <row r="453" spans="1:1" x14ac:dyDescent="0.3">
      <c r="A453" s="19">
        <v>451</v>
      </c>
    </row>
    <row r="454" spans="1:1" x14ac:dyDescent="0.3">
      <c r="A454" s="19">
        <v>452</v>
      </c>
    </row>
    <row r="455" spans="1:1" x14ac:dyDescent="0.3">
      <c r="A455" s="19">
        <v>453</v>
      </c>
    </row>
    <row r="456" spans="1:1" x14ac:dyDescent="0.3">
      <c r="A456" s="19">
        <v>454</v>
      </c>
    </row>
    <row r="457" spans="1:1" x14ac:dyDescent="0.3">
      <c r="A457" s="19">
        <v>455</v>
      </c>
    </row>
    <row r="458" spans="1:1" x14ac:dyDescent="0.3">
      <c r="A458" s="19">
        <v>456</v>
      </c>
    </row>
    <row r="459" spans="1:1" x14ac:dyDescent="0.3">
      <c r="A459" s="19">
        <v>457</v>
      </c>
    </row>
    <row r="460" spans="1:1" x14ac:dyDescent="0.3">
      <c r="A460" s="19">
        <v>458</v>
      </c>
    </row>
    <row r="461" spans="1:1" x14ac:dyDescent="0.3">
      <c r="A461" s="19">
        <v>459</v>
      </c>
    </row>
    <row r="462" spans="1:1" x14ac:dyDescent="0.3">
      <c r="A462" s="19">
        <v>460</v>
      </c>
    </row>
    <row r="463" spans="1:1" x14ac:dyDescent="0.3">
      <c r="A463" s="19">
        <v>461</v>
      </c>
    </row>
    <row r="464" spans="1:1" x14ac:dyDescent="0.3">
      <c r="A464" s="19">
        <v>462</v>
      </c>
    </row>
    <row r="465" spans="1:1" x14ac:dyDescent="0.3">
      <c r="A465" s="19">
        <v>463</v>
      </c>
    </row>
    <row r="466" spans="1:1" x14ac:dyDescent="0.3">
      <c r="A466" s="19">
        <v>464</v>
      </c>
    </row>
    <row r="467" spans="1:1" x14ac:dyDescent="0.3">
      <c r="A467" s="19">
        <v>465</v>
      </c>
    </row>
    <row r="468" spans="1:1" x14ac:dyDescent="0.3">
      <c r="A468" s="19">
        <v>466</v>
      </c>
    </row>
    <row r="469" spans="1:1" x14ac:dyDescent="0.3">
      <c r="A469" s="19">
        <v>467</v>
      </c>
    </row>
    <row r="470" spans="1:1" x14ac:dyDescent="0.3">
      <c r="A470" s="19">
        <v>468</v>
      </c>
    </row>
    <row r="471" spans="1:1" x14ac:dyDescent="0.3">
      <c r="A471" s="19">
        <v>469</v>
      </c>
    </row>
    <row r="472" spans="1:1" x14ac:dyDescent="0.3">
      <c r="A472" s="19">
        <v>470</v>
      </c>
    </row>
    <row r="473" spans="1:1" x14ac:dyDescent="0.3">
      <c r="A473" s="19">
        <v>471</v>
      </c>
    </row>
    <row r="474" spans="1:1" x14ac:dyDescent="0.3">
      <c r="A474" s="19">
        <v>472</v>
      </c>
    </row>
    <row r="475" spans="1:1" x14ac:dyDescent="0.3">
      <c r="A475" s="19">
        <v>473</v>
      </c>
    </row>
    <row r="476" spans="1:1" x14ac:dyDescent="0.3">
      <c r="A476" s="19">
        <v>474</v>
      </c>
    </row>
    <row r="477" spans="1:1" x14ac:dyDescent="0.3">
      <c r="A477" s="19">
        <v>475</v>
      </c>
    </row>
    <row r="478" spans="1:1" x14ac:dyDescent="0.3">
      <c r="A478" s="19">
        <v>476</v>
      </c>
    </row>
    <row r="479" spans="1:1" x14ac:dyDescent="0.3">
      <c r="A479" s="19">
        <v>477</v>
      </c>
    </row>
    <row r="480" spans="1:1" x14ac:dyDescent="0.3">
      <c r="A480" s="19">
        <v>478</v>
      </c>
    </row>
    <row r="481" spans="1:1" x14ac:dyDescent="0.3">
      <c r="A481" s="19">
        <v>479</v>
      </c>
    </row>
    <row r="482" spans="1:1" x14ac:dyDescent="0.3">
      <c r="A482" s="19">
        <v>480</v>
      </c>
    </row>
    <row r="483" spans="1:1" x14ac:dyDescent="0.3">
      <c r="A483" s="19">
        <v>481</v>
      </c>
    </row>
    <row r="484" spans="1:1" x14ac:dyDescent="0.3">
      <c r="A484" s="19">
        <v>482</v>
      </c>
    </row>
    <row r="485" spans="1:1" x14ac:dyDescent="0.3">
      <c r="A485" s="19">
        <v>483</v>
      </c>
    </row>
    <row r="486" spans="1:1" x14ac:dyDescent="0.3">
      <c r="A486" s="19">
        <v>484</v>
      </c>
    </row>
    <row r="487" spans="1:1" x14ac:dyDescent="0.3">
      <c r="A487" s="19">
        <v>485</v>
      </c>
    </row>
    <row r="488" spans="1:1" x14ac:dyDescent="0.3">
      <c r="A488" s="19">
        <v>486</v>
      </c>
    </row>
    <row r="489" spans="1:1" x14ac:dyDescent="0.3">
      <c r="A489" s="19">
        <v>487</v>
      </c>
    </row>
    <row r="490" spans="1:1" x14ac:dyDescent="0.3">
      <c r="A490" s="19">
        <v>488</v>
      </c>
    </row>
    <row r="491" spans="1:1" x14ac:dyDescent="0.3">
      <c r="A491" s="19">
        <v>489</v>
      </c>
    </row>
    <row r="492" spans="1:1" x14ac:dyDescent="0.3">
      <c r="A492" s="19">
        <v>490</v>
      </c>
    </row>
    <row r="493" spans="1:1" x14ac:dyDescent="0.3">
      <c r="A493" s="19">
        <v>491</v>
      </c>
    </row>
    <row r="494" spans="1:1" x14ac:dyDescent="0.3">
      <c r="A494" s="19">
        <v>492</v>
      </c>
    </row>
    <row r="495" spans="1:1" x14ac:dyDescent="0.3">
      <c r="A495" s="19">
        <v>493</v>
      </c>
    </row>
    <row r="496" spans="1:1" x14ac:dyDescent="0.3">
      <c r="A496" s="19">
        <v>494</v>
      </c>
    </row>
    <row r="497" spans="1:1" x14ac:dyDescent="0.3">
      <c r="A497" s="19">
        <v>495</v>
      </c>
    </row>
    <row r="498" spans="1:1" x14ac:dyDescent="0.3">
      <c r="A498" s="19">
        <v>496</v>
      </c>
    </row>
    <row r="499" spans="1:1" x14ac:dyDescent="0.3">
      <c r="A499" s="19">
        <v>497</v>
      </c>
    </row>
    <row r="500" spans="1:1" x14ac:dyDescent="0.3">
      <c r="A500" s="19">
        <v>498</v>
      </c>
    </row>
    <row r="501" spans="1:1" x14ac:dyDescent="0.3">
      <c r="A501" s="19">
        <v>499</v>
      </c>
    </row>
    <row r="502" spans="1:1" x14ac:dyDescent="0.3">
      <c r="A502" s="19">
        <v>500</v>
      </c>
    </row>
    <row r="503" spans="1:1" x14ac:dyDescent="0.3">
      <c r="A503" s="19">
        <v>501</v>
      </c>
    </row>
    <row r="504" spans="1:1" x14ac:dyDescent="0.3">
      <c r="A504" s="19">
        <v>502</v>
      </c>
    </row>
    <row r="505" spans="1:1" x14ac:dyDescent="0.3">
      <c r="A505" s="19">
        <v>503</v>
      </c>
    </row>
    <row r="506" spans="1:1" x14ac:dyDescent="0.3">
      <c r="A506" s="19">
        <v>504</v>
      </c>
    </row>
    <row r="507" spans="1:1" x14ac:dyDescent="0.3">
      <c r="A507" s="19">
        <v>505</v>
      </c>
    </row>
    <row r="508" spans="1:1" x14ac:dyDescent="0.3">
      <c r="A508" s="19">
        <v>506</v>
      </c>
    </row>
    <row r="509" spans="1:1" x14ac:dyDescent="0.3">
      <c r="A509" s="19">
        <v>507</v>
      </c>
    </row>
    <row r="510" spans="1:1" x14ac:dyDescent="0.3">
      <c r="A510" s="19">
        <v>508</v>
      </c>
    </row>
    <row r="511" spans="1:1" x14ac:dyDescent="0.3">
      <c r="A511" s="19">
        <v>509</v>
      </c>
    </row>
    <row r="512" spans="1:1" x14ac:dyDescent="0.3">
      <c r="A512" s="19">
        <v>510</v>
      </c>
    </row>
    <row r="513" spans="1:1" x14ac:dyDescent="0.3">
      <c r="A513" s="19">
        <v>511</v>
      </c>
    </row>
    <row r="514" spans="1:1" x14ac:dyDescent="0.3">
      <c r="A514" s="19">
        <v>512</v>
      </c>
    </row>
    <row r="515" spans="1:1" x14ac:dyDescent="0.3">
      <c r="A515" s="19">
        <v>513</v>
      </c>
    </row>
    <row r="516" spans="1:1" x14ac:dyDescent="0.3">
      <c r="A516" s="19">
        <v>514</v>
      </c>
    </row>
    <row r="517" spans="1:1" x14ac:dyDescent="0.3">
      <c r="A517" s="19">
        <v>515</v>
      </c>
    </row>
    <row r="518" spans="1:1" x14ac:dyDescent="0.3">
      <c r="A518" s="19">
        <v>516</v>
      </c>
    </row>
    <row r="519" spans="1:1" x14ac:dyDescent="0.3">
      <c r="A519" s="19">
        <v>517</v>
      </c>
    </row>
    <row r="520" spans="1:1" x14ac:dyDescent="0.3">
      <c r="A520" s="19">
        <v>518</v>
      </c>
    </row>
    <row r="521" spans="1:1" x14ac:dyDescent="0.3">
      <c r="A521" s="19">
        <v>519</v>
      </c>
    </row>
    <row r="522" spans="1:1" x14ac:dyDescent="0.3">
      <c r="A522" s="19">
        <v>520</v>
      </c>
    </row>
    <row r="523" spans="1:1" x14ac:dyDescent="0.3">
      <c r="A523" s="19">
        <v>521</v>
      </c>
    </row>
    <row r="524" spans="1:1" x14ac:dyDescent="0.3">
      <c r="A524" s="19">
        <v>522</v>
      </c>
    </row>
    <row r="525" spans="1:1" x14ac:dyDescent="0.3">
      <c r="A525" s="19">
        <v>523</v>
      </c>
    </row>
    <row r="526" spans="1:1" x14ac:dyDescent="0.3">
      <c r="A526" s="19">
        <v>524</v>
      </c>
    </row>
    <row r="527" spans="1:1" x14ac:dyDescent="0.3">
      <c r="A527" s="19">
        <v>525</v>
      </c>
    </row>
    <row r="528" spans="1:1" x14ac:dyDescent="0.3">
      <c r="A528" s="19">
        <v>526</v>
      </c>
    </row>
    <row r="529" spans="1:1" x14ac:dyDescent="0.3">
      <c r="A529" s="19">
        <v>527</v>
      </c>
    </row>
    <row r="530" spans="1:1" x14ac:dyDescent="0.3">
      <c r="A530" s="19">
        <v>528</v>
      </c>
    </row>
    <row r="531" spans="1:1" x14ac:dyDescent="0.3">
      <c r="A531" s="19">
        <v>529</v>
      </c>
    </row>
    <row r="532" spans="1:1" x14ac:dyDescent="0.3">
      <c r="A532" s="19">
        <v>530</v>
      </c>
    </row>
    <row r="533" spans="1:1" x14ac:dyDescent="0.3">
      <c r="A533" s="19">
        <v>531</v>
      </c>
    </row>
    <row r="534" spans="1:1" x14ac:dyDescent="0.3">
      <c r="A534" s="19">
        <v>532</v>
      </c>
    </row>
    <row r="535" spans="1:1" x14ac:dyDescent="0.3">
      <c r="A535" s="19">
        <v>533</v>
      </c>
    </row>
    <row r="536" spans="1:1" x14ac:dyDescent="0.3">
      <c r="A536" s="19">
        <v>534</v>
      </c>
    </row>
    <row r="537" spans="1:1" x14ac:dyDescent="0.3">
      <c r="A537" s="19">
        <v>535</v>
      </c>
    </row>
    <row r="538" spans="1:1" x14ac:dyDescent="0.3">
      <c r="A538" s="19">
        <v>536</v>
      </c>
    </row>
    <row r="539" spans="1:1" x14ac:dyDescent="0.3">
      <c r="A539" s="19">
        <v>537</v>
      </c>
    </row>
    <row r="540" spans="1:1" x14ac:dyDescent="0.3">
      <c r="A540" s="19">
        <v>538</v>
      </c>
    </row>
    <row r="541" spans="1:1" x14ac:dyDescent="0.3">
      <c r="A541" s="19">
        <v>539</v>
      </c>
    </row>
    <row r="542" spans="1:1" x14ac:dyDescent="0.3">
      <c r="A542" s="19">
        <v>540</v>
      </c>
    </row>
    <row r="543" spans="1:1" x14ac:dyDescent="0.3">
      <c r="A543" s="19">
        <v>541</v>
      </c>
    </row>
    <row r="544" spans="1:1" x14ac:dyDescent="0.3">
      <c r="A544" s="19">
        <v>542</v>
      </c>
    </row>
    <row r="545" spans="1:1" x14ac:dyDescent="0.3">
      <c r="A545" s="19">
        <v>543</v>
      </c>
    </row>
    <row r="546" spans="1:1" x14ac:dyDescent="0.3">
      <c r="A546" s="19">
        <v>544</v>
      </c>
    </row>
    <row r="547" spans="1:1" x14ac:dyDescent="0.3">
      <c r="A547" s="19">
        <v>545</v>
      </c>
    </row>
    <row r="548" spans="1:1" x14ac:dyDescent="0.3">
      <c r="A548" s="19">
        <v>546</v>
      </c>
    </row>
    <row r="549" spans="1:1" x14ac:dyDescent="0.3">
      <c r="A549" s="19">
        <v>547</v>
      </c>
    </row>
    <row r="550" spans="1:1" x14ac:dyDescent="0.3">
      <c r="A550" s="19">
        <v>548</v>
      </c>
    </row>
    <row r="551" spans="1:1" x14ac:dyDescent="0.3">
      <c r="A551" s="19">
        <v>549</v>
      </c>
    </row>
    <row r="552" spans="1:1" x14ac:dyDescent="0.3">
      <c r="A552" s="19">
        <v>550</v>
      </c>
    </row>
    <row r="553" spans="1:1" x14ac:dyDescent="0.3">
      <c r="A553" s="19">
        <v>551</v>
      </c>
    </row>
    <row r="554" spans="1:1" x14ac:dyDescent="0.3">
      <c r="A554" s="19">
        <v>552</v>
      </c>
    </row>
    <row r="555" spans="1:1" x14ac:dyDescent="0.3">
      <c r="A555" s="19">
        <v>553</v>
      </c>
    </row>
    <row r="556" spans="1:1" x14ac:dyDescent="0.3">
      <c r="A556" s="19">
        <v>554</v>
      </c>
    </row>
    <row r="557" spans="1:1" x14ac:dyDescent="0.3">
      <c r="A557" s="19">
        <v>555</v>
      </c>
    </row>
    <row r="558" spans="1:1" x14ac:dyDescent="0.3">
      <c r="A558" s="19">
        <v>556</v>
      </c>
    </row>
    <row r="559" spans="1:1" x14ac:dyDescent="0.3">
      <c r="A559" s="19">
        <v>557</v>
      </c>
    </row>
    <row r="560" spans="1:1" x14ac:dyDescent="0.3">
      <c r="A560" s="19">
        <v>558</v>
      </c>
    </row>
    <row r="561" spans="1:1" x14ac:dyDescent="0.3">
      <c r="A561" s="19">
        <v>559</v>
      </c>
    </row>
    <row r="562" spans="1:1" x14ac:dyDescent="0.3">
      <c r="A562" s="19">
        <v>560</v>
      </c>
    </row>
    <row r="563" spans="1:1" x14ac:dyDescent="0.3">
      <c r="A563" s="19">
        <v>561</v>
      </c>
    </row>
    <row r="564" spans="1:1" x14ac:dyDescent="0.3">
      <c r="A564" s="19">
        <v>562</v>
      </c>
    </row>
    <row r="565" spans="1:1" x14ac:dyDescent="0.3">
      <c r="A565" s="19">
        <v>563</v>
      </c>
    </row>
    <row r="566" spans="1:1" x14ac:dyDescent="0.3">
      <c r="A566" s="19">
        <v>564</v>
      </c>
    </row>
    <row r="567" spans="1:1" x14ac:dyDescent="0.3">
      <c r="A567" s="19">
        <v>565</v>
      </c>
    </row>
    <row r="568" spans="1:1" x14ac:dyDescent="0.3">
      <c r="A568" s="19">
        <v>566</v>
      </c>
    </row>
    <row r="569" spans="1:1" x14ac:dyDescent="0.3">
      <c r="A569" s="19">
        <v>567</v>
      </c>
    </row>
    <row r="570" spans="1:1" x14ac:dyDescent="0.3">
      <c r="A570" s="19">
        <v>568</v>
      </c>
    </row>
    <row r="571" spans="1:1" x14ac:dyDescent="0.3">
      <c r="A571" s="19">
        <v>569</v>
      </c>
    </row>
    <row r="572" spans="1:1" x14ac:dyDescent="0.3">
      <c r="A572" s="19">
        <v>570</v>
      </c>
    </row>
    <row r="573" spans="1:1" x14ac:dyDescent="0.3">
      <c r="A573" s="19">
        <v>571</v>
      </c>
    </row>
    <row r="574" spans="1:1" x14ac:dyDescent="0.3">
      <c r="A574" s="19">
        <v>572</v>
      </c>
    </row>
    <row r="575" spans="1:1" x14ac:dyDescent="0.3">
      <c r="A575" s="19">
        <v>573</v>
      </c>
    </row>
    <row r="576" spans="1:1" x14ac:dyDescent="0.3">
      <c r="A576" s="19">
        <v>574</v>
      </c>
    </row>
    <row r="577" spans="1:1" x14ac:dyDescent="0.3">
      <c r="A577" s="19">
        <v>575</v>
      </c>
    </row>
    <row r="578" spans="1:1" x14ac:dyDescent="0.3">
      <c r="A578" s="19">
        <v>576</v>
      </c>
    </row>
    <row r="579" spans="1:1" x14ac:dyDescent="0.3">
      <c r="A579" s="19">
        <v>577</v>
      </c>
    </row>
    <row r="580" spans="1:1" x14ac:dyDescent="0.3">
      <c r="A580" s="19">
        <v>578</v>
      </c>
    </row>
    <row r="581" spans="1:1" x14ac:dyDescent="0.3">
      <c r="A581" s="19">
        <v>579</v>
      </c>
    </row>
    <row r="582" spans="1:1" x14ac:dyDescent="0.3">
      <c r="A582" s="19">
        <v>580</v>
      </c>
    </row>
    <row r="583" spans="1:1" x14ac:dyDescent="0.3">
      <c r="A583" s="19">
        <v>581</v>
      </c>
    </row>
    <row r="584" spans="1:1" x14ac:dyDescent="0.3">
      <c r="A584" s="19">
        <v>582</v>
      </c>
    </row>
    <row r="585" spans="1:1" x14ac:dyDescent="0.3">
      <c r="A585" s="19">
        <v>583</v>
      </c>
    </row>
    <row r="586" spans="1:1" x14ac:dyDescent="0.3">
      <c r="A586" s="19">
        <v>584</v>
      </c>
    </row>
    <row r="587" spans="1:1" x14ac:dyDescent="0.3">
      <c r="A587" s="19">
        <v>585</v>
      </c>
    </row>
    <row r="588" spans="1:1" x14ac:dyDescent="0.3">
      <c r="A588" s="19">
        <v>586</v>
      </c>
    </row>
    <row r="589" spans="1:1" x14ac:dyDescent="0.3">
      <c r="A589" s="19">
        <v>587</v>
      </c>
    </row>
    <row r="590" spans="1:1" x14ac:dyDescent="0.3">
      <c r="A590" s="19">
        <v>588</v>
      </c>
    </row>
    <row r="591" spans="1:1" x14ac:dyDescent="0.3">
      <c r="A591" s="19">
        <v>589</v>
      </c>
    </row>
    <row r="592" spans="1:1" x14ac:dyDescent="0.3">
      <c r="A592" s="19">
        <v>590</v>
      </c>
    </row>
    <row r="593" spans="1:1" x14ac:dyDescent="0.3">
      <c r="A593" s="19">
        <v>591</v>
      </c>
    </row>
    <row r="594" spans="1:1" x14ac:dyDescent="0.3">
      <c r="A594" s="19">
        <v>592</v>
      </c>
    </row>
    <row r="595" spans="1:1" x14ac:dyDescent="0.3">
      <c r="A595" s="19">
        <v>593</v>
      </c>
    </row>
    <row r="596" spans="1:1" x14ac:dyDescent="0.3">
      <c r="A596" s="19">
        <v>594</v>
      </c>
    </row>
    <row r="597" spans="1:1" x14ac:dyDescent="0.3">
      <c r="A597" s="19">
        <v>595</v>
      </c>
    </row>
    <row r="598" spans="1:1" x14ac:dyDescent="0.3">
      <c r="A598" s="19">
        <v>596</v>
      </c>
    </row>
    <row r="599" spans="1:1" x14ac:dyDescent="0.3">
      <c r="A599" s="19">
        <v>597</v>
      </c>
    </row>
    <row r="600" spans="1:1" x14ac:dyDescent="0.3">
      <c r="A600" s="19">
        <v>598</v>
      </c>
    </row>
    <row r="601" spans="1:1" x14ac:dyDescent="0.3">
      <c r="A601" s="19">
        <v>599</v>
      </c>
    </row>
    <row r="602" spans="1:1" x14ac:dyDescent="0.3">
      <c r="A602" s="19">
        <v>600</v>
      </c>
    </row>
    <row r="603" spans="1:1" x14ac:dyDescent="0.3">
      <c r="A603" s="19">
        <v>601</v>
      </c>
    </row>
    <row r="604" spans="1:1" x14ac:dyDescent="0.3">
      <c r="A604" s="19">
        <v>602</v>
      </c>
    </row>
    <row r="605" spans="1:1" x14ac:dyDescent="0.3">
      <c r="A605" s="19">
        <v>603</v>
      </c>
    </row>
    <row r="606" spans="1:1" x14ac:dyDescent="0.3">
      <c r="A606" s="19">
        <v>604</v>
      </c>
    </row>
    <row r="607" spans="1:1" x14ac:dyDescent="0.3">
      <c r="A607" s="19">
        <v>605</v>
      </c>
    </row>
    <row r="608" spans="1:1" x14ac:dyDescent="0.3">
      <c r="A608" s="19">
        <v>606</v>
      </c>
    </row>
    <row r="609" spans="1:1" x14ac:dyDescent="0.3">
      <c r="A609" s="19">
        <v>607</v>
      </c>
    </row>
    <row r="610" spans="1:1" x14ac:dyDescent="0.3">
      <c r="A610" s="19">
        <v>608</v>
      </c>
    </row>
    <row r="611" spans="1:1" x14ac:dyDescent="0.3">
      <c r="A611" s="19">
        <v>609</v>
      </c>
    </row>
    <row r="612" spans="1:1" x14ac:dyDescent="0.3">
      <c r="A612" s="19">
        <v>610</v>
      </c>
    </row>
    <row r="613" spans="1:1" x14ac:dyDescent="0.3">
      <c r="A613" s="19">
        <v>611</v>
      </c>
    </row>
    <row r="614" spans="1:1" x14ac:dyDescent="0.3">
      <c r="A614" s="19">
        <v>612</v>
      </c>
    </row>
    <row r="615" spans="1:1" x14ac:dyDescent="0.3">
      <c r="A615" s="19">
        <v>613</v>
      </c>
    </row>
    <row r="616" spans="1:1" x14ac:dyDescent="0.3">
      <c r="A616" s="19">
        <v>614</v>
      </c>
    </row>
    <row r="617" spans="1:1" x14ac:dyDescent="0.3">
      <c r="A617" s="19">
        <v>615</v>
      </c>
    </row>
    <row r="618" spans="1:1" x14ac:dyDescent="0.3">
      <c r="A618" s="19">
        <v>616</v>
      </c>
    </row>
    <row r="619" spans="1:1" x14ac:dyDescent="0.3">
      <c r="A619" s="19">
        <v>617</v>
      </c>
    </row>
    <row r="620" spans="1:1" x14ac:dyDescent="0.3">
      <c r="A620" s="19">
        <v>618</v>
      </c>
    </row>
    <row r="621" spans="1:1" x14ac:dyDescent="0.3">
      <c r="A621" s="19">
        <v>619</v>
      </c>
    </row>
    <row r="622" spans="1:1" x14ac:dyDescent="0.3">
      <c r="A622" s="19">
        <v>620</v>
      </c>
    </row>
    <row r="623" spans="1:1" x14ac:dyDescent="0.3">
      <c r="A623" s="19">
        <v>621</v>
      </c>
    </row>
    <row r="624" spans="1:1" x14ac:dyDescent="0.3">
      <c r="A624" s="19">
        <v>622</v>
      </c>
    </row>
    <row r="625" spans="1:1" x14ac:dyDescent="0.3">
      <c r="A625" s="19">
        <v>623</v>
      </c>
    </row>
    <row r="626" spans="1:1" x14ac:dyDescent="0.3">
      <c r="A626" s="19">
        <v>624</v>
      </c>
    </row>
    <row r="627" spans="1:1" x14ac:dyDescent="0.3">
      <c r="A627" s="19">
        <v>625</v>
      </c>
    </row>
    <row r="628" spans="1:1" x14ac:dyDescent="0.3">
      <c r="A628" s="19">
        <v>626</v>
      </c>
    </row>
    <row r="629" spans="1:1" x14ac:dyDescent="0.3">
      <c r="A629" s="19">
        <v>627</v>
      </c>
    </row>
    <row r="630" spans="1:1" x14ac:dyDescent="0.3">
      <c r="A630" s="19">
        <v>628</v>
      </c>
    </row>
    <row r="631" spans="1:1" x14ac:dyDescent="0.3">
      <c r="A631" s="19">
        <v>629</v>
      </c>
    </row>
    <row r="632" spans="1:1" x14ac:dyDescent="0.3">
      <c r="A632" s="19">
        <v>630</v>
      </c>
    </row>
    <row r="633" spans="1:1" x14ac:dyDescent="0.3">
      <c r="A633" s="19">
        <v>631</v>
      </c>
    </row>
    <row r="634" spans="1:1" x14ac:dyDescent="0.3">
      <c r="A634" s="19">
        <v>632</v>
      </c>
    </row>
    <row r="635" spans="1:1" x14ac:dyDescent="0.3">
      <c r="A635" s="19">
        <v>633</v>
      </c>
    </row>
    <row r="636" spans="1:1" x14ac:dyDescent="0.3">
      <c r="A636" s="19">
        <v>634</v>
      </c>
    </row>
    <row r="637" spans="1:1" x14ac:dyDescent="0.3">
      <c r="A637" s="19">
        <v>635</v>
      </c>
    </row>
    <row r="638" spans="1:1" x14ac:dyDescent="0.3">
      <c r="A638" s="19">
        <v>636</v>
      </c>
    </row>
    <row r="639" spans="1:1" x14ac:dyDescent="0.3">
      <c r="A639" s="19">
        <v>637</v>
      </c>
    </row>
    <row r="640" spans="1:1" x14ac:dyDescent="0.3">
      <c r="A640" s="19">
        <v>638</v>
      </c>
    </row>
    <row r="641" spans="1:1" x14ac:dyDescent="0.3">
      <c r="A641" s="19">
        <v>639</v>
      </c>
    </row>
    <row r="642" spans="1:1" x14ac:dyDescent="0.3">
      <c r="A642" s="19">
        <v>640</v>
      </c>
    </row>
    <row r="643" spans="1:1" x14ac:dyDescent="0.3">
      <c r="A643" s="19">
        <v>641</v>
      </c>
    </row>
    <row r="644" spans="1:1" x14ac:dyDescent="0.3">
      <c r="A644" s="19">
        <v>642</v>
      </c>
    </row>
    <row r="645" spans="1:1" x14ac:dyDescent="0.3">
      <c r="A645" s="19">
        <v>643</v>
      </c>
    </row>
    <row r="646" spans="1:1" x14ac:dyDescent="0.3">
      <c r="A646" s="19">
        <v>644</v>
      </c>
    </row>
    <row r="647" spans="1:1" x14ac:dyDescent="0.3">
      <c r="A647" s="19">
        <v>645</v>
      </c>
    </row>
    <row r="648" spans="1:1" x14ac:dyDescent="0.3">
      <c r="A648" s="19">
        <v>646</v>
      </c>
    </row>
    <row r="649" spans="1:1" x14ac:dyDescent="0.3">
      <c r="A649" s="19">
        <v>647</v>
      </c>
    </row>
    <row r="650" spans="1:1" x14ac:dyDescent="0.3">
      <c r="A650" s="19">
        <v>648</v>
      </c>
    </row>
    <row r="651" spans="1:1" x14ac:dyDescent="0.3">
      <c r="A651" s="19">
        <v>649</v>
      </c>
    </row>
    <row r="652" spans="1:1" x14ac:dyDescent="0.3">
      <c r="A652" s="19">
        <v>650</v>
      </c>
    </row>
    <row r="653" spans="1:1" x14ac:dyDescent="0.3">
      <c r="A653" s="19">
        <v>651</v>
      </c>
    </row>
    <row r="654" spans="1:1" x14ac:dyDescent="0.3">
      <c r="A654" s="19">
        <v>652</v>
      </c>
    </row>
    <row r="655" spans="1:1" x14ac:dyDescent="0.3">
      <c r="A655" s="19">
        <v>653</v>
      </c>
    </row>
    <row r="656" spans="1:1" x14ac:dyDescent="0.3">
      <c r="A656" s="19">
        <v>654</v>
      </c>
    </row>
    <row r="657" spans="1:1" x14ac:dyDescent="0.3">
      <c r="A657" s="19">
        <v>655</v>
      </c>
    </row>
    <row r="658" spans="1:1" x14ac:dyDescent="0.3">
      <c r="A658" s="19">
        <v>656</v>
      </c>
    </row>
    <row r="659" spans="1:1" x14ac:dyDescent="0.3">
      <c r="A659" s="19">
        <v>657</v>
      </c>
    </row>
    <row r="660" spans="1:1" x14ac:dyDescent="0.3">
      <c r="A660" s="19">
        <v>658</v>
      </c>
    </row>
    <row r="661" spans="1:1" x14ac:dyDescent="0.3">
      <c r="A661" s="19">
        <v>659</v>
      </c>
    </row>
    <row r="662" spans="1:1" x14ac:dyDescent="0.3">
      <c r="A662" s="19">
        <v>660</v>
      </c>
    </row>
    <row r="663" spans="1:1" x14ac:dyDescent="0.3">
      <c r="A663" s="19">
        <v>661</v>
      </c>
    </row>
    <row r="664" spans="1:1" x14ac:dyDescent="0.3">
      <c r="A664" s="19">
        <v>662</v>
      </c>
    </row>
    <row r="665" spans="1:1" x14ac:dyDescent="0.3">
      <c r="A665" s="19">
        <v>663</v>
      </c>
    </row>
    <row r="666" spans="1:1" x14ac:dyDescent="0.3">
      <c r="A666" s="19">
        <v>664</v>
      </c>
    </row>
    <row r="667" spans="1:1" x14ac:dyDescent="0.3">
      <c r="A667" s="19">
        <v>665</v>
      </c>
    </row>
    <row r="668" spans="1:1" x14ac:dyDescent="0.3">
      <c r="A668" s="19">
        <v>666</v>
      </c>
    </row>
    <row r="669" spans="1:1" x14ac:dyDescent="0.3">
      <c r="A669" s="19">
        <v>667</v>
      </c>
    </row>
    <row r="670" spans="1:1" x14ac:dyDescent="0.3">
      <c r="A670" s="19">
        <v>668</v>
      </c>
    </row>
    <row r="671" spans="1:1" x14ac:dyDescent="0.3">
      <c r="A671" s="19">
        <v>669</v>
      </c>
    </row>
    <row r="672" spans="1:1" x14ac:dyDescent="0.3">
      <c r="A672" s="19">
        <v>670</v>
      </c>
    </row>
    <row r="673" spans="1:1" x14ac:dyDescent="0.3">
      <c r="A673" s="19">
        <v>671</v>
      </c>
    </row>
    <row r="674" spans="1:1" x14ac:dyDescent="0.3">
      <c r="A674" s="19">
        <v>672</v>
      </c>
    </row>
    <row r="675" spans="1:1" x14ac:dyDescent="0.3">
      <c r="A675" s="19">
        <v>673</v>
      </c>
    </row>
    <row r="676" spans="1:1" x14ac:dyDescent="0.3">
      <c r="A676" s="19">
        <v>674</v>
      </c>
    </row>
    <row r="677" spans="1:1" x14ac:dyDescent="0.3">
      <c r="A677" s="19">
        <v>675</v>
      </c>
    </row>
    <row r="678" spans="1:1" x14ac:dyDescent="0.3">
      <c r="A678" s="19">
        <v>676</v>
      </c>
    </row>
    <row r="679" spans="1:1" x14ac:dyDescent="0.3">
      <c r="A679" s="19">
        <v>677</v>
      </c>
    </row>
    <row r="680" spans="1:1" x14ac:dyDescent="0.3">
      <c r="A680" s="19">
        <v>678</v>
      </c>
    </row>
    <row r="681" spans="1:1" x14ac:dyDescent="0.3">
      <c r="A681" s="19">
        <v>679</v>
      </c>
    </row>
    <row r="682" spans="1:1" x14ac:dyDescent="0.3">
      <c r="A682" s="19">
        <v>680</v>
      </c>
    </row>
    <row r="683" spans="1:1" x14ac:dyDescent="0.3">
      <c r="A683" s="19">
        <v>681</v>
      </c>
    </row>
    <row r="684" spans="1:1" x14ac:dyDescent="0.3">
      <c r="A684" s="19">
        <v>682</v>
      </c>
    </row>
    <row r="685" spans="1:1" x14ac:dyDescent="0.3">
      <c r="A685" s="19">
        <v>683</v>
      </c>
    </row>
    <row r="686" spans="1:1" x14ac:dyDescent="0.3">
      <c r="A686" s="19">
        <v>684</v>
      </c>
    </row>
    <row r="687" spans="1:1" x14ac:dyDescent="0.3">
      <c r="A687" s="19">
        <v>685</v>
      </c>
    </row>
    <row r="688" spans="1:1" x14ac:dyDescent="0.3">
      <c r="A688" s="19">
        <v>686</v>
      </c>
    </row>
    <row r="689" spans="1:1" x14ac:dyDescent="0.3">
      <c r="A689" s="19">
        <v>687</v>
      </c>
    </row>
    <row r="690" spans="1:1" x14ac:dyDescent="0.3">
      <c r="A690" s="19">
        <v>688</v>
      </c>
    </row>
    <row r="691" spans="1:1" x14ac:dyDescent="0.3">
      <c r="A691" s="19">
        <v>689</v>
      </c>
    </row>
    <row r="692" spans="1:1" x14ac:dyDescent="0.3">
      <c r="A692" s="19">
        <v>690</v>
      </c>
    </row>
    <row r="693" spans="1:1" x14ac:dyDescent="0.3">
      <c r="A693" s="19">
        <v>691</v>
      </c>
    </row>
    <row r="694" spans="1:1" x14ac:dyDescent="0.3">
      <c r="A694" s="19">
        <v>692</v>
      </c>
    </row>
    <row r="695" spans="1:1" x14ac:dyDescent="0.3">
      <c r="A695" s="19">
        <v>693</v>
      </c>
    </row>
    <row r="696" spans="1:1" x14ac:dyDescent="0.3">
      <c r="A696" s="19">
        <v>694</v>
      </c>
    </row>
    <row r="697" spans="1:1" x14ac:dyDescent="0.3">
      <c r="A697" s="19">
        <v>695</v>
      </c>
    </row>
    <row r="698" spans="1:1" x14ac:dyDescent="0.3">
      <c r="A698" s="19">
        <v>696</v>
      </c>
    </row>
    <row r="699" spans="1:1" x14ac:dyDescent="0.3">
      <c r="A699" s="19">
        <v>697</v>
      </c>
    </row>
    <row r="700" spans="1:1" x14ac:dyDescent="0.3">
      <c r="A700" s="19">
        <v>698</v>
      </c>
    </row>
    <row r="701" spans="1:1" x14ac:dyDescent="0.3">
      <c r="A701" s="19">
        <v>699</v>
      </c>
    </row>
    <row r="702" spans="1:1" x14ac:dyDescent="0.3">
      <c r="A702" s="19">
        <v>700</v>
      </c>
    </row>
    <row r="703" spans="1:1" x14ac:dyDescent="0.3">
      <c r="A703" s="19">
        <v>701</v>
      </c>
    </row>
    <row r="704" spans="1:1" x14ac:dyDescent="0.3">
      <c r="A704" s="19">
        <v>702</v>
      </c>
    </row>
    <row r="705" spans="1:1" x14ac:dyDescent="0.3">
      <c r="A705" s="19">
        <v>703</v>
      </c>
    </row>
    <row r="706" spans="1:1" x14ac:dyDescent="0.3">
      <c r="A706" s="19">
        <v>704</v>
      </c>
    </row>
    <row r="707" spans="1:1" x14ac:dyDescent="0.3">
      <c r="A707" s="19">
        <v>705</v>
      </c>
    </row>
    <row r="708" spans="1:1" x14ac:dyDescent="0.3">
      <c r="A708" s="19">
        <v>706</v>
      </c>
    </row>
    <row r="709" spans="1:1" x14ac:dyDescent="0.3">
      <c r="A709" s="19">
        <v>707</v>
      </c>
    </row>
    <row r="710" spans="1:1" x14ac:dyDescent="0.3">
      <c r="A710" s="19">
        <v>708</v>
      </c>
    </row>
    <row r="711" spans="1:1" x14ac:dyDescent="0.3">
      <c r="A711" s="19">
        <v>709</v>
      </c>
    </row>
    <row r="712" spans="1:1" x14ac:dyDescent="0.3">
      <c r="A712" s="19">
        <v>710</v>
      </c>
    </row>
    <row r="713" spans="1:1" x14ac:dyDescent="0.3">
      <c r="A713" s="19">
        <v>711</v>
      </c>
    </row>
    <row r="714" spans="1:1" x14ac:dyDescent="0.3">
      <c r="A714" s="19">
        <v>712</v>
      </c>
    </row>
    <row r="715" spans="1:1" x14ac:dyDescent="0.3">
      <c r="A715" s="19">
        <v>713</v>
      </c>
    </row>
    <row r="716" spans="1:1" x14ac:dyDescent="0.3">
      <c r="A716" s="19">
        <v>714</v>
      </c>
    </row>
    <row r="717" spans="1:1" x14ac:dyDescent="0.3">
      <c r="A717" s="19">
        <v>715</v>
      </c>
    </row>
    <row r="718" spans="1:1" x14ac:dyDescent="0.3">
      <c r="A718" s="19">
        <v>716</v>
      </c>
    </row>
    <row r="719" spans="1:1" x14ac:dyDescent="0.3">
      <c r="A719" s="19">
        <v>717</v>
      </c>
    </row>
    <row r="720" spans="1:1" x14ac:dyDescent="0.3">
      <c r="A720" s="19">
        <v>718</v>
      </c>
    </row>
    <row r="721" spans="1:1" x14ac:dyDescent="0.3">
      <c r="A721" s="19">
        <v>719</v>
      </c>
    </row>
    <row r="722" spans="1:1" x14ac:dyDescent="0.3">
      <c r="A722" s="19">
        <v>720</v>
      </c>
    </row>
    <row r="723" spans="1:1" x14ac:dyDescent="0.3">
      <c r="A723" s="19">
        <v>721</v>
      </c>
    </row>
    <row r="724" spans="1:1" x14ac:dyDescent="0.3">
      <c r="A724" s="19">
        <v>722</v>
      </c>
    </row>
    <row r="725" spans="1:1" x14ac:dyDescent="0.3">
      <c r="A725" s="19">
        <v>723</v>
      </c>
    </row>
    <row r="726" spans="1:1" x14ac:dyDescent="0.3">
      <c r="A726" s="19">
        <v>724</v>
      </c>
    </row>
    <row r="727" spans="1:1" x14ac:dyDescent="0.3">
      <c r="A727" s="19">
        <v>725</v>
      </c>
    </row>
    <row r="728" spans="1:1" x14ac:dyDescent="0.3">
      <c r="A728" s="19">
        <v>726</v>
      </c>
    </row>
    <row r="729" spans="1:1" x14ac:dyDescent="0.3">
      <c r="A729" s="19">
        <v>727</v>
      </c>
    </row>
    <row r="730" spans="1:1" x14ac:dyDescent="0.3">
      <c r="A730" s="19">
        <v>728</v>
      </c>
    </row>
    <row r="731" spans="1:1" x14ac:dyDescent="0.3">
      <c r="A731" s="19">
        <v>729</v>
      </c>
    </row>
    <row r="732" spans="1:1" x14ac:dyDescent="0.3">
      <c r="A732" s="19">
        <v>730</v>
      </c>
    </row>
    <row r="733" spans="1:1" x14ac:dyDescent="0.3">
      <c r="A733" s="19">
        <v>731</v>
      </c>
    </row>
    <row r="734" spans="1:1" x14ac:dyDescent="0.3">
      <c r="A734" s="19">
        <v>732</v>
      </c>
    </row>
    <row r="735" spans="1:1" x14ac:dyDescent="0.3">
      <c r="A735" s="19">
        <v>733</v>
      </c>
    </row>
    <row r="736" spans="1:1" x14ac:dyDescent="0.3">
      <c r="A736" s="19">
        <v>734</v>
      </c>
    </row>
    <row r="737" spans="1:1" x14ac:dyDescent="0.3">
      <c r="A737" s="19">
        <v>735</v>
      </c>
    </row>
    <row r="738" spans="1:1" x14ac:dyDescent="0.3">
      <c r="A738" s="19">
        <v>736</v>
      </c>
    </row>
    <row r="739" spans="1:1" x14ac:dyDescent="0.3">
      <c r="A739" s="19">
        <v>737</v>
      </c>
    </row>
    <row r="740" spans="1:1" x14ac:dyDescent="0.3">
      <c r="A740" s="19">
        <v>738</v>
      </c>
    </row>
    <row r="741" spans="1:1" x14ac:dyDescent="0.3">
      <c r="A741" s="19">
        <v>739</v>
      </c>
    </row>
    <row r="742" spans="1:1" x14ac:dyDescent="0.3">
      <c r="A742" s="19">
        <v>740</v>
      </c>
    </row>
    <row r="743" spans="1:1" x14ac:dyDescent="0.3">
      <c r="A743" s="19">
        <v>741</v>
      </c>
    </row>
    <row r="744" spans="1:1" x14ac:dyDescent="0.3">
      <c r="A744" s="19">
        <v>742</v>
      </c>
    </row>
    <row r="745" spans="1:1" x14ac:dyDescent="0.3">
      <c r="A745" s="19">
        <v>743</v>
      </c>
    </row>
    <row r="746" spans="1:1" x14ac:dyDescent="0.3">
      <c r="A746" s="19">
        <v>744</v>
      </c>
    </row>
    <row r="747" spans="1:1" x14ac:dyDescent="0.3">
      <c r="A747" s="19">
        <v>745</v>
      </c>
    </row>
    <row r="748" spans="1:1" x14ac:dyDescent="0.3">
      <c r="A748" s="19">
        <v>746</v>
      </c>
    </row>
    <row r="749" spans="1:1" x14ac:dyDescent="0.3">
      <c r="A749" s="19">
        <v>747</v>
      </c>
    </row>
    <row r="750" spans="1:1" x14ac:dyDescent="0.3">
      <c r="A750" s="19">
        <v>748</v>
      </c>
    </row>
    <row r="751" spans="1:1" x14ac:dyDescent="0.3">
      <c r="A751" s="19">
        <v>749</v>
      </c>
    </row>
    <row r="752" spans="1:1" x14ac:dyDescent="0.3">
      <c r="A752" s="19">
        <v>750</v>
      </c>
    </row>
    <row r="753" spans="1:1" x14ac:dyDescent="0.3">
      <c r="A753" s="19">
        <v>751</v>
      </c>
    </row>
    <row r="754" spans="1:1" x14ac:dyDescent="0.3">
      <c r="A754" s="19">
        <v>752</v>
      </c>
    </row>
    <row r="755" spans="1:1" x14ac:dyDescent="0.3">
      <c r="A755" s="19">
        <v>753</v>
      </c>
    </row>
    <row r="756" spans="1:1" x14ac:dyDescent="0.3">
      <c r="A756" s="19">
        <v>754</v>
      </c>
    </row>
    <row r="757" spans="1:1" x14ac:dyDescent="0.3">
      <c r="A757" s="19">
        <v>755</v>
      </c>
    </row>
    <row r="758" spans="1:1" x14ac:dyDescent="0.3">
      <c r="A758" s="19">
        <v>756</v>
      </c>
    </row>
    <row r="759" spans="1:1" x14ac:dyDescent="0.3">
      <c r="A759" s="19">
        <v>757</v>
      </c>
    </row>
    <row r="760" spans="1:1" x14ac:dyDescent="0.3">
      <c r="A760" s="19">
        <v>758</v>
      </c>
    </row>
    <row r="761" spans="1:1" x14ac:dyDescent="0.3">
      <c r="A761" s="19">
        <v>759</v>
      </c>
    </row>
    <row r="762" spans="1:1" x14ac:dyDescent="0.3">
      <c r="A762" s="19">
        <v>760</v>
      </c>
    </row>
    <row r="763" spans="1:1" x14ac:dyDescent="0.3">
      <c r="A763" s="19">
        <v>761</v>
      </c>
    </row>
    <row r="764" spans="1:1" x14ac:dyDescent="0.3">
      <c r="A764" s="19">
        <v>762</v>
      </c>
    </row>
    <row r="765" spans="1:1" x14ac:dyDescent="0.3">
      <c r="A765" s="19">
        <v>763</v>
      </c>
    </row>
    <row r="766" spans="1:1" x14ac:dyDescent="0.3">
      <c r="A766" s="19">
        <v>764</v>
      </c>
    </row>
    <row r="767" spans="1:1" x14ac:dyDescent="0.3">
      <c r="A767" s="19">
        <v>765</v>
      </c>
    </row>
    <row r="768" spans="1:1" x14ac:dyDescent="0.3">
      <c r="A768" s="19">
        <v>766</v>
      </c>
    </row>
    <row r="769" spans="1:1" x14ac:dyDescent="0.3">
      <c r="A769" s="19">
        <v>767</v>
      </c>
    </row>
    <row r="770" spans="1:1" x14ac:dyDescent="0.3">
      <c r="A770" s="19">
        <v>768</v>
      </c>
    </row>
    <row r="771" spans="1:1" x14ac:dyDescent="0.3">
      <c r="A771" s="19">
        <v>769</v>
      </c>
    </row>
    <row r="772" spans="1:1" x14ac:dyDescent="0.3">
      <c r="A772" s="19">
        <v>770</v>
      </c>
    </row>
    <row r="773" spans="1:1" x14ac:dyDescent="0.3">
      <c r="A773" s="19">
        <v>771</v>
      </c>
    </row>
    <row r="774" spans="1:1" x14ac:dyDescent="0.3">
      <c r="A774" s="19">
        <v>772</v>
      </c>
    </row>
    <row r="775" spans="1:1" x14ac:dyDescent="0.3">
      <c r="A775" s="19">
        <v>773</v>
      </c>
    </row>
    <row r="776" spans="1:1" x14ac:dyDescent="0.3">
      <c r="A776" s="19">
        <v>774</v>
      </c>
    </row>
    <row r="777" spans="1:1" x14ac:dyDescent="0.3">
      <c r="A777" s="19">
        <v>775</v>
      </c>
    </row>
    <row r="778" spans="1:1" x14ac:dyDescent="0.3">
      <c r="A778" s="19">
        <v>776</v>
      </c>
    </row>
    <row r="779" spans="1:1" x14ac:dyDescent="0.3">
      <c r="A779" s="19">
        <v>777</v>
      </c>
    </row>
    <row r="780" spans="1:1" x14ac:dyDescent="0.3">
      <c r="A780" s="19">
        <v>778</v>
      </c>
    </row>
    <row r="781" spans="1:1" x14ac:dyDescent="0.3">
      <c r="A781" s="19">
        <v>779</v>
      </c>
    </row>
    <row r="782" spans="1:1" x14ac:dyDescent="0.3">
      <c r="A782" s="19">
        <v>780</v>
      </c>
    </row>
    <row r="783" spans="1:1" x14ac:dyDescent="0.3">
      <c r="A783" s="19">
        <v>781</v>
      </c>
    </row>
    <row r="784" spans="1:1" x14ac:dyDescent="0.3">
      <c r="A784" s="19">
        <v>782</v>
      </c>
    </row>
    <row r="785" spans="1:1" x14ac:dyDescent="0.3">
      <c r="A785" s="19">
        <v>783</v>
      </c>
    </row>
    <row r="786" spans="1:1" x14ac:dyDescent="0.3">
      <c r="A786" s="19">
        <v>784</v>
      </c>
    </row>
    <row r="787" spans="1:1" x14ac:dyDescent="0.3">
      <c r="A787" s="19">
        <v>785</v>
      </c>
    </row>
    <row r="788" spans="1:1" x14ac:dyDescent="0.3">
      <c r="A788" s="19">
        <v>786</v>
      </c>
    </row>
    <row r="789" spans="1:1" x14ac:dyDescent="0.3">
      <c r="A789" s="19">
        <v>787</v>
      </c>
    </row>
    <row r="790" spans="1:1" x14ac:dyDescent="0.3">
      <c r="A790" s="19">
        <v>788</v>
      </c>
    </row>
    <row r="791" spans="1:1" x14ac:dyDescent="0.3">
      <c r="A791" s="19">
        <v>789</v>
      </c>
    </row>
    <row r="792" spans="1:1" x14ac:dyDescent="0.3">
      <c r="A792" s="19">
        <v>790</v>
      </c>
    </row>
    <row r="793" spans="1:1" x14ac:dyDescent="0.3">
      <c r="A793" s="19">
        <v>791</v>
      </c>
    </row>
    <row r="794" spans="1:1" x14ac:dyDescent="0.3">
      <c r="A794" s="19">
        <v>792</v>
      </c>
    </row>
    <row r="795" spans="1:1" x14ac:dyDescent="0.3">
      <c r="A795" s="19">
        <v>793</v>
      </c>
    </row>
    <row r="796" spans="1:1" x14ac:dyDescent="0.3">
      <c r="A796" s="19">
        <v>794</v>
      </c>
    </row>
    <row r="797" spans="1:1" x14ac:dyDescent="0.3">
      <c r="A797" s="19">
        <v>795</v>
      </c>
    </row>
    <row r="798" spans="1:1" x14ac:dyDescent="0.3">
      <c r="A798" s="19">
        <v>796</v>
      </c>
    </row>
    <row r="799" spans="1:1" x14ac:dyDescent="0.3">
      <c r="A799" s="19">
        <v>797</v>
      </c>
    </row>
    <row r="800" spans="1:1" x14ac:dyDescent="0.3">
      <c r="A800" s="19">
        <v>798</v>
      </c>
    </row>
    <row r="801" spans="1:1" x14ac:dyDescent="0.3">
      <c r="A801" s="19">
        <v>799</v>
      </c>
    </row>
    <row r="802" spans="1:1" x14ac:dyDescent="0.3">
      <c r="A802" s="19">
        <v>800</v>
      </c>
    </row>
    <row r="803" spans="1:1" x14ac:dyDescent="0.3">
      <c r="A803" s="19">
        <v>801</v>
      </c>
    </row>
    <row r="804" spans="1:1" x14ac:dyDescent="0.3">
      <c r="A804" s="19">
        <v>802</v>
      </c>
    </row>
    <row r="805" spans="1:1" x14ac:dyDescent="0.3">
      <c r="A805" s="19">
        <v>803</v>
      </c>
    </row>
    <row r="806" spans="1:1" x14ac:dyDescent="0.3">
      <c r="A806" s="19">
        <v>804</v>
      </c>
    </row>
    <row r="807" spans="1:1" x14ac:dyDescent="0.3">
      <c r="A807" s="19">
        <v>805</v>
      </c>
    </row>
    <row r="808" spans="1:1" x14ac:dyDescent="0.3">
      <c r="A808" s="19">
        <v>806</v>
      </c>
    </row>
    <row r="809" spans="1:1" x14ac:dyDescent="0.3">
      <c r="A809" s="19">
        <v>807</v>
      </c>
    </row>
    <row r="810" spans="1:1" x14ac:dyDescent="0.3">
      <c r="A810" s="19">
        <v>808</v>
      </c>
    </row>
    <row r="811" spans="1:1" x14ac:dyDescent="0.3">
      <c r="A811" s="19">
        <v>809</v>
      </c>
    </row>
    <row r="812" spans="1:1" x14ac:dyDescent="0.3">
      <c r="A812" s="19">
        <v>810</v>
      </c>
    </row>
    <row r="813" spans="1:1" x14ac:dyDescent="0.3">
      <c r="A813" s="19">
        <v>811</v>
      </c>
    </row>
    <row r="814" spans="1:1" x14ac:dyDescent="0.3">
      <c r="A814" s="19">
        <v>812</v>
      </c>
    </row>
    <row r="815" spans="1:1" x14ac:dyDescent="0.3">
      <c r="A815" s="19">
        <v>813</v>
      </c>
    </row>
    <row r="816" spans="1:1" x14ac:dyDescent="0.3">
      <c r="A816" s="19">
        <v>814</v>
      </c>
    </row>
    <row r="817" spans="1:1" x14ac:dyDescent="0.3">
      <c r="A817" s="19">
        <v>815</v>
      </c>
    </row>
    <row r="818" spans="1:1" x14ac:dyDescent="0.3">
      <c r="A818" s="19">
        <v>816</v>
      </c>
    </row>
    <row r="819" spans="1:1" x14ac:dyDescent="0.3">
      <c r="A819" s="19">
        <v>817</v>
      </c>
    </row>
    <row r="820" spans="1:1" x14ac:dyDescent="0.3">
      <c r="A820" s="19">
        <v>818</v>
      </c>
    </row>
    <row r="821" spans="1:1" x14ac:dyDescent="0.3">
      <c r="A821" s="19">
        <v>819</v>
      </c>
    </row>
    <row r="822" spans="1:1" x14ac:dyDescent="0.3">
      <c r="A822" s="19">
        <v>820</v>
      </c>
    </row>
    <row r="823" spans="1:1" x14ac:dyDescent="0.3">
      <c r="A823" s="19">
        <v>821</v>
      </c>
    </row>
    <row r="824" spans="1:1" x14ac:dyDescent="0.3">
      <c r="A824" s="19">
        <v>822</v>
      </c>
    </row>
    <row r="825" spans="1:1" x14ac:dyDescent="0.3">
      <c r="A825" s="19">
        <v>823</v>
      </c>
    </row>
    <row r="826" spans="1:1" x14ac:dyDescent="0.3">
      <c r="A826" s="19">
        <v>824</v>
      </c>
    </row>
    <row r="827" spans="1:1" x14ac:dyDescent="0.3">
      <c r="A827" s="19">
        <v>825</v>
      </c>
    </row>
    <row r="828" spans="1:1" x14ac:dyDescent="0.3">
      <c r="A828" s="19">
        <v>826</v>
      </c>
    </row>
    <row r="829" spans="1:1" x14ac:dyDescent="0.3">
      <c r="A829" s="19">
        <v>827</v>
      </c>
    </row>
    <row r="830" spans="1:1" x14ac:dyDescent="0.3">
      <c r="A830" s="19">
        <v>828</v>
      </c>
    </row>
    <row r="831" spans="1:1" x14ac:dyDescent="0.3">
      <c r="A831" s="19">
        <v>829</v>
      </c>
    </row>
    <row r="832" spans="1:1" x14ac:dyDescent="0.3">
      <c r="A832" s="19">
        <v>830</v>
      </c>
    </row>
    <row r="833" spans="1:1" x14ac:dyDescent="0.3">
      <c r="A833" s="19">
        <v>831</v>
      </c>
    </row>
    <row r="834" spans="1:1" x14ac:dyDescent="0.3">
      <c r="A834" s="19">
        <v>832</v>
      </c>
    </row>
    <row r="835" spans="1:1" x14ac:dyDescent="0.3">
      <c r="A835" s="19">
        <v>833</v>
      </c>
    </row>
    <row r="836" spans="1:1" x14ac:dyDescent="0.3">
      <c r="A836" s="19">
        <v>834</v>
      </c>
    </row>
    <row r="837" spans="1:1" x14ac:dyDescent="0.3">
      <c r="A837" s="19">
        <v>835</v>
      </c>
    </row>
    <row r="838" spans="1:1" x14ac:dyDescent="0.3">
      <c r="A838" s="19">
        <v>836</v>
      </c>
    </row>
    <row r="839" spans="1:1" x14ac:dyDescent="0.3">
      <c r="A839" s="19">
        <v>837</v>
      </c>
    </row>
    <row r="840" spans="1:1" x14ac:dyDescent="0.3">
      <c r="A840" s="19">
        <v>838</v>
      </c>
    </row>
    <row r="841" spans="1:1" x14ac:dyDescent="0.3">
      <c r="A841" s="19">
        <v>839</v>
      </c>
    </row>
    <row r="842" spans="1:1" x14ac:dyDescent="0.3">
      <c r="A842" s="19">
        <v>840</v>
      </c>
    </row>
    <row r="843" spans="1:1" x14ac:dyDescent="0.3">
      <c r="A843" s="19">
        <v>841</v>
      </c>
    </row>
    <row r="844" spans="1:1" x14ac:dyDescent="0.3">
      <c r="A844" s="19">
        <v>842</v>
      </c>
    </row>
    <row r="845" spans="1:1" x14ac:dyDescent="0.3">
      <c r="A845" s="19">
        <v>843</v>
      </c>
    </row>
    <row r="846" spans="1:1" x14ac:dyDescent="0.3">
      <c r="A846" s="19">
        <v>844</v>
      </c>
    </row>
    <row r="847" spans="1:1" x14ac:dyDescent="0.3">
      <c r="A847" s="19">
        <v>845</v>
      </c>
    </row>
    <row r="848" spans="1:1" x14ac:dyDescent="0.3">
      <c r="A848" s="19">
        <v>846</v>
      </c>
    </row>
    <row r="849" spans="1:4" x14ac:dyDescent="0.3">
      <c r="A849" s="19">
        <v>847</v>
      </c>
    </row>
    <row r="850" spans="1:4" x14ac:dyDescent="0.3">
      <c r="A850" s="19">
        <v>848</v>
      </c>
    </row>
    <row r="851" spans="1:4" x14ac:dyDescent="0.3">
      <c r="A851" s="19">
        <v>849</v>
      </c>
    </row>
    <row r="852" spans="1:4" x14ac:dyDescent="0.3">
      <c r="A852" s="19">
        <v>850</v>
      </c>
      <c r="B852" t="s">
        <v>420</v>
      </c>
      <c r="C852" s="20"/>
    </row>
    <row r="853" spans="1:4" ht="27.95" x14ac:dyDescent="0.3">
      <c r="A853" s="19">
        <v>851</v>
      </c>
      <c r="B853" t="s">
        <v>419</v>
      </c>
      <c r="C853" s="20" t="s">
        <v>426</v>
      </c>
      <c r="D853" t="s">
        <v>427</v>
      </c>
    </row>
    <row r="854" spans="1:4" x14ac:dyDescent="0.3">
      <c r="A854" s="19">
        <v>852</v>
      </c>
    </row>
    <row r="855" spans="1:4" x14ac:dyDescent="0.3">
      <c r="A855" s="19">
        <v>853</v>
      </c>
    </row>
    <row r="856" spans="1:4" x14ac:dyDescent="0.3">
      <c r="A856" s="19">
        <v>854</v>
      </c>
    </row>
    <row r="857" spans="1:4" x14ac:dyDescent="0.3">
      <c r="A857" s="19">
        <v>855</v>
      </c>
    </row>
    <row r="858" spans="1:4" x14ac:dyDescent="0.3">
      <c r="A858" s="19">
        <v>856</v>
      </c>
    </row>
    <row r="859" spans="1:4" x14ac:dyDescent="0.3">
      <c r="A859" s="19">
        <v>857</v>
      </c>
    </row>
    <row r="860" spans="1:4" x14ac:dyDescent="0.3">
      <c r="A860" s="19">
        <v>858</v>
      </c>
    </row>
    <row r="861" spans="1:4" x14ac:dyDescent="0.3">
      <c r="A861" s="19">
        <v>859</v>
      </c>
    </row>
    <row r="862" spans="1:4" x14ac:dyDescent="0.3">
      <c r="A862" s="19">
        <v>860</v>
      </c>
    </row>
    <row r="863" spans="1:4" x14ac:dyDescent="0.3">
      <c r="A863" s="19">
        <v>861</v>
      </c>
    </row>
    <row r="864" spans="1:4" x14ac:dyDescent="0.3">
      <c r="A864" s="19">
        <v>862</v>
      </c>
    </row>
    <row r="865" spans="1:1" x14ac:dyDescent="0.3">
      <c r="A865" s="19">
        <v>863</v>
      </c>
    </row>
    <row r="866" spans="1:1" x14ac:dyDescent="0.3">
      <c r="A866" s="19">
        <v>864</v>
      </c>
    </row>
    <row r="867" spans="1:1" x14ac:dyDescent="0.3">
      <c r="A867" s="19">
        <v>865</v>
      </c>
    </row>
    <row r="868" spans="1:1" x14ac:dyDescent="0.3">
      <c r="A868" s="19">
        <v>866</v>
      </c>
    </row>
    <row r="869" spans="1:1" x14ac:dyDescent="0.3">
      <c r="A869" s="19">
        <v>867</v>
      </c>
    </row>
    <row r="870" spans="1:1" x14ac:dyDescent="0.3">
      <c r="A870" s="19">
        <v>868</v>
      </c>
    </row>
    <row r="871" spans="1:1" x14ac:dyDescent="0.3">
      <c r="A871" s="19">
        <v>869</v>
      </c>
    </row>
    <row r="872" spans="1:1" x14ac:dyDescent="0.3">
      <c r="A872" s="19">
        <v>870</v>
      </c>
    </row>
    <row r="873" spans="1:1" x14ac:dyDescent="0.3">
      <c r="A873" s="19">
        <v>871</v>
      </c>
    </row>
    <row r="874" spans="1:1" x14ac:dyDescent="0.3">
      <c r="A874" s="19">
        <v>872</v>
      </c>
    </row>
    <row r="875" spans="1:1" x14ac:dyDescent="0.3">
      <c r="A875" s="19">
        <v>873</v>
      </c>
    </row>
    <row r="876" spans="1:1" x14ac:dyDescent="0.3">
      <c r="A876" s="19">
        <v>874</v>
      </c>
    </row>
    <row r="877" spans="1:1" x14ac:dyDescent="0.3">
      <c r="A877" s="19">
        <v>875</v>
      </c>
    </row>
    <row r="878" spans="1:1" x14ac:dyDescent="0.3">
      <c r="A878" s="19">
        <v>876</v>
      </c>
    </row>
    <row r="879" spans="1:1" x14ac:dyDescent="0.3">
      <c r="A879" s="19">
        <v>877</v>
      </c>
    </row>
    <row r="880" spans="1:1" x14ac:dyDescent="0.3">
      <c r="A880" s="19">
        <v>878</v>
      </c>
    </row>
    <row r="881" spans="1:1" x14ac:dyDescent="0.3">
      <c r="A881" s="19">
        <v>879</v>
      </c>
    </row>
    <row r="882" spans="1:1" x14ac:dyDescent="0.3">
      <c r="A882" s="19">
        <v>880</v>
      </c>
    </row>
    <row r="883" spans="1:1" x14ac:dyDescent="0.3">
      <c r="A883" s="19">
        <v>881</v>
      </c>
    </row>
    <row r="884" spans="1:1" x14ac:dyDescent="0.3">
      <c r="A884" s="19">
        <v>882</v>
      </c>
    </row>
    <row r="885" spans="1:1" x14ac:dyDescent="0.3">
      <c r="A885" s="19">
        <v>883</v>
      </c>
    </row>
    <row r="886" spans="1:1" x14ac:dyDescent="0.3">
      <c r="A886" s="19">
        <v>884</v>
      </c>
    </row>
    <row r="887" spans="1:1" x14ac:dyDescent="0.3">
      <c r="A887" s="19">
        <v>885</v>
      </c>
    </row>
    <row r="888" spans="1:1" x14ac:dyDescent="0.3">
      <c r="A888" s="19">
        <v>886</v>
      </c>
    </row>
    <row r="889" spans="1:1" x14ac:dyDescent="0.3">
      <c r="A889" s="19">
        <v>887</v>
      </c>
    </row>
    <row r="890" spans="1:1" x14ac:dyDescent="0.3">
      <c r="A890" s="19">
        <v>888</v>
      </c>
    </row>
    <row r="891" spans="1:1" x14ac:dyDescent="0.3">
      <c r="A891" s="19">
        <v>889</v>
      </c>
    </row>
    <row r="892" spans="1:1" x14ac:dyDescent="0.3">
      <c r="A892" s="19">
        <v>890</v>
      </c>
    </row>
    <row r="893" spans="1:1" x14ac:dyDescent="0.3">
      <c r="A893" s="19">
        <v>891</v>
      </c>
    </row>
    <row r="894" spans="1:1" x14ac:dyDescent="0.3">
      <c r="A894" s="19">
        <v>892</v>
      </c>
    </row>
    <row r="895" spans="1:1" x14ac:dyDescent="0.3">
      <c r="A895" s="19">
        <v>893</v>
      </c>
    </row>
    <row r="896" spans="1:1" x14ac:dyDescent="0.3">
      <c r="A896" s="19">
        <v>894</v>
      </c>
    </row>
    <row r="897" spans="1:1" x14ac:dyDescent="0.3">
      <c r="A897" s="19">
        <v>895</v>
      </c>
    </row>
    <row r="898" spans="1:1" x14ac:dyDescent="0.3">
      <c r="A898" s="19">
        <v>896</v>
      </c>
    </row>
    <row r="899" spans="1:1" x14ac:dyDescent="0.3">
      <c r="A899" s="19">
        <v>897</v>
      </c>
    </row>
    <row r="900" spans="1:1" x14ac:dyDescent="0.3">
      <c r="A900" s="19">
        <v>898</v>
      </c>
    </row>
    <row r="901" spans="1:1" x14ac:dyDescent="0.3">
      <c r="A901" s="19">
        <v>899</v>
      </c>
    </row>
    <row r="902" spans="1:1" x14ac:dyDescent="0.3">
      <c r="A902" s="19">
        <v>900</v>
      </c>
    </row>
    <row r="903" spans="1:1" x14ac:dyDescent="0.3">
      <c r="A903" s="19">
        <v>901</v>
      </c>
    </row>
    <row r="904" spans="1:1" x14ac:dyDescent="0.3">
      <c r="A904" s="19">
        <v>902</v>
      </c>
    </row>
    <row r="905" spans="1:1" x14ac:dyDescent="0.3">
      <c r="A905" s="19">
        <v>903</v>
      </c>
    </row>
    <row r="906" spans="1:1" x14ac:dyDescent="0.3">
      <c r="A906" s="19">
        <v>904</v>
      </c>
    </row>
    <row r="907" spans="1:1" x14ac:dyDescent="0.3">
      <c r="A907" s="19">
        <v>905</v>
      </c>
    </row>
    <row r="908" spans="1:1" x14ac:dyDescent="0.3">
      <c r="A908" s="19">
        <v>906</v>
      </c>
    </row>
    <row r="909" spans="1:1" x14ac:dyDescent="0.3">
      <c r="A909" s="19">
        <v>907</v>
      </c>
    </row>
    <row r="910" spans="1:1" x14ac:dyDescent="0.3">
      <c r="A910" s="19">
        <v>908</v>
      </c>
    </row>
    <row r="911" spans="1:1" x14ac:dyDescent="0.3">
      <c r="A911" s="19">
        <v>909</v>
      </c>
    </row>
    <row r="912" spans="1:1" x14ac:dyDescent="0.3">
      <c r="A912" s="19">
        <v>910</v>
      </c>
    </row>
    <row r="913" spans="1:1" x14ac:dyDescent="0.3">
      <c r="A913" s="19">
        <v>911</v>
      </c>
    </row>
    <row r="914" spans="1:1" x14ac:dyDescent="0.3">
      <c r="A914" s="19">
        <v>912</v>
      </c>
    </row>
    <row r="915" spans="1:1" x14ac:dyDescent="0.3">
      <c r="A915" s="19">
        <v>913</v>
      </c>
    </row>
    <row r="916" spans="1:1" x14ac:dyDescent="0.3">
      <c r="A916" s="19">
        <v>914</v>
      </c>
    </row>
    <row r="917" spans="1:1" x14ac:dyDescent="0.3">
      <c r="A917" s="19">
        <v>915</v>
      </c>
    </row>
    <row r="918" spans="1:1" x14ac:dyDescent="0.3">
      <c r="A918" s="19">
        <v>916</v>
      </c>
    </row>
    <row r="919" spans="1:1" x14ac:dyDescent="0.3">
      <c r="A919" s="19">
        <v>917</v>
      </c>
    </row>
    <row r="920" spans="1:1" x14ac:dyDescent="0.3">
      <c r="A920" s="19">
        <v>918</v>
      </c>
    </row>
    <row r="921" spans="1:1" x14ac:dyDescent="0.3">
      <c r="A921" s="19">
        <v>919</v>
      </c>
    </row>
    <row r="922" spans="1:1" x14ac:dyDescent="0.3">
      <c r="A922" s="19">
        <v>920</v>
      </c>
    </row>
    <row r="923" spans="1:1" x14ac:dyDescent="0.3">
      <c r="A923" s="19">
        <v>921</v>
      </c>
    </row>
    <row r="924" spans="1:1" x14ac:dyDescent="0.3">
      <c r="A924" s="19">
        <v>922</v>
      </c>
    </row>
    <row r="925" spans="1:1" x14ac:dyDescent="0.3">
      <c r="A925" s="19">
        <v>923</v>
      </c>
    </row>
    <row r="926" spans="1:1" x14ac:dyDescent="0.3">
      <c r="A926" s="19">
        <v>924</v>
      </c>
    </row>
    <row r="927" spans="1:1" x14ac:dyDescent="0.3">
      <c r="A927" s="19">
        <v>925</v>
      </c>
    </row>
    <row r="928" spans="1:1" x14ac:dyDescent="0.3">
      <c r="A928" s="19">
        <v>926</v>
      </c>
    </row>
    <row r="929" spans="1:1" x14ac:dyDescent="0.3">
      <c r="A929" s="19">
        <v>927</v>
      </c>
    </row>
    <row r="930" spans="1:1" x14ac:dyDescent="0.3">
      <c r="A930" s="19">
        <v>928</v>
      </c>
    </row>
    <row r="931" spans="1:1" x14ac:dyDescent="0.3">
      <c r="A931" s="19">
        <v>929</v>
      </c>
    </row>
    <row r="932" spans="1:1" x14ac:dyDescent="0.3">
      <c r="A932" s="19">
        <v>930</v>
      </c>
    </row>
    <row r="933" spans="1:1" x14ac:dyDescent="0.3">
      <c r="A933" s="19">
        <v>931</v>
      </c>
    </row>
    <row r="934" spans="1:1" x14ac:dyDescent="0.3">
      <c r="A934" s="19">
        <v>932</v>
      </c>
    </row>
    <row r="935" spans="1:1" x14ac:dyDescent="0.3">
      <c r="A935" s="19">
        <v>933</v>
      </c>
    </row>
    <row r="936" spans="1:1" x14ac:dyDescent="0.3">
      <c r="A936" s="19">
        <v>934</v>
      </c>
    </row>
    <row r="937" spans="1:1" x14ac:dyDescent="0.3">
      <c r="A937" s="19">
        <v>935</v>
      </c>
    </row>
    <row r="938" spans="1:1" x14ac:dyDescent="0.3">
      <c r="A938" s="19">
        <v>936</v>
      </c>
    </row>
    <row r="939" spans="1:1" x14ac:dyDescent="0.3">
      <c r="A939" s="19">
        <v>937</v>
      </c>
    </row>
    <row r="940" spans="1:1" x14ac:dyDescent="0.3">
      <c r="A940" s="19">
        <v>938</v>
      </c>
    </row>
    <row r="941" spans="1:1" x14ac:dyDescent="0.3">
      <c r="A941" s="19">
        <v>939</v>
      </c>
    </row>
    <row r="942" spans="1:1" x14ac:dyDescent="0.3">
      <c r="A942" s="19">
        <v>940</v>
      </c>
    </row>
    <row r="943" spans="1:1" x14ac:dyDescent="0.3">
      <c r="A943" s="19">
        <v>941</v>
      </c>
    </row>
    <row r="944" spans="1:1" x14ac:dyDescent="0.3">
      <c r="A944" s="19">
        <v>942</v>
      </c>
    </row>
    <row r="945" spans="1:1" x14ac:dyDescent="0.3">
      <c r="A945" s="19">
        <v>943</v>
      </c>
    </row>
    <row r="946" spans="1:1" x14ac:dyDescent="0.3">
      <c r="A946" s="19">
        <v>944</v>
      </c>
    </row>
    <row r="947" spans="1:1" x14ac:dyDescent="0.3">
      <c r="A947" s="19">
        <v>945</v>
      </c>
    </row>
    <row r="948" spans="1:1" x14ac:dyDescent="0.3">
      <c r="A948" s="19">
        <v>946</v>
      </c>
    </row>
    <row r="949" spans="1:1" x14ac:dyDescent="0.3">
      <c r="A949" s="19">
        <v>947</v>
      </c>
    </row>
    <row r="950" spans="1:1" x14ac:dyDescent="0.3">
      <c r="A950" s="19">
        <v>948</v>
      </c>
    </row>
    <row r="951" spans="1:1" x14ac:dyDescent="0.3">
      <c r="A951" s="19">
        <v>949</v>
      </c>
    </row>
    <row r="952" spans="1:1" x14ac:dyDescent="0.3">
      <c r="A952" s="19">
        <v>950</v>
      </c>
    </row>
    <row r="953" spans="1:1" x14ac:dyDescent="0.3">
      <c r="A953" s="19">
        <v>951</v>
      </c>
    </row>
    <row r="954" spans="1:1" x14ac:dyDescent="0.3">
      <c r="A954" s="19">
        <v>952</v>
      </c>
    </row>
    <row r="955" spans="1:1" x14ac:dyDescent="0.3">
      <c r="A955" s="19">
        <v>953</v>
      </c>
    </row>
    <row r="956" spans="1:1" x14ac:dyDescent="0.3">
      <c r="A956" s="19">
        <v>954</v>
      </c>
    </row>
    <row r="957" spans="1:1" x14ac:dyDescent="0.3">
      <c r="A957" s="19">
        <v>955</v>
      </c>
    </row>
    <row r="958" spans="1:1" x14ac:dyDescent="0.3">
      <c r="A958" s="19">
        <v>956</v>
      </c>
    </row>
    <row r="959" spans="1:1" x14ac:dyDescent="0.3">
      <c r="A959" s="19">
        <v>957</v>
      </c>
    </row>
    <row r="960" spans="1:1" x14ac:dyDescent="0.3">
      <c r="A960" s="19">
        <v>958</v>
      </c>
    </row>
    <row r="961" spans="1:1" x14ac:dyDescent="0.3">
      <c r="A961" s="19">
        <v>959</v>
      </c>
    </row>
    <row r="962" spans="1:1" x14ac:dyDescent="0.3">
      <c r="A962" s="19">
        <v>960</v>
      </c>
    </row>
    <row r="963" spans="1:1" x14ac:dyDescent="0.3">
      <c r="A963" s="19">
        <v>961</v>
      </c>
    </row>
    <row r="964" spans="1:1" x14ac:dyDescent="0.3">
      <c r="A964" s="19">
        <v>962</v>
      </c>
    </row>
    <row r="965" spans="1:1" x14ac:dyDescent="0.3">
      <c r="A965" s="19">
        <v>963</v>
      </c>
    </row>
    <row r="966" spans="1:1" x14ac:dyDescent="0.3">
      <c r="A966" s="19">
        <v>964</v>
      </c>
    </row>
    <row r="967" spans="1:1" x14ac:dyDescent="0.3">
      <c r="A967" s="19">
        <v>965</v>
      </c>
    </row>
    <row r="968" spans="1:1" x14ac:dyDescent="0.3">
      <c r="A968" s="19">
        <v>966</v>
      </c>
    </row>
    <row r="969" spans="1:1" x14ac:dyDescent="0.3">
      <c r="A969" s="19">
        <v>967</v>
      </c>
    </row>
    <row r="970" spans="1:1" x14ac:dyDescent="0.3">
      <c r="A970" s="19">
        <v>968</v>
      </c>
    </row>
    <row r="971" spans="1:1" x14ac:dyDescent="0.3">
      <c r="A971" s="19">
        <v>969</v>
      </c>
    </row>
    <row r="972" spans="1:1" x14ac:dyDescent="0.3">
      <c r="A972" s="19">
        <v>970</v>
      </c>
    </row>
    <row r="973" spans="1:1" x14ac:dyDescent="0.3">
      <c r="A973" s="19">
        <v>971</v>
      </c>
    </row>
    <row r="974" spans="1:1" x14ac:dyDescent="0.3">
      <c r="A974" s="19">
        <v>972</v>
      </c>
    </row>
    <row r="975" spans="1:1" x14ac:dyDescent="0.3">
      <c r="A975" s="19">
        <v>973</v>
      </c>
    </row>
    <row r="976" spans="1:1" x14ac:dyDescent="0.3">
      <c r="A976" s="19">
        <v>974</v>
      </c>
    </row>
    <row r="977" spans="1:1" x14ac:dyDescent="0.3">
      <c r="A977" s="19">
        <v>975</v>
      </c>
    </row>
    <row r="978" spans="1:1" x14ac:dyDescent="0.3">
      <c r="A978" s="19">
        <v>976</v>
      </c>
    </row>
    <row r="979" spans="1:1" x14ac:dyDescent="0.3">
      <c r="A979" s="19">
        <v>977</v>
      </c>
    </row>
    <row r="980" spans="1:1" x14ac:dyDescent="0.3">
      <c r="A980" s="19">
        <v>978</v>
      </c>
    </row>
    <row r="981" spans="1:1" x14ac:dyDescent="0.3">
      <c r="A981" s="19">
        <v>979</v>
      </c>
    </row>
    <row r="982" spans="1:1" x14ac:dyDescent="0.3">
      <c r="A982" s="19">
        <v>980</v>
      </c>
    </row>
    <row r="983" spans="1:1" x14ac:dyDescent="0.3">
      <c r="A983" s="19">
        <v>981</v>
      </c>
    </row>
    <row r="984" spans="1:1" x14ac:dyDescent="0.3">
      <c r="A984" s="19">
        <v>982</v>
      </c>
    </row>
    <row r="985" spans="1:1" x14ac:dyDescent="0.3">
      <c r="A985" s="19">
        <v>983</v>
      </c>
    </row>
    <row r="986" spans="1:1" x14ac:dyDescent="0.3">
      <c r="A986" s="19">
        <v>984</v>
      </c>
    </row>
    <row r="987" spans="1:1" x14ac:dyDescent="0.3">
      <c r="A987" s="19">
        <v>985</v>
      </c>
    </row>
    <row r="988" spans="1:1" x14ac:dyDescent="0.3">
      <c r="A988" s="19">
        <v>986</v>
      </c>
    </row>
    <row r="989" spans="1:1" x14ac:dyDescent="0.3">
      <c r="A989" s="19">
        <v>987</v>
      </c>
    </row>
    <row r="990" spans="1:1" x14ac:dyDescent="0.3">
      <c r="A990" s="19">
        <v>988</v>
      </c>
    </row>
    <row r="991" spans="1:1" x14ac:dyDescent="0.3">
      <c r="A991" s="19">
        <v>989</v>
      </c>
    </row>
    <row r="992" spans="1:1" x14ac:dyDescent="0.3">
      <c r="A992" s="19">
        <v>990</v>
      </c>
    </row>
    <row r="993" spans="1:1" x14ac:dyDescent="0.3">
      <c r="A993" s="19">
        <v>991</v>
      </c>
    </row>
    <row r="994" spans="1:1" x14ac:dyDescent="0.3">
      <c r="A994" s="19">
        <v>992</v>
      </c>
    </row>
    <row r="995" spans="1:1" x14ac:dyDescent="0.3">
      <c r="A995" s="19">
        <v>993</v>
      </c>
    </row>
    <row r="996" spans="1:1" x14ac:dyDescent="0.3">
      <c r="A996" s="19">
        <v>994</v>
      </c>
    </row>
    <row r="997" spans="1:1" x14ac:dyDescent="0.3">
      <c r="A997" s="19">
        <v>995</v>
      </c>
    </row>
    <row r="998" spans="1:1" x14ac:dyDescent="0.3">
      <c r="A998" s="19">
        <v>996</v>
      </c>
    </row>
    <row r="999" spans="1:1" x14ac:dyDescent="0.3">
      <c r="A999" s="19">
        <v>997</v>
      </c>
    </row>
    <row r="1000" spans="1:1" x14ac:dyDescent="0.3">
      <c r="A1000" s="19">
        <v>998</v>
      </c>
    </row>
    <row r="1001" spans="1:1" x14ac:dyDescent="0.3">
      <c r="A1001" s="19">
        <v>999</v>
      </c>
    </row>
    <row r="1002" spans="1:1" x14ac:dyDescent="0.3">
      <c r="A1002" s="19">
        <v>1000</v>
      </c>
    </row>
    <row r="1003" spans="1:1" x14ac:dyDescent="0.3">
      <c r="A1003" s="19">
        <v>1001</v>
      </c>
    </row>
    <row r="1004" spans="1:1" x14ac:dyDescent="0.3">
      <c r="A1004" s="19">
        <v>1002</v>
      </c>
    </row>
    <row r="1005" spans="1:1" x14ac:dyDescent="0.3">
      <c r="A1005" s="19">
        <v>1003</v>
      </c>
    </row>
    <row r="1006" spans="1:1" x14ac:dyDescent="0.3">
      <c r="A1006" s="19">
        <v>1004</v>
      </c>
    </row>
    <row r="1007" spans="1:1" x14ac:dyDescent="0.3">
      <c r="A1007" s="19">
        <v>1005</v>
      </c>
    </row>
    <row r="1008" spans="1:1" x14ac:dyDescent="0.3">
      <c r="A1008" s="19">
        <v>1006</v>
      </c>
    </row>
    <row r="1009" spans="1:1" x14ac:dyDescent="0.3">
      <c r="A1009" s="19">
        <v>1007</v>
      </c>
    </row>
    <row r="1010" spans="1:1" x14ac:dyDescent="0.3">
      <c r="A1010" s="19">
        <v>1008</v>
      </c>
    </row>
    <row r="1011" spans="1:1" x14ac:dyDescent="0.3">
      <c r="A1011" s="19">
        <v>1009</v>
      </c>
    </row>
    <row r="1012" spans="1:1" x14ac:dyDescent="0.3">
      <c r="A1012" s="19">
        <v>1010</v>
      </c>
    </row>
    <row r="1013" spans="1:1" x14ac:dyDescent="0.3">
      <c r="A1013" s="19">
        <v>1011</v>
      </c>
    </row>
    <row r="1014" spans="1:1" x14ac:dyDescent="0.3">
      <c r="A1014" s="19">
        <v>1012</v>
      </c>
    </row>
    <row r="1015" spans="1:1" x14ac:dyDescent="0.3">
      <c r="A1015" s="19">
        <v>1013</v>
      </c>
    </row>
    <row r="1016" spans="1:1" x14ac:dyDescent="0.3">
      <c r="A1016" s="19">
        <v>1014</v>
      </c>
    </row>
    <row r="1017" spans="1:1" x14ac:dyDescent="0.3">
      <c r="A1017" s="19">
        <v>1015</v>
      </c>
    </row>
    <row r="1018" spans="1:1" x14ac:dyDescent="0.3">
      <c r="A1018" s="19">
        <v>1016</v>
      </c>
    </row>
    <row r="1019" spans="1:1" x14ac:dyDescent="0.3">
      <c r="A1019" s="19">
        <v>1017</v>
      </c>
    </row>
    <row r="1020" spans="1:1" x14ac:dyDescent="0.3">
      <c r="A1020" s="19">
        <v>1018</v>
      </c>
    </row>
    <row r="1021" spans="1:1" x14ac:dyDescent="0.3">
      <c r="A1021" s="19">
        <v>1019</v>
      </c>
    </row>
    <row r="1022" spans="1:1" x14ac:dyDescent="0.3">
      <c r="A1022" s="19">
        <v>1020</v>
      </c>
    </row>
    <row r="1023" spans="1:1" x14ac:dyDescent="0.3">
      <c r="A1023" s="19">
        <v>1021</v>
      </c>
    </row>
    <row r="1024" spans="1:1" x14ac:dyDescent="0.3">
      <c r="A1024" s="19">
        <v>1022</v>
      </c>
    </row>
    <row r="1025" spans="1:1" x14ac:dyDescent="0.3">
      <c r="A1025" s="19">
        <v>1023</v>
      </c>
    </row>
    <row r="1026" spans="1:1" x14ac:dyDescent="0.3">
      <c r="A1026" s="19">
        <v>1024</v>
      </c>
    </row>
    <row r="1027" spans="1:1" x14ac:dyDescent="0.3">
      <c r="A1027" s="19">
        <v>1025</v>
      </c>
    </row>
    <row r="1028" spans="1:1" x14ac:dyDescent="0.3">
      <c r="A1028" s="19">
        <v>1026</v>
      </c>
    </row>
    <row r="1029" spans="1:1" x14ac:dyDescent="0.3">
      <c r="A1029" s="19">
        <v>1027</v>
      </c>
    </row>
    <row r="1030" spans="1:1" x14ac:dyDescent="0.3">
      <c r="A1030" s="19">
        <v>1028</v>
      </c>
    </row>
    <row r="1031" spans="1:1" x14ac:dyDescent="0.3">
      <c r="A1031" s="19">
        <v>1029</v>
      </c>
    </row>
    <row r="1032" spans="1:1" x14ac:dyDescent="0.3">
      <c r="A1032" s="19">
        <v>1030</v>
      </c>
    </row>
    <row r="1033" spans="1:1" x14ac:dyDescent="0.3">
      <c r="A1033" s="19">
        <v>1031</v>
      </c>
    </row>
    <row r="1034" spans="1:1" x14ac:dyDescent="0.3">
      <c r="A1034" s="19">
        <v>1032</v>
      </c>
    </row>
    <row r="1035" spans="1:1" x14ac:dyDescent="0.3">
      <c r="A1035" s="19">
        <v>1033</v>
      </c>
    </row>
    <row r="1036" spans="1:1" x14ac:dyDescent="0.3">
      <c r="A1036" s="19">
        <v>1034</v>
      </c>
    </row>
    <row r="1037" spans="1:1" x14ac:dyDescent="0.3">
      <c r="A1037" s="19">
        <v>1035</v>
      </c>
    </row>
    <row r="1038" spans="1:1" x14ac:dyDescent="0.3">
      <c r="A1038" s="19">
        <v>1036</v>
      </c>
    </row>
    <row r="1039" spans="1:1" x14ac:dyDescent="0.3">
      <c r="A1039" s="19">
        <v>1037</v>
      </c>
    </row>
    <row r="1040" spans="1:1" x14ac:dyDescent="0.3">
      <c r="A1040" s="19">
        <v>1038</v>
      </c>
    </row>
    <row r="1041" spans="1:1" x14ac:dyDescent="0.3">
      <c r="A1041" s="19">
        <v>1039</v>
      </c>
    </row>
    <row r="1042" spans="1:1" x14ac:dyDescent="0.3">
      <c r="A1042" s="19">
        <v>1040</v>
      </c>
    </row>
    <row r="1043" spans="1:1" x14ac:dyDescent="0.3">
      <c r="A1043" s="19">
        <v>1041</v>
      </c>
    </row>
    <row r="1044" spans="1:1" x14ac:dyDescent="0.3">
      <c r="A1044" s="19">
        <v>1042</v>
      </c>
    </row>
    <row r="1045" spans="1:1" x14ac:dyDescent="0.3">
      <c r="A1045" s="19">
        <v>1043</v>
      </c>
    </row>
    <row r="1046" spans="1:1" x14ac:dyDescent="0.3">
      <c r="A1046" s="19">
        <v>1044</v>
      </c>
    </row>
    <row r="1047" spans="1:1" x14ac:dyDescent="0.3">
      <c r="A1047" s="19">
        <v>1045</v>
      </c>
    </row>
    <row r="1048" spans="1:1" x14ac:dyDescent="0.3">
      <c r="A1048" s="19">
        <v>1046</v>
      </c>
    </row>
    <row r="1049" spans="1:1" x14ac:dyDescent="0.3">
      <c r="A1049" s="19">
        <v>1047</v>
      </c>
    </row>
    <row r="1050" spans="1:1" x14ac:dyDescent="0.3">
      <c r="A1050" s="19">
        <v>1048</v>
      </c>
    </row>
    <row r="1051" spans="1:1" x14ac:dyDescent="0.3">
      <c r="A1051" s="19">
        <v>1049</v>
      </c>
    </row>
    <row r="1052" spans="1:1" x14ac:dyDescent="0.3">
      <c r="A1052" s="19">
        <v>1050</v>
      </c>
    </row>
    <row r="1053" spans="1:1" x14ac:dyDescent="0.3">
      <c r="A1053" s="19">
        <v>1051</v>
      </c>
    </row>
    <row r="1054" spans="1:1" x14ac:dyDescent="0.3">
      <c r="A1054" s="19">
        <v>1052</v>
      </c>
    </row>
    <row r="1055" spans="1:1" x14ac:dyDescent="0.3">
      <c r="A1055" s="19">
        <v>1053</v>
      </c>
    </row>
    <row r="1056" spans="1:1" x14ac:dyDescent="0.3">
      <c r="A1056" s="19">
        <v>1054</v>
      </c>
    </row>
    <row r="1057" spans="1:1" x14ac:dyDescent="0.3">
      <c r="A1057" s="19">
        <v>1055</v>
      </c>
    </row>
    <row r="1058" spans="1:1" x14ac:dyDescent="0.3">
      <c r="A1058" s="19">
        <v>1056</v>
      </c>
    </row>
    <row r="1059" spans="1:1" x14ac:dyDescent="0.3">
      <c r="A1059" s="19">
        <v>1057</v>
      </c>
    </row>
    <row r="1060" spans="1:1" x14ac:dyDescent="0.3">
      <c r="A1060" s="19">
        <v>1058</v>
      </c>
    </row>
    <row r="1061" spans="1:1" x14ac:dyDescent="0.3">
      <c r="A1061" s="19">
        <v>1059</v>
      </c>
    </row>
    <row r="1062" spans="1:1" x14ac:dyDescent="0.3">
      <c r="A1062" s="19">
        <v>1060</v>
      </c>
    </row>
    <row r="1063" spans="1:1" x14ac:dyDescent="0.3">
      <c r="A1063" s="19">
        <v>1061</v>
      </c>
    </row>
    <row r="1064" spans="1:1" x14ac:dyDescent="0.3">
      <c r="A1064" s="19">
        <v>1062</v>
      </c>
    </row>
    <row r="1065" spans="1:1" x14ac:dyDescent="0.3">
      <c r="A1065" s="19">
        <v>1063</v>
      </c>
    </row>
    <row r="1066" spans="1:1" x14ac:dyDescent="0.3">
      <c r="A1066" s="19">
        <v>1064</v>
      </c>
    </row>
    <row r="1067" spans="1:1" x14ac:dyDescent="0.3">
      <c r="A1067" s="19">
        <v>1065</v>
      </c>
    </row>
    <row r="1068" spans="1:1" x14ac:dyDescent="0.3">
      <c r="A1068" s="19">
        <v>1066</v>
      </c>
    </row>
    <row r="1069" spans="1:1" x14ac:dyDescent="0.3">
      <c r="A1069" s="19">
        <v>1067</v>
      </c>
    </row>
    <row r="1070" spans="1:1" x14ac:dyDescent="0.3">
      <c r="A1070" s="19">
        <v>1068</v>
      </c>
    </row>
    <row r="1071" spans="1:1" x14ac:dyDescent="0.3">
      <c r="A1071" s="19">
        <v>1069</v>
      </c>
    </row>
    <row r="1072" spans="1:1" x14ac:dyDescent="0.3">
      <c r="A1072" s="19">
        <v>1070</v>
      </c>
    </row>
    <row r="1073" spans="1:1" x14ac:dyDescent="0.3">
      <c r="A1073" s="19">
        <v>1071</v>
      </c>
    </row>
    <row r="1074" spans="1:1" x14ac:dyDescent="0.3">
      <c r="A1074" s="19">
        <v>1072</v>
      </c>
    </row>
    <row r="1075" spans="1:1" x14ac:dyDescent="0.3">
      <c r="A1075" s="19">
        <v>1073</v>
      </c>
    </row>
    <row r="1076" spans="1:1" x14ac:dyDescent="0.3">
      <c r="A1076" s="19">
        <v>1074</v>
      </c>
    </row>
    <row r="1077" spans="1:1" x14ac:dyDescent="0.3">
      <c r="A1077" s="19">
        <v>1075</v>
      </c>
    </row>
    <row r="1078" spans="1:1" x14ac:dyDescent="0.3">
      <c r="A1078" s="19">
        <v>1076</v>
      </c>
    </row>
    <row r="1079" spans="1:1" x14ac:dyDescent="0.3">
      <c r="A1079" s="19">
        <v>1077</v>
      </c>
    </row>
    <row r="1080" spans="1:1" x14ac:dyDescent="0.3">
      <c r="A1080" s="19">
        <v>1078</v>
      </c>
    </row>
    <row r="1081" spans="1:1" x14ac:dyDescent="0.3">
      <c r="A1081" s="19">
        <v>1079</v>
      </c>
    </row>
    <row r="1082" spans="1:1" x14ac:dyDescent="0.3">
      <c r="A1082" s="19">
        <v>1080</v>
      </c>
    </row>
    <row r="1083" spans="1:1" x14ac:dyDescent="0.3">
      <c r="A1083" s="19">
        <v>1081</v>
      </c>
    </row>
    <row r="1084" spans="1:1" x14ac:dyDescent="0.3">
      <c r="A1084" s="19">
        <v>1082</v>
      </c>
    </row>
    <row r="1085" spans="1:1" x14ac:dyDescent="0.3">
      <c r="A1085" s="19">
        <v>1083</v>
      </c>
    </row>
    <row r="1086" spans="1:1" x14ac:dyDescent="0.3">
      <c r="A1086" s="19">
        <v>1084</v>
      </c>
    </row>
    <row r="1087" spans="1:1" x14ac:dyDescent="0.3">
      <c r="A1087" s="19">
        <v>1085</v>
      </c>
    </row>
    <row r="1088" spans="1:1" x14ac:dyDescent="0.3">
      <c r="A1088" s="19">
        <v>1086</v>
      </c>
    </row>
    <row r="1089" spans="1:1" x14ac:dyDescent="0.3">
      <c r="A1089" s="19">
        <v>1087</v>
      </c>
    </row>
    <row r="1090" spans="1:1" x14ac:dyDescent="0.3">
      <c r="A1090" s="19">
        <v>1088</v>
      </c>
    </row>
    <row r="1091" spans="1:1" x14ac:dyDescent="0.3">
      <c r="A1091" s="19">
        <v>1089</v>
      </c>
    </row>
    <row r="1092" spans="1:1" x14ac:dyDescent="0.3">
      <c r="A1092" s="19">
        <v>1090</v>
      </c>
    </row>
    <row r="1093" spans="1:1" x14ac:dyDescent="0.3">
      <c r="A1093" s="19">
        <v>1091</v>
      </c>
    </row>
    <row r="1094" spans="1:1" x14ac:dyDescent="0.3">
      <c r="A1094" s="19">
        <v>1092</v>
      </c>
    </row>
    <row r="1095" spans="1:1" x14ac:dyDescent="0.3">
      <c r="A1095" s="19">
        <v>1093</v>
      </c>
    </row>
    <row r="1096" spans="1:1" x14ac:dyDescent="0.3">
      <c r="A1096" s="19">
        <v>1094</v>
      </c>
    </row>
    <row r="1097" spans="1:1" x14ac:dyDescent="0.3">
      <c r="A1097" s="19">
        <v>1095</v>
      </c>
    </row>
    <row r="1098" spans="1:1" x14ac:dyDescent="0.3">
      <c r="A1098" s="19">
        <v>1096</v>
      </c>
    </row>
    <row r="1099" spans="1:1" x14ac:dyDescent="0.3">
      <c r="A1099" s="19">
        <v>1097</v>
      </c>
    </row>
    <row r="1100" spans="1:1" x14ac:dyDescent="0.3">
      <c r="A1100" s="19">
        <v>1098</v>
      </c>
    </row>
    <row r="1101" spans="1:1" x14ac:dyDescent="0.3">
      <c r="A1101" s="19">
        <v>1099</v>
      </c>
    </row>
    <row r="1102" spans="1:1" x14ac:dyDescent="0.3">
      <c r="A1102" s="19">
        <v>1100</v>
      </c>
    </row>
    <row r="1103" spans="1:1" x14ac:dyDescent="0.3">
      <c r="A1103" s="19">
        <v>1101</v>
      </c>
    </row>
    <row r="1104" spans="1:1" x14ac:dyDescent="0.3">
      <c r="A1104" s="19">
        <v>1102</v>
      </c>
    </row>
    <row r="1105" spans="1:1" x14ac:dyDescent="0.3">
      <c r="A1105" s="19">
        <v>1103</v>
      </c>
    </row>
    <row r="1106" spans="1:1" x14ac:dyDescent="0.3">
      <c r="A1106" s="19">
        <v>1104</v>
      </c>
    </row>
    <row r="1107" spans="1:1" x14ac:dyDescent="0.3">
      <c r="A1107" s="19">
        <v>1105</v>
      </c>
    </row>
    <row r="1108" spans="1:1" x14ac:dyDescent="0.3">
      <c r="A1108" s="19">
        <v>1106</v>
      </c>
    </row>
    <row r="1109" spans="1:1" x14ac:dyDescent="0.3">
      <c r="A1109" s="19">
        <v>1107</v>
      </c>
    </row>
    <row r="1110" spans="1:1" x14ac:dyDescent="0.3">
      <c r="A1110" s="19">
        <v>1108</v>
      </c>
    </row>
    <row r="1111" spans="1:1" x14ac:dyDescent="0.3">
      <c r="A1111" s="19">
        <v>1109</v>
      </c>
    </row>
    <row r="1112" spans="1:1" x14ac:dyDescent="0.3">
      <c r="A1112" s="19">
        <v>1110</v>
      </c>
    </row>
    <row r="1113" spans="1:1" x14ac:dyDescent="0.3">
      <c r="A1113" s="19">
        <v>1111</v>
      </c>
    </row>
    <row r="1114" spans="1:1" x14ac:dyDescent="0.3">
      <c r="A1114" s="19">
        <v>1112</v>
      </c>
    </row>
    <row r="1115" spans="1:1" x14ac:dyDescent="0.3">
      <c r="A1115" s="19">
        <v>1113</v>
      </c>
    </row>
    <row r="1116" spans="1:1" x14ac:dyDescent="0.3">
      <c r="A1116" s="19">
        <v>1114</v>
      </c>
    </row>
    <row r="1117" spans="1:1" x14ac:dyDescent="0.3">
      <c r="A1117" s="19">
        <v>1115</v>
      </c>
    </row>
    <row r="1118" spans="1:1" x14ac:dyDescent="0.3">
      <c r="A1118" s="19">
        <v>1116</v>
      </c>
    </row>
    <row r="1119" spans="1:1" x14ac:dyDescent="0.3">
      <c r="A1119" s="19">
        <v>1117</v>
      </c>
    </row>
    <row r="1120" spans="1:1" x14ac:dyDescent="0.3">
      <c r="A1120" s="19">
        <v>1118</v>
      </c>
    </row>
    <row r="1121" spans="1:1" x14ac:dyDescent="0.3">
      <c r="A1121" s="19">
        <v>1119</v>
      </c>
    </row>
    <row r="1122" spans="1:1" x14ac:dyDescent="0.3">
      <c r="A1122" s="19">
        <v>1120</v>
      </c>
    </row>
    <row r="1123" spans="1:1" x14ac:dyDescent="0.3">
      <c r="A1123" s="19">
        <v>1121</v>
      </c>
    </row>
    <row r="1124" spans="1:1" x14ac:dyDescent="0.3">
      <c r="A1124" s="19">
        <v>1122</v>
      </c>
    </row>
    <row r="1125" spans="1:1" x14ac:dyDescent="0.3">
      <c r="A1125" s="19">
        <v>1123</v>
      </c>
    </row>
    <row r="1126" spans="1:1" x14ac:dyDescent="0.3">
      <c r="A1126" s="19">
        <v>1124</v>
      </c>
    </row>
    <row r="1127" spans="1:1" x14ac:dyDescent="0.3">
      <c r="A1127" s="19">
        <v>1125</v>
      </c>
    </row>
    <row r="1128" spans="1:1" x14ac:dyDescent="0.3">
      <c r="A1128" s="19">
        <v>1126</v>
      </c>
    </row>
    <row r="1129" spans="1:1" x14ac:dyDescent="0.3">
      <c r="A1129" s="19">
        <v>1127</v>
      </c>
    </row>
    <row r="1130" spans="1:1" x14ac:dyDescent="0.3">
      <c r="A1130" s="19">
        <v>1128</v>
      </c>
    </row>
    <row r="1131" spans="1:1" x14ac:dyDescent="0.3">
      <c r="A1131" s="19">
        <v>1129</v>
      </c>
    </row>
    <row r="1132" spans="1:1" x14ac:dyDescent="0.3">
      <c r="A1132" s="19">
        <v>1130</v>
      </c>
    </row>
    <row r="1133" spans="1:1" x14ac:dyDescent="0.3">
      <c r="A1133" s="19">
        <v>1131</v>
      </c>
    </row>
    <row r="1134" spans="1:1" x14ac:dyDescent="0.3">
      <c r="A1134" s="19">
        <v>1132</v>
      </c>
    </row>
    <row r="1135" spans="1:1" x14ac:dyDescent="0.3">
      <c r="A1135" s="19">
        <v>1133</v>
      </c>
    </row>
    <row r="1136" spans="1:1" x14ac:dyDescent="0.3">
      <c r="A1136" s="19">
        <v>1134</v>
      </c>
    </row>
    <row r="1137" spans="1:1" x14ac:dyDescent="0.3">
      <c r="A1137" s="19">
        <v>1135</v>
      </c>
    </row>
    <row r="1138" spans="1:1" x14ac:dyDescent="0.3">
      <c r="A1138" s="19">
        <v>1136</v>
      </c>
    </row>
    <row r="1139" spans="1:1" x14ac:dyDescent="0.3">
      <c r="A1139" s="19">
        <v>1137</v>
      </c>
    </row>
    <row r="1140" spans="1:1" x14ac:dyDescent="0.3">
      <c r="A1140" s="19">
        <v>1138</v>
      </c>
    </row>
    <row r="1141" spans="1:1" x14ac:dyDescent="0.3">
      <c r="A1141" s="19">
        <v>1139</v>
      </c>
    </row>
    <row r="1142" spans="1:1" x14ac:dyDescent="0.3">
      <c r="A1142" s="19">
        <v>1140</v>
      </c>
    </row>
    <row r="1143" spans="1:1" x14ac:dyDescent="0.3">
      <c r="A1143" s="19">
        <v>1141</v>
      </c>
    </row>
    <row r="1144" spans="1:1" x14ac:dyDescent="0.3">
      <c r="A1144" s="19">
        <v>1142</v>
      </c>
    </row>
    <row r="1145" spans="1:1" x14ac:dyDescent="0.3">
      <c r="A1145" s="19">
        <v>1143</v>
      </c>
    </row>
    <row r="1146" spans="1:1" x14ac:dyDescent="0.3">
      <c r="A1146" s="19">
        <v>1144</v>
      </c>
    </row>
    <row r="1147" spans="1:1" x14ac:dyDescent="0.3">
      <c r="A1147" s="19">
        <v>1145</v>
      </c>
    </row>
    <row r="1148" spans="1:1" x14ac:dyDescent="0.3">
      <c r="A1148" s="19">
        <v>1146</v>
      </c>
    </row>
    <row r="1149" spans="1:1" x14ac:dyDescent="0.3">
      <c r="A1149" s="19">
        <v>1147</v>
      </c>
    </row>
    <row r="1150" spans="1:1" x14ac:dyDescent="0.3">
      <c r="A1150" s="19">
        <v>1148</v>
      </c>
    </row>
    <row r="1151" spans="1:1" x14ac:dyDescent="0.3">
      <c r="A1151" s="19">
        <v>1149</v>
      </c>
    </row>
    <row r="1152" spans="1:1" x14ac:dyDescent="0.3">
      <c r="A1152" s="19">
        <v>1150</v>
      </c>
    </row>
    <row r="1153" spans="1:1" x14ac:dyDescent="0.3">
      <c r="A1153" s="19">
        <v>1151</v>
      </c>
    </row>
    <row r="1154" spans="1:1" x14ac:dyDescent="0.3">
      <c r="A1154" s="19">
        <v>1152</v>
      </c>
    </row>
    <row r="1155" spans="1:1" x14ac:dyDescent="0.3">
      <c r="A1155" s="19">
        <v>1153</v>
      </c>
    </row>
    <row r="1156" spans="1:1" x14ac:dyDescent="0.3">
      <c r="A1156" s="19">
        <v>1154</v>
      </c>
    </row>
    <row r="1157" spans="1:1" x14ac:dyDescent="0.3">
      <c r="A1157" s="19">
        <v>1155</v>
      </c>
    </row>
    <row r="1158" spans="1:1" x14ac:dyDescent="0.3">
      <c r="A1158" s="19">
        <v>1156</v>
      </c>
    </row>
    <row r="1159" spans="1:1" x14ac:dyDescent="0.3">
      <c r="A1159" s="19">
        <v>1157</v>
      </c>
    </row>
    <row r="1160" spans="1:1" x14ac:dyDescent="0.3">
      <c r="A1160" s="19">
        <v>1158</v>
      </c>
    </row>
    <row r="1161" spans="1:1" x14ac:dyDescent="0.3">
      <c r="A1161" s="19">
        <v>1159</v>
      </c>
    </row>
    <row r="1162" spans="1:1" x14ac:dyDescent="0.3">
      <c r="A1162" s="19">
        <v>1160</v>
      </c>
    </row>
    <row r="1163" spans="1:1" x14ac:dyDescent="0.3">
      <c r="A1163" s="19">
        <v>1161</v>
      </c>
    </row>
    <row r="1164" spans="1:1" x14ac:dyDescent="0.3">
      <c r="A1164" s="19">
        <v>1162</v>
      </c>
    </row>
    <row r="1165" spans="1:1" x14ac:dyDescent="0.3">
      <c r="A1165" s="19">
        <v>1163</v>
      </c>
    </row>
    <row r="1166" spans="1:1" x14ac:dyDescent="0.3">
      <c r="A1166" s="19">
        <v>1164</v>
      </c>
    </row>
    <row r="1167" spans="1:1" x14ac:dyDescent="0.3">
      <c r="A1167" s="19">
        <v>1165</v>
      </c>
    </row>
    <row r="1168" spans="1:1" x14ac:dyDescent="0.3">
      <c r="A1168" s="19">
        <v>1166</v>
      </c>
    </row>
    <row r="1169" spans="1:1" x14ac:dyDescent="0.3">
      <c r="A1169" s="19">
        <v>1167</v>
      </c>
    </row>
    <row r="1170" spans="1:1" x14ac:dyDescent="0.3">
      <c r="A1170" s="19">
        <v>1168</v>
      </c>
    </row>
    <row r="1171" spans="1:1" x14ac:dyDescent="0.3">
      <c r="A1171" s="19">
        <v>1169</v>
      </c>
    </row>
    <row r="1172" spans="1:1" x14ac:dyDescent="0.3">
      <c r="A1172" s="19">
        <v>1170</v>
      </c>
    </row>
    <row r="1173" spans="1:1" x14ac:dyDescent="0.3">
      <c r="A1173" s="19">
        <v>1171</v>
      </c>
    </row>
    <row r="1174" spans="1:1" x14ac:dyDescent="0.3">
      <c r="A1174" s="19">
        <v>1172</v>
      </c>
    </row>
    <row r="1175" spans="1:1" x14ac:dyDescent="0.3">
      <c r="A1175" s="19">
        <v>1173</v>
      </c>
    </row>
    <row r="1176" spans="1:1" x14ac:dyDescent="0.3">
      <c r="A1176" s="19">
        <v>1174</v>
      </c>
    </row>
    <row r="1177" spans="1:1" x14ac:dyDescent="0.3">
      <c r="A1177" s="19">
        <v>1175</v>
      </c>
    </row>
    <row r="1178" spans="1:1" x14ac:dyDescent="0.3">
      <c r="A1178" s="19">
        <v>1176</v>
      </c>
    </row>
    <row r="1179" spans="1:1" x14ac:dyDescent="0.3">
      <c r="A1179" s="19">
        <v>1177</v>
      </c>
    </row>
    <row r="1180" spans="1:1" x14ac:dyDescent="0.3">
      <c r="A1180" s="19">
        <v>1178</v>
      </c>
    </row>
    <row r="1181" spans="1:1" x14ac:dyDescent="0.3">
      <c r="A1181" s="19">
        <v>1179</v>
      </c>
    </row>
    <row r="1182" spans="1:1" x14ac:dyDescent="0.3">
      <c r="A1182" s="19">
        <v>1180</v>
      </c>
    </row>
    <row r="1183" spans="1:1" x14ac:dyDescent="0.3">
      <c r="A1183" s="19">
        <v>1181</v>
      </c>
    </row>
    <row r="1184" spans="1:1" x14ac:dyDescent="0.3">
      <c r="A1184" s="19">
        <v>1182</v>
      </c>
    </row>
    <row r="1185" spans="1:1" x14ac:dyDescent="0.3">
      <c r="A1185" s="19">
        <v>1183</v>
      </c>
    </row>
    <row r="1186" spans="1:1" x14ac:dyDescent="0.3">
      <c r="A1186" s="19">
        <v>1184</v>
      </c>
    </row>
    <row r="1187" spans="1:1" x14ac:dyDescent="0.3">
      <c r="A1187" s="19">
        <v>1185</v>
      </c>
    </row>
    <row r="1188" spans="1:1" x14ac:dyDescent="0.3">
      <c r="A1188" s="19">
        <v>1186</v>
      </c>
    </row>
    <row r="1189" spans="1:1" x14ac:dyDescent="0.3">
      <c r="A1189" s="19">
        <v>1187</v>
      </c>
    </row>
    <row r="1190" spans="1:1" x14ac:dyDescent="0.3">
      <c r="A1190" s="19">
        <v>1188</v>
      </c>
    </row>
    <row r="1191" spans="1:1" x14ac:dyDescent="0.3">
      <c r="A1191" s="19">
        <v>1189</v>
      </c>
    </row>
    <row r="1192" spans="1:1" x14ac:dyDescent="0.3">
      <c r="A1192" s="19">
        <v>1190</v>
      </c>
    </row>
    <row r="1193" spans="1:1" x14ac:dyDescent="0.3">
      <c r="A1193" s="19">
        <v>1191</v>
      </c>
    </row>
    <row r="1194" spans="1:1" x14ac:dyDescent="0.3">
      <c r="A1194" s="19">
        <v>1192</v>
      </c>
    </row>
    <row r="1195" spans="1:1" x14ac:dyDescent="0.3">
      <c r="A1195" s="19">
        <v>1193</v>
      </c>
    </row>
    <row r="1196" spans="1:1" x14ac:dyDescent="0.3">
      <c r="A1196" s="19">
        <v>1194</v>
      </c>
    </row>
    <row r="1197" spans="1:1" x14ac:dyDescent="0.3">
      <c r="A1197" s="19">
        <v>1195</v>
      </c>
    </row>
    <row r="1198" spans="1:1" x14ac:dyDescent="0.3">
      <c r="A1198" s="19">
        <v>1196</v>
      </c>
    </row>
    <row r="1199" spans="1:1" x14ac:dyDescent="0.3">
      <c r="A1199" s="19">
        <v>1197</v>
      </c>
    </row>
    <row r="1200" spans="1:1" x14ac:dyDescent="0.3">
      <c r="A1200" s="19">
        <v>1198</v>
      </c>
    </row>
    <row r="1201" spans="1:1" x14ac:dyDescent="0.3">
      <c r="A1201" s="19">
        <v>1199</v>
      </c>
    </row>
    <row r="1202" spans="1:1" x14ac:dyDescent="0.3">
      <c r="A1202" s="19">
        <v>1200</v>
      </c>
    </row>
    <row r="1203" spans="1:1" x14ac:dyDescent="0.3">
      <c r="A1203" s="19">
        <v>1201</v>
      </c>
    </row>
    <row r="1204" spans="1:1" x14ac:dyDescent="0.3">
      <c r="A1204" s="19">
        <v>1202</v>
      </c>
    </row>
    <row r="1205" spans="1:1" x14ac:dyDescent="0.3">
      <c r="A1205" s="19">
        <v>1203</v>
      </c>
    </row>
    <row r="1206" spans="1:1" x14ac:dyDescent="0.3">
      <c r="A1206" s="19">
        <v>1204</v>
      </c>
    </row>
    <row r="1207" spans="1:1" x14ac:dyDescent="0.3">
      <c r="A1207" s="19">
        <v>1205</v>
      </c>
    </row>
    <row r="1208" spans="1:1" x14ac:dyDescent="0.3">
      <c r="A1208" s="19">
        <v>1206</v>
      </c>
    </row>
    <row r="1209" spans="1:1" x14ac:dyDescent="0.3">
      <c r="A1209" s="19">
        <v>1207</v>
      </c>
    </row>
    <row r="1210" spans="1:1" x14ac:dyDescent="0.3">
      <c r="A1210" s="19">
        <v>1208</v>
      </c>
    </row>
    <row r="1211" spans="1:1" x14ac:dyDescent="0.3">
      <c r="A1211" s="19">
        <v>1209</v>
      </c>
    </row>
    <row r="1212" spans="1:1" x14ac:dyDescent="0.3">
      <c r="A1212" s="19">
        <v>1210</v>
      </c>
    </row>
    <row r="1213" spans="1:1" x14ac:dyDescent="0.3">
      <c r="A1213" s="19">
        <v>1211</v>
      </c>
    </row>
    <row r="1214" spans="1:1" x14ac:dyDescent="0.3">
      <c r="A1214" s="19">
        <v>1212</v>
      </c>
    </row>
    <row r="1215" spans="1:1" x14ac:dyDescent="0.3">
      <c r="A1215" s="19">
        <v>1213</v>
      </c>
    </row>
    <row r="1216" spans="1:1" x14ac:dyDescent="0.3">
      <c r="A1216" s="19">
        <v>1214</v>
      </c>
    </row>
    <row r="1217" spans="1:1" x14ac:dyDescent="0.3">
      <c r="A1217" s="19">
        <v>1215</v>
      </c>
    </row>
    <row r="1218" spans="1:1" x14ac:dyDescent="0.3">
      <c r="A1218" s="19">
        <v>1216</v>
      </c>
    </row>
    <row r="1219" spans="1:1" x14ac:dyDescent="0.3">
      <c r="A1219" s="19">
        <v>1217</v>
      </c>
    </row>
    <row r="1220" spans="1:1" x14ac:dyDescent="0.3">
      <c r="A1220" s="19">
        <v>1218</v>
      </c>
    </row>
    <row r="1221" spans="1:1" x14ac:dyDescent="0.3">
      <c r="A1221" s="19">
        <v>1219</v>
      </c>
    </row>
    <row r="1222" spans="1:1" x14ac:dyDescent="0.3">
      <c r="A1222" s="19">
        <v>1220</v>
      </c>
    </row>
    <row r="1223" spans="1:1" x14ac:dyDescent="0.3">
      <c r="A1223" s="19">
        <v>1221</v>
      </c>
    </row>
    <row r="1224" spans="1:1" x14ac:dyDescent="0.3">
      <c r="A1224" s="19">
        <v>1222</v>
      </c>
    </row>
    <row r="1225" spans="1:1" x14ac:dyDescent="0.3">
      <c r="A1225" s="19">
        <v>1223</v>
      </c>
    </row>
    <row r="1226" spans="1:1" x14ac:dyDescent="0.3">
      <c r="A1226" s="19">
        <v>1224</v>
      </c>
    </row>
    <row r="1227" spans="1:1" x14ac:dyDescent="0.3">
      <c r="A1227" s="19">
        <v>1225</v>
      </c>
    </row>
    <row r="1228" spans="1:1" x14ac:dyDescent="0.3">
      <c r="A1228" s="19">
        <v>1226</v>
      </c>
    </row>
    <row r="1229" spans="1:1" x14ac:dyDescent="0.3">
      <c r="A1229" s="19">
        <v>1227</v>
      </c>
    </row>
    <row r="1230" spans="1:1" x14ac:dyDescent="0.3">
      <c r="A1230" s="19">
        <v>1228</v>
      </c>
    </row>
    <row r="1231" spans="1:1" x14ac:dyDescent="0.3">
      <c r="A1231" s="19">
        <v>1229</v>
      </c>
    </row>
    <row r="1232" spans="1:1" x14ac:dyDescent="0.3">
      <c r="A1232" s="19">
        <v>1230</v>
      </c>
    </row>
    <row r="1233" spans="1:1" x14ac:dyDescent="0.3">
      <c r="A1233" s="19">
        <v>1231</v>
      </c>
    </row>
    <row r="1234" spans="1:1" x14ac:dyDescent="0.3">
      <c r="A1234" s="19">
        <v>1232</v>
      </c>
    </row>
    <row r="1235" spans="1:1" x14ac:dyDescent="0.3">
      <c r="A1235" s="19">
        <v>1233</v>
      </c>
    </row>
    <row r="1236" spans="1:1" x14ac:dyDescent="0.3">
      <c r="A1236" s="19">
        <v>1234</v>
      </c>
    </row>
    <row r="1237" spans="1:1" x14ac:dyDescent="0.3">
      <c r="A1237" s="19">
        <v>1235</v>
      </c>
    </row>
    <row r="1238" spans="1:1" x14ac:dyDescent="0.3">
      <c r="A1238" s="19">
        <v>1236</v>
      </c>
    </row>
    <row r="1239" spans="1:1" x14ac:dyDescent="0.3">
      <c r="A1239" s="19">
        <v>1237</v>
      </c>
    </row>
    <row r="1240" spans="1:1" x14ac:dyDescent="0.3">
      <c r="A1240" s="19">
        <v>1238</v>
      </c>
    </row>
    <row r="1241" spans="1:1" x14ac:dyDescent="0.3">
      <c r="A1241" s="19">
        <v>1239</v>
      </c>
    </row>
    <row r="1242" spans="1:1" x14ac:dyDescent="0.3">
      <c r="A1242" s="19">
        <v>1240</v>
      </c>
    </row>
    <row r="1243" spans="1:1" x14ac:dyDescent="0.3">
      <c r="A1243" s="19">
        <v>1241</v>
      </c>
    </row>
    <row r="1244" spans="1:1" x14ac:dyDescent="0.3">
      <c r="A1244" s="19">
        <v>1242</v>
      </c>
    </row>
    <row r="1245" spans="1:1" x14ac:dyDescent="0.3">
      <c r="A1245" s="19">
        <v>1243</v>
      </c>
    </row>
    <row r="1246" spans="1:1" x14ac:dyDescent="0.3">
      <c r="A1246" s="19">
        <v>1244</v>
      </c>
    </row>
    <row r="1247" spans="1:1" x14ac:dyDescent="0.3">
      <c r="A1247" s="19">
        <v>1245</v>
      </c>
    </row>
    <row r="1248" spans="1:1" x14ac:dyDescent="0.3">
      <c r="A1248" s="19">
        <v>1246</v>
      </c>
    </row>
    <row r="1249" spans="1:1" x14ac:dyDescent="0.3">
      <c r="A1249" s="19">
        <v>1247</v>
      </c>
    </row>
    <row r="1250" spans="1:1" x14ac:dyDescent="0.3">
      <c r="A1250" s="19">
        <v>1248</v>
      </c>
    </row>
    <row r="1251" spans="1:1" x14ac:dyDescent="0.3">
      <c r="A1251" s="19">
        <v>1249</v>
      </c>
    </row>
    <row r="1252" spans="1:1" x14ac:dyDescent="0.3">
      <c r="A1252" s="19">
        <v>1250</v>
      </c>
    </row>
    <row r="1253" spans="1:1" x14ac:dyDescent="0.3">
      <c r="A1253" s="19">
        <v>1251</v>
      </c>
    </row>
    <row r="1254" spans="1:1" x14ac:dyDescent="0.3">
      <c r="A1254" s="19">
        <v>1252</v>
      </c>
    </row>
    <row r="1255" spans="1:1" x14ac:dyDescent="0.3">
      <c r="A1255" s="19">
        <v>1253</v>
      </c>
    </row>
    <row r="1256" spans="1:1" x14ac:dyDescent="0.3">
      <c r="A1256" s="19">
        <v>1254</v>
      </c>
    </row>
    <row r="1257" spans="1:1" x14ac:dyDescent="0.3">
      <c r="A1257" s="19">
        <v>1255</v>
      </c>
    </row>
    <row r="1258" spans="1:1" x14ac:dyDescent="0.3">
      <c r="A1258" s="19">
        <v>1256</v>
      </c>
    </row>
    <row r="1259" spans="1:1" x14ac:dyDescent="0.3">
      <c r="A1259" s="19">
        <v>1257</v>
      </c>
    </row>
    <row r="1260" spans="1:1" x14ac:dyDescent="0.3">
      <c r="A1260" s="19">
        <v>1258</v>
      </c>
    </row>
    <row r="1261" spans="1:1" x14ac:dyDescent="0.3">
      <c r="A1261" s="19">
        <v>1259</v>
      </c>
    </row>
    <row r="1262" spans="1:1" x14ac:dyDescent="0.3">
      <c r="A1262" s="19">
        <v>1260</v>
      </c>
    </row>
    <row r="1263" spans="1:1" x14ac:dyDescent="0.3">
      <c r="A1263" s="19">
        <v>1261</v>
      </c>
    </row>
    <row r="1264" spans="1:1" x14ac:dyDescent="0.3">
      <c r="A1264" s="19">
        <v>1262</v>
      </c>
    </row>
    <row r="1265" spans="1:1" x14ac:dyDescent="0.3">
      <c r="A1265" s="19">
        <v>1263</v>
      </c>
    </row>
    <row r="1266" spans="1:1" x14ac:dyDescent="0.3">
      <c r="A1266" s="19">
        <v>1264</v>
      </c>
    </row>
    <row r="1267" spans="1:1" x14ac:dyDescent="0.3">
      <c r="A1267" s="19">
        <v>1265</v>
      </c>
    </row>
    <row r="1268" spans="1:1" x14ac:dyDescent="0.3">
      <c r="A1268" s="19">
        <v>1266</v>
      </c>
    </row>
    <row r="1269" spans="1:1" x14ac:dyDescent="0.3">
      <c r="A1269" s="19">
        <v>1267</v>
      </c>
    </row>
    <row r="1270" spans="1:1" x14ac:dyDescent="0.3">
      <c r="A1270" s="19">
        <v>1268</v>
      </c>
    </row>
    <row r="1271" spans="1:1" x14ac:dyDescent="0.3">
      <c r="A1271" s="19">
        <v>1269</v>
      </c>
    </row>
    <row r="1272" spans="1:1" x14ac:dyDescent="0.3">
      <c r="A1272" s="19">
        <v>1270</v>
      </c>
    </row>
    <row r="1273" spans="1:1" x14ac:dyDescent="0.3">
      <c r="A1273" s="19">
        <v>1271</v>
      </c>
    </row>
    <row r="1274" spans="1:1" x14ac:dyDescent="0.3">
      <c r="A1274" s="19">
        <v>1272</v>
      </c>
    </row>
    <row r="1275" spans="1:1" x14ac:dyDescent="0.3">
      <c r="A1275" s="19">
        <v>1273</v>
      </c>
    </row>
    <row r="1276" spans="1:1" x14ac:dyDescent="0.3">
      <c r="A1276" s="19">
        <v>1274</v>
      </c>
    </row>
    <row r="1277" spans="1:1" x14ac:dyDescent="0.3">
      <c r="A1277" s="19">
        <v>1275</v>
      </c>
    </row>
    <row r="1278" spans="1:1" x14ac:dyDescent="0.3">
      <c r="A1278" s="19">
        <v>1276</v>
      </c>
    </row>
    <row r="1279" spans="1:1" x14ac:dyDescent="0.3">
      <c r="A1279" s="19">
        <v>1277</v>
      </c>
    </row>
    <row r="1280" spans="1:1" x14ac:dyDescent="0.3">
      <c r="A1280" s="19">
        <v>1278</v>
      </c>
    </row>
    <row r="1281" spans="1:1" x14ac:dyDescent="0.3">
      <c r="A1281" s="19">
        <v>1279</v>
      </c>
    </row>
    <row r="1282" spans="1:1" x14ac:dyDescent="0.3">
      <c r="A1282" s="19">
        <v>1280</v>
      </c>
    </row>
    <row r="1283" spans="1:1" x14ac:dyDescent="0.3">
      <c r="A1283" s="19">
        <v>1281</v>
      </c>
    </row>
    <row r="1284" spans="1:1" x14ac:dyDescent="0.3">
      <c r="A1284" s="19">
        <v>1282</v>
      </c>
    </row>
    <row r="1285" spans="1:1" x14ac:dyDescent="0.3">
      <c r="A1285" s="19">
        <v>1283</v>
      </c>
    </row>
    <row r="1286" spans="1:1" x14ac:dyDescent="0.3">
      <c r="A1286" s="19">
        <v>1284</v>
      </c>
    </row>
    <row r="1287" spans="1:1" x14ac:dyDescent="0.3">
      <c r="A1287" s="19">
        <v>1285</v>
      </c>
    </row>
    <row r="1288" spans="1:1" x14ac:dyDescent="0.3">
      <c r="A1288" s="19">
        <v>1286</v>
      </c>
    </row>
    <row r="1289" spans="1:1" x14ac:dyDescent="0.3">
      <c r="A1289" s="19">
        <v>1287</v>
      </c>
    </row>
    <row r="1290" spans="1:1" x14ac:dyDescent="0.3">
      <c r="A1290" s="19">
        <v>1288</v>
      </c>
    </row>
    <row r="1291" spans="1:1" x14ac:dyDescent="0.3">
      <c r="A1291" s="19">
        <v>1289</v>
      </c>
    </row>
    <row r="1292" spans="1:1" x14ac:dyDescent="0.3">
      <c r="A1292" s="19">
        <v>1290</v>
      </c>
    </row>
    <row r="1293" spans="1:1" x14ac:dyDescent="0.3">
      <c r="A1293" s="19">
        <v>1291</v>
      </c>
    </row>
    <row r="1294" spans="1:1" x14ac:dyDescent="0.3">
      <c r="A1294" s="19">
        <v>1292</v>
      </c>
    </row>
    <row r="1295" spans="1:1" x14ac:dyDescent="0.3">
      <c r="A1295" s="19">
        <v>1293</v>
      </c>
    </row>
    <row r="1296" spans="1:1" x14ac:dyDescent="0.3">
      <c r="A1296" s="19">
        <v>1294</v>
      </c>
    </row>
    <row r="1297" spans="1:1" x14ac:dyDescent="0.3">
      <c r="A1297" s="19">
        <v>1295</v>
      </c>
    </row>
    <row r="1298" spans="1:1" x14ac:dyDescent="0.3">
      <c r="A1298" s="19">
        <v>1296</v>
      </c>
    </row>
    <row r="1299" spans="1:1" x14ac:dyDescent="0.3">
      <c r="A1299" s="19">
        <v>1297</v>
      </c>
    </row>
    <row r="1300" spans="1:1" x14ac:dyDescent="0.3">
      <c r="A1300" s="19">
        <v>1298</v>
      </c>
    </row>
    <row r="1301" spans="1:1" x14ac:dyDescent="0.3">
      <c r="A1301" s="19">
        <v>1299</v>
      </c>
    </row>
    <row r="1302" spans="1:1" x14ac:dyDescent="0.3">
      <c r="A1302" s="19">
        <v>1300</v>
      </c>
    </row>
    <row r="1303" spans="1:1" x14ac:dyDescent="0.3">
      <c r="A1303" s="19">
        <v>1301</v>
      </c>
    </row>
    <row r="1304" spans="1:1" x14ac:dyDescent="0.3">
      <c r="A1304" s="19">
        <v>1302</v>
      </c>
    </row>
    <row r="1305" spans="1:1" x14ac:dyDescent="0.3">
      <c r="A1305" s="19">
        <v>1303</v>
      </c>
    </row>
    <row r="1306" spans="1:1" x14ac:dyDescent="0.3">
      <c r="A1306" s="19">
        <v>1304</v>
      </c>
    </row>
    <row r="1307" spans="1:1" x14ac:dyDescent="0.3">
      <c r="A1307" s="19">
        <v>1305</v>
      </c>
    </row>
    <row r="1308" spans="1:1" x14ac:dyDescent="0.3">
      <c r="A1308" s="19">
        <v>1306</v>
      </c>
    </row>
    <row r="1309" spans="1:1" x14ac:dyDescent="0.3">
      <c r="A1309" s="19">
        <v>1307</v>
      </c>
    </row>
    <row r="1310" spans="1:1" x14ac:dyDescent="0.3">
      <c r="A1310" s="19">
        <v>1308</v>
      </c>
    </row>
    <row r="1311" spans="1:1" x14ac:dyDescent="0.3">
      <c r="A1311" s="19">
        <v>1309</v>
      </c>
    </row>
    <row r="1312" spans="1:1" x14ac:dyDescent="0.3">
      <c r="A1312" s="19">
        <v>1310</v>
      </c>
    </row>
    <row r="1313" spans="1:1" x14ac:dyDescent="0.3">
      <c r="A1313" s="19">
        <v>1311</v>
      </c>
    </row>
    <row r="1314" spans="1:1" x14ac:dyDescent="0.3">
      <c r="A1314" s="19">
        <v>1312</v>
      </c>
    </row>
    <row r="1315" spans="1:1" x14ac:dyDescent="0.3">
      <c r="A1315" s="19">
        <v>1313</v>
      </c>
    </row>
    <row r="1316" spans="1:1" x14ac:dyDescent="0.3">
      <c r="A1316" s="19">
        <v>1314</v>
      </c>
    </row>
    <row r="1317" spans="1:1" x14ac:dyDescent="0.3">
      <c r="A1317" s="19">
        <v>1315</v>
      </c>
    </row>
    <row r="1318" spans="1:1" x14ac:dyDescent="0.3">
      <c r="A1318" s="19">
        <v>1316</v>
      </c>
    </row>
    <row r="1319" spans="1:1" x14ac:dyDescent="0.3">
      <c r="A1319" s="19">
        <v>1317</v>
      </c>
    </row>
    <row r="1320" spans="1:1" x14ac:dyDescent="0.3">
      <c r="A1320" s="19">
        <v>1318</v>
      </c>
    </row>
    <row r="1321" spans="1:1" x14ac:dyDescent="0.3">
      <c r="A1321" s="19">
        <v>1319</v>
      </c>
    </row>
    <row r="1322" spans="1:1" x14ac:dyDescent="0.3">
      <c r="A1322" s="19">
        <v>1320</v>
      </c>
    </row>
    <row r="1323" spans="1:1" x14ac:dyDescent="0.3">
      <c r="A1323" s="19">
        <v>1321</v>
      </c>
    </row>
    <row r="1324" spans="1:1" x14ac:dyDescent="0.3">
      <c r="A1324" s="19">
        <v>1322</v>
      </c>
    </row>
    <row r="1325" spans="1:1" x14ac:dyDescent="0.3">
      <c r="A1325" s="19">
        <v>1323</v>
      </c>
    </row>
    <row r="1326" spans="1:1" x14ac:dyDescent="0.3">
      <c r="A1326" s="19">
        <v>1324</v>
      </c>
    </row>
    <row r="1327" spans="1:1" x14ac:dyDescent="0.3">
      <c r="A1327" s="19">
        <v>1325</v>
      </c>
    </row>
    <row r="1328" spans="1:1" x14ac:dyDescent="0.3">
      <c r="A1328" s="19">
        <v>1326</v>
      </c>
    </row>
    <row r="1329" spans="1:1" x14ac:dyDescent="0.3">
      <c r="A1329" s="19">
        <v>1327</v>
      </c>
    </row>
    <row r="1330" spans="1:1" x14ac:dyDescent="0.3">
      <c r="A1330" s="19">
        <v>1328</v>
      </c>
    </row>
    <row r="1331" spans="1:1" x14ac:dyDescent="0.3">
      <c r="A1331" s="19">
        <v>1329</v>
      </c>
    </row>
    <row r="1332" spans="1:1" x14ac:dyDescent="0.3">
      <c r="A1332" s="19">
        <v>1330</v>
      </c>
    </row>
    <row r="1333" spans="1:1" x14ac:dyDescent="0.3">
      <c r="A1333" s="19">
        <v>1331</v>
      </c>
    </row>
    <row r="1334" spans="1:1" x14ac:dyDescent="0.3">
      <c r="A1334" s="19">
        <v>1332</v>
      </c>
    </row>
    <row r="1335" spans="1:1" x14ac:dyDescent="0.3">
      <c r="A1335" s="19">
        <v>1333</v>
      </c>
    </row>
    <row r="1336" spans="1:1" x14ac:dyDescent="0.3">
      <c r="A1336" s="19">
        <v>1334</v>
      </c>
    </row>
    <row r="1337" spans="1:1" x14ac:dyDescent="0.3">
      <c r="A1337" s="19">
        <v>1335</v>
      </c>
    </row>
    <row r="1338" spans="1:1" x14ac:dyDescent="0.3">
      <c r="A1338" s="19">
        <v>1336</v>
      </c>
    </row>
    <row r="1339" spans="1:1" x14ac:dyDescent="0.3">
      <c r="A1339" s="19">
        <v>1337</v>
      </c>
    </row>
    <row r="1340" spans="1:1" x14ac:dyDescent="0.3">
      <c r="A1340" s="19">
        <v>1338</v>
      </c>
    </row>
    <row r="1341" spans="1:1" x14ac:dyDescent="0.3">
      <c r="A1341" s="19">
        <v>1339</v>
      </c>
    </row>
    <row r="1342" spans="1:1" x14ac:dyDescent="0.3">
      <c r="A1342" s="19">
        <v>1340</v>
      </c>
    </row>
    <row r="1343" spans="1:1" x14ac:dyDescent="0.3">
      <c r="A1343" s="19">
        <v>1341</v>
      </c>
    </row>
    <row r="1344" spans="1:1" x14ac:dyDescent="0.3">
      <c r="A1344" s="19">
        <v>1342</v>
      </c>
    </row>
    <row r="1345" spans="1:1" x14ac:dyDescent="0.3">
      <c r="A1345" s="19">
        <v>1343</v>
      </c>
    </row>
    <row r="1346" spans="1:1" x14ac:dyDescent="0.3">
      <c r="A1346" s="19">
        <v>1344</v>
      </c>
    </row>
    <row r="1347" spans="1:1" x14ac:dyDescent="0.3">
      <c r="A1347" s="19">
        <v>1345</v>
      </c>
    </row>
    <row r="1348" spans="1:1" x14ac:dyDescent="0.3">
      <c r="A1348" s="19">
        <v>1346</v>
      </c>
    </row>
    <row r="1349" spans="1:1" x14ac:dyDescent="0.3">
      <c r="A1349" s="19">
        <v>1347</v>
      </c>
    </row>
    <row r="1350" spans="1:1" x14ac:dyDescent="0.3">
      <c r="A1350" s="19">
        <v>1348</v>
      </c>
    </row>
    <row r="1351" spans="1:1" x14ac:dyDescent="0.3">
      <c r="A1351" s="19">
        <v>1349</v>
      </c>
    </row>
    <row r="1352" spans="1:1" x14ac:dyDescent="0.3">
      <c r="A1352" s="19">
        <v>1350</v>
      </c>
    </row>
    <row r="1353" spans="1:1" x14ac:dyDescent="0.3">
      <c r="A1353" s="19">
        <v>1351</v>
      </c>
    </row>
    <row r="1354" spans="1:1" x14ac:dyDescent="0.3">
      <c r="A1354" s="19">
        <v>1352</v>
      </c>
    </row>
    <row r="1355" spans="1:1" x14ac:dyDescent="0.3">
      <c r="A1355" s="19">
        <v>1353</v>
      </c>
    </row>
    <row r="1356" spans="1:1" x14ac:dyDescent="0.3">
      <c r="A1356" s="19">
        <v>1354</v>
      </c>
    </row>
    <row r="1357" spans="1:1" x14ac:dyDescent="0.3">
      <c r="A1357" s="19">
        <v>1355</v>
      </c>
    </row>
    <row r="1358" spans="1:1" x14ac:dyDescent="0.3">
      <c r="A1358" s="19">
        <v>1356</v>
      </c>
    </row>
    <row r="1359" spans="1:1" x14ac:dyDescent="0.3">
      <c r="A1359" s="19">
        <v>1357</v>
      </c>
    </row>
    <row r="1360" spans="1:1" x14ac:dyDescent="0.3">
      <c r="A1360" s="19">
        <v>1358</v>
      </c>
    </row>
    <row r="1361" spans="1:1" x14ac:dyDescent="0.3">
      <c r="A1361" s="19">
        <v>1359</v>
      </c>
    </row>
    <row r="1362" spans="1:1" x14ac:dyDescent="0.3">
      <c r="A1362" s="19">
        <v>1360</v>
      </c>
    </row>
    <row r="1363" spans="1:1" x14ac:dyDescent="0.3">
      <c r="A1363" s="19">
        <v>1361</v>
      </c>
    </row>
    <row r="1364" spans="1:1" x14ac:dyDescent="0.3">
      <c r="A1364" s="19">
        <v>1362</v>
      </c>
    </row>
    <row r="1365" spans="1:1" x14ac:dyDescent="0.3">
      <c r="A1365" s="19">
        <v>1363</v>
      </c>
    </row>
    <row r="1366" spans="1:1" x14ac:dyDescent="0.3">
      <c r="A1366" s="19">
        <v>1364</v>
      </c>
    </row>
    <row r="1367" spans="1:1" x14ac:dyDescent="0.3">
      <c r="A1367" s="19">
        <v>1365</v>
      </c>
    </row>
    <row r="1368" spans="1:1" x14ac:dyDescent="0.3">
      <c r="A1368" s="19">
        <v>1366</v>
      </c>
    </row>
    <row r="1369" spans="1:1" x14ac:dyDescent="0.3">
      <c r="A1369" s="19">
        <v>1367</v>
      </c>
    </row>
    <row r="1370" spans="1:1" x14ac:dyDescent="0.3">
      <c r="A1370" s="19">
        <v>1368</v>
      </c>
    </row>
    <row r="1371" spans="1:1" x14ac:dyDescent="0.3">
      <c r="A1371" s="19">
        <v>1369</v>
      </c>
    </row>
    <row r="1372" spans="1:1" x14ac:dyDescent="0.3">
      <c r="A1372" s="19">
        <v>1370</v>
      </c>
    </row>
    <row r="1373" spans="1:1" x14ac:dyDescent="0.3">
      <c r="A1373" s="19">
        <v>1371</v>
      </c>
    </row>
    <row r="1374" spans="1:1" x14ac:dyDescent="0.3">
      <c r="A1374" s="19">
        <v>1372</v>
      </c>
    </row>
    <row r="1375" spans="1:1" x14ac:dyDescent="0.3">
      <c r="A1375" s="19">
        <v>1373</v>
      </c>
    </row>
    <row r="1376" spans="1:1" x14ac:dyDescent="0.3">
      <c r="A1376" s="19">
        <v>1374</v>
      </c>
    </row>
    <row r="1377" spans="1:1" x14ac:dyDescent="0.3">
      <c r="A1377" s="19">
        <v>1375</v>
      </c>
    </row>
    <row r="1378" spans="1:1" x14ac:dyDescent="0.3">
      <c r="A1378" s="19">
        <v>1376</v>
      </c>
    </row>
    <row r="1379" spans="1:1" x14ac:dyDescent="0.3">
      <c r="A1379" s="19">
        <v>1377</v>
      </c>
    </row>
    <row r="1380" spans="1:1" x14ac:dyDescent="0.3">
      <c r="A1380" s="19">
        <v>1378</v>
      </c>
    </row>
    <row r="1381" spans="1:1" x14ac:dyDescent="0.3">
      <c r="A1381" s="19">
        <v>1379</v>
      </c>
    </row>
    <row r="1382" spans="1:1" x14ac:dyDescent="0.3">
      <c r="A1382" s="19">
        <v>1380</v>
      </c>
    </row>
    <row r="1383" spans="1:1" x14ac:dyDescent="0.3">
      <c r="A1383" s="19">
        <v>1381</v>
      </c>
    </row>
    <row r="1384" spans="1:1" x14ac:dyDescent="0.3">
      <c r="A1384" s="19">
        <v>1382</v>
      </c>
    </row>
    <row r="1385" spans="1:1" x14ac:dyDescent="0.3">
      <c r="A1385" s="19">
        <v>1383</v>
      </c>
    </row>
    <row r="1386" spans="1:1" x14ac:dyDescent="0.3">
      <c r="A1386" s="19">
        <v>1384</v>
      </c>
    </row>
    <row r="1387" spans="1:1" x14ac:dyDescent="0.3">
      <c r="A1387" s="19">
        <v>1385</v>
      </c>
    </row>
    <row r="1388" spans="1:1" x14ac:dyDescent="0.3">
      <c r="A1388" s="19">
        <v>1386</v>
      </c>
    </row>
    <row r="1389" spans="1:1" x14ac:dyDescent="0.3">
      <c r="A1389" s="19">
        <v>1387</v>
      </c>
    </row>
    <row r="1390" spans="1:1" x14ac:dyDescent="0.3">
      <c r="A1390" s="19">
        <v>1388</v>
      </c>
    </row>
    <row r="1391" spans="1:1" x14ac:dyDescent="0.3">
      <c r="A1391" s="19">
        <v>1389</v>
      </c>
    </row>
    <row r="1392" spans="1:1" x14ac:dyDescent="0.3">
      <c r="A1392" s="19">
        <v>1390</v>
      </c>
    </row>
    <row r="1393" spans="1:4" ht="27.95" x14ac:dyDescent="0.3">
      <c r="A1393" s="19">
        <v>1391</v>
      </c>
      <c r="B1393" t="s">
        <v>421</v>
      </c>
      <c r="C1393" s="20" t="s">
        <v>428</v>
      </c>
      <c r="D1393" t="s">
        <v>18</v>
      </c>
    </row>
    <row r="1394" spans="1:4" x14ac:dyDescent="0.3">
      <c r="A1394" s="19">
        <v>1392</v>
      </c>
    </row>
    <row r="1395" spans="1:4" x14ac:dyDescent="0.3">
      <c r="A1395" s="19">
        <v>1393</v>
      </c>
    </row>
    <row r="1396" spans="1:4" x14ac:dyDescent="0.3">
      <c r="A1396" s="19">
        <v>1394</v>
      </c>
    </row>
    <row r="1397" spans="1:4" x14ac:dyDescent="0.3">
      <c r="A1397" s="19">
        <v>1395</v>
      </c>
    </row>
    <row r="1398" spans="1:4" x14ac:dyDescent="0.3">
      <c r="A1398" s="19">
        <v>1396</v>
      </c>
    </row>
    <row r="1399" spans="1:4" x14ac:dyDescent="0.3">
      <c r="A1399" s="19">
        <v>1397</v>
      </c>
    </row>
    <row r="1400" spans="1:4" x14ac:dyDescent="0.3">
      <c r="A1400" s="19">
        <v>1398</v>
      </c>
    </row>
    <row r="1401" spans="1:4" x14ac:dyDescent="0.3">
      <c r="A1401" s="19">
        <v>1399</v>
      </c>
    </row>
    <row r="1402" spans="1:4" x14ac:dyDescent="0.3">
      <c r="A1402" s="19">
        <v>1400</v>
      </c>
    </row>
    <row r="1403" spans="1:4" x14ac:dyDescent="0.3">
      <c r="A1403" s="19">
        <v>1401</v>
      </c>
    </row>
    <row r="1404" spans="1:4" x14ac:dyDescent="0.3">
      <c r="A1404" s="19">
        <v>1402</v>
      </c>
    </row>
    <row r="1405" spans="1:4" x14ac:dyDescent="0.3">
      <c r="A1405" s="19">
        <v>1403</v>
      </c>
    </row>
    <row r="1406" spans="1:4" x14ac:dyDescent="0.3">
      <c r="A1406" s="19">
        <v>1404</v>
      </c>
    </row>
    <row r="1407" spans="1:4" x14ac:dyDescent="0.3">
      <c r="A1407" s="19">
        <v>1405</v>
      </c>
    </row>
    <row r="1408" spans="1:4" x14ac:dyDescent="0.3">
      <c r="A1408" s="19">
        <v>1406</v>
      </c>
    </row>
    <row r="1409" spans="1:1" x14ac:dyDescent="0.3">
      <c r="A1409" s="19">
        <v>1407</v>
      </c>
    </row>
    <row r="1410" spans="1:1" x14ac:dyDescent="0.3">
      <c r="A1410" s="19">
        <v>1408</v>
      </c>
    </row>
    <row r="1411" spans="1:1" x14ac:dyDescent="0.3">
      <c r="A1411" s="19">
        <v>1409</v>
      </c>
    </row>
    <row r="1412" spans="1:1" x14ac:dyDescent="0.3">
      <c r="A1412" s="19">
        <v>1410</v>
      </c>
    </row>
    <row r="1413" spans="1:1" x14ac:dyDescent="0.3">
      <c r="A1413" s="19">
        <v>1411</v>
      </c>
    </row>
    <row r="1414" spans="1:1" x14ac:dyDescent="0.3">
      <c r="A1414" s="19">
        <v>1412</v>
      </c>
    </row>
    <row r="1415" spans="1:1" x14ac:dyDescent="0.3">
      <c r="A1415" s="19">
        <v>1413</v>
      </c>
    </row>
    <row r="1416" spans="1:1" x14ac:dyDescent="0.3">
      <c r="A1416" s="19">
        <v>1414</v>
      </c>
    </row>
    <row r="1417" spans="1:1" x14ac:dyDescent="0.3">
      <c r="A1417" s="19">
        <v>1415</v>
      </c>
    </row>
    <row r="1418" spans="1:1" x14ac:dyDescent="0.3">
      <c r="A1418" s="19">
        <v>1416</v>
      </c>
    </row>
    <row r="1419" spans="1:1" x14ac:dyDescent="0.3">
      <c r="A1419" s="19">
        <v>1417</v>
      </c>
    </row>
    <row r="1420" spans="1:1" x14ac:dyDescent="0.3">
      <c r="A1420" s="19">
        <v>1418</v>
      </c>
    </row>
    <row r="1421" spans="1:1" x14ac:dyDescent="0.3">
      <c r="A1421" s="19">
        <v>1419</v>
      </c>
    </row>
    <row r="1422" spans="1:1" x14ac:dyDescent="0.3">
      <c r="A1422" s="19">
        <v>1420</v>
      </c>
    </row>
    <row r="1423" spans="1:1" x14ac:dyDescent="0.3">
      <c r="A1423" s="19">
        <v>1421</v>
      </c>
    </row>
    <row r="1424" spans="1:1" x14ac:dyDescent="0.3">
      <c r="A1424" s="19">
        <v>1422</v>
      </c>
    </row>
    <row r="1425" spans="1:1" x14ac:dyDescent="0.3">
      <c r="A1425" s="19">
        <v>1423</v>
      </c>
    </row>
    <row r="1426" spans="1:1" x14ac:dyDescent="0.3">
      <c r="A1426" s="19">
        <v>1424</v>
      </c>
    </row>
    <row r="1427" spans="1:1" x14ac:dyDescent="0.3">
      <c r="A1427" s="19">
        <v>1425</v>
      </c>
    </row>
    <row r="1428" spans="1:1" x14ac:dyDescent="0.3">
      <c r="A1428" s="19">
        <v>1426</v>
      </c>
    </row>
    <row r="1429" spans="1:1" x14ac:dyDescent="0.3">
      <c r="A1429" s="19">
        <v>1427</v>
      </c>
    </row>
    <row r="1430" spans="1:1" x14ac:dyDescent="0.3">
      <c r="A1430" s="19">
        <v>1428</v>
      </c>
    </row>
    <row r="1431" spans="1:1" x14ac:dyDescent="0.3">
      <c r="A1431" s="19">
        <v>1429</v>
      </c>
    </row>
    <row r="1432" spans="1:1" x14ac:dyDescent="0.3">
      <c r="A1432" s="19">
        <v>1430</v>
      </c>
    </row>
    <row r="1433" spans="1:1" x14ac:dyDescent="0.3">
      <c r="A1433" s="19">
        <v>1431</v>
      </c>
    </row>
    <row r="1434" spans="1:1" x14ac:dyDescent="0.3">
      <c r="A1434" s="19">
        <v>1432</v>
      </c>
    </row>
    <row r="1435" spans="1:1" x14ac:dyDescent="0.3">
      <c r="A1435" s="19">
        <v>1433</v>
      </c>
    </row>
    <row r="1436" spans="1:1" x14ac:dyDescent="0.3">
      <c r="A1436" s="19">
        <v>1434</v>
      </c>
    </row>
    <row r="1437" spans="1:1" x14ac:dyDescent="0.3">
      <c r="A1437" s="19">
        <v>1435</v>
      </c>
    </row>
    <row r="1438" spans="1:1" x14ac:dyDescent="0.3">
      <c r="A1438" s="19">
        <v>1436</v>
      </c>
    </row>
    <row r="1439" spans="1:1" x14ac:dyDescent="0.3">
      <c r="A1439" s="19">
        <v>1437</v>
      </c>
    </row>
    <row r="1440" spans="1:1" x14ac:dyDescent="0.3">
      <c r="A1440" s="19">
        <v>1438</v>
      </c>
    </row>
    <row r="1441" spans="1:1" x14ac:dyDescent="0.3">
      <c r="A1441" s="19">
        <v>1439</v>
      </c>
    </row>
    <row r="1442" spans="1:1" x14ac:dyDescent="0.3">
      <c r="A1442" s="19">
        <v>1440</v>
      </c>
    </row>
    <row r="1443" spans="1:1" x14ac:dyDescent="0.3">
      <c r="A1443" s="19">
        <v>1441</v>
      </c>
    </row>
    <row r="1444" spans="1:1" x14ac:dyDescent="0.3">
      <c r="A1444" s="19">
        <v>1442</v>
      </c>
    </row>
    <row r="1445" spans="1:1" x14ac:dyDescent="0.3">
      <c r="A1445" s="19">
        <v>1443</v>
      </c>
    </row>
    <row r="1446" spans="1:1" x14ac:dyDescent="0.3">
      <c r="A1446" s="19">
        <v>1444</v>
      </c>
    </row>
    <row r="1447" spans="1:1" x14ac:dyDescent="0.3">
      <c r="A1447" s="19">
        <v>1445</v>
      </c>
    </row>
    <row r="1448" spans="1:1" x14ac:dyDescent="0.3">
      <c r="A1448" s="19">
        <v>1446</v>
      </c>
    </row>
    <row r="1449" spans="1:1" x14ac:dyDescent="0.3">
      <c r="A1449" s="19">
        <v>1447</v>
      </c>
    </row>
    <row r="1450" spans="1:1" x14ac:dyDescent="0.3">
      <c r="A1450" s="19">
        <v>1448</v>
      </c>
    </row>
    <row r="1451" spans="1:1" x14ac:dyDescent="0.3">
      <c r="A1451" s="19">
        <v>1449</v>
      </c>
    </row>
    <row r="1452" spans="1:1" x14ac:dyDescent="0.3">
      <c r="A1452" s="19">
        <v>1450</v>
      </c>
    </row>
    <row r="1453" spans="1:1" x14ac:dyDescent="0.3">
      <c r="A1453" s="19">
        <v>1451</v>
      </c>
    </row>
    <row r="1454" spans="1:1" x14ac:dyDescent="0.3">
      <c r="A1454" s="19">
        <v>1452</v>
      </c>
    </row>
    <row r="1455" spans="1:1" x14ac:dyDescent="0.3">
      <c r="A1455" s="19">
        <v>1453</v>
      </c>
    </row>
    <row r="1456" spans="1:1" x14ac:dyDescent="0.3">
      <c r="A1456" s="19">
        <v>1454</v>
      </c>
    </row>
    <row r="1457" spans="1:1" x14ac:dyDescent="0.3">
      <c r="A1457" s="19">
        <v>1455</v>
      </c>
    </row>
    <row r="1458" spans="1:1" x14ac:dyDescent="0.3">
      <c r="A1458" s="19">
        <v>1456</v>
      </c>
    </row>
    <row r="1459" spans="1:1" x14ac:dyDescent="0.3">
      <c r="A1459" s="19">
        <v>1457</v>
      </c>
    </row>
    <row r="1460" spans="1:1" x14ac:dyDescent="0.3">
      <c r="A1460" s="19">
        <v>1458</v>
      </c>
    </row>
    <row r="1461" spans="1:1" x14ac:dyDescent="0.3">
      <c r="A1461" s="19">
        <v>1459</v>
      </c>
    </row>
    <row r="1462" spans="1:1" x14ac:dyDescent="0.3">
      <c r="A1462" s="19">
        <v>1460</v>
      </c>
    </row>
    <row r="1463" spans="1:1" x14ac:dyDescent="0.3">
      <c r="A1463" s="19">
        <v>1461</v>
      </c>
    </row>
    <row r="1464" spans="1:1" x14ac:dyDescent="0.3">
      <c r="A1464" s="19">
        <v>1462</v>
      </c>
    </row>
    <row r="1465" spans="1:1" x14ac:dyDescent="0.3">
      <c r="A1465" s="19">
        <v>1463</v>
      </c>
    </row>
    <row r="1466" spans="1:1" x14ac:dyDescent="0.3">
      <c r="A1466" s="19">
        <v>1464</v>
      </c>
    </row>
    <row r="1467" spans="1:1" x14ac:dyDescent="0.3">
      <c r="A1467" s="19">
        <v>1465</v>
      </c>
    </row>
    <row r="1468" spans="1:1" x14ac:dyDescent="0.3">
      <c r="A1468" s="19">
        <v>1466</v>
      </c>
    </row>
    <row r="1469" spans="1:1" x14ac:dyDescent="0.3">
      <c r="A1469" s="19">
        <v>1467</v>
      </c>
    </row>
    <row r="1470" spans="1:1" x14ac:dyDescent="0.3">
      <c r="A1470" s="19">
        <v>1468</v>
      </c>
    </row>
    <row r="1471" spans="1:1" x14ac:dyDescent="0.3">
      <c r="A1471" s="19">
        <v>1469</v>
      </c>
    </row>
    <row r="1472" spans="1:1" x14ac:dyDescent="0.3">
      <c r="A1472" s="19">
        <v>1470</v>
      </c>
    </row>
    <row r="1473" spans="1:1" x14ac:dyDescent="0.3">
      <c r="A1473" s="19">
        <v>1471</v>
      </c>
    </row>
    <row r="1474" spans="1:1" x14ac:dyDescent="0.3">
      <c r="A1474" s="19">
        <v>1472</v>
      </c>
    </row>
    <row r="1475" spans="1:1" x14ac:dyDescent="0.3">
      <c r="A1475" s="19">
        <v>1473</v>
      </c>
    </row>
    <row r="1476" spans="1:1" x14ac:dyDescent="0.3">
      <c r="A1476" s="19">
        <v>1474</v>
      </c>
    </row>
    <row r="1477" spans="1:1" x14ac:dyDescent="0.3">
      <c r="A1477" s="19">
        <v>1475</v>
      </c>
    </row>
    <row r="1478" spans="1:1" x14ac:dyDescent="0.3">
      <c r="A1478" s="19">
        <v>1476</v>
      </c>
    </row>
    <row r="1479" spans="1:1" x14ac:dyDescent="0.3">
      <c r="A1479" s="19">
        <v>1477</v>
      </c>
    </row>
    <row r="1480" spans="1:1" x14ac:dyDescent="0.3">
      <c r="A1480" s="19">
        <v>1478</v>
      </c>
    </row>
    <row r="1481" spans="1:1" x14ac:dyDescent="0.3">
      <c r="A1481" s="19">
        <v>1479</v>
      </c>
    </row>
    <row r="1482" spans="1:1" x14ac:dyDescent="0.3">
      <c r="A1482" s="19">
        <v>1480</v>
      </c>
    </row>
    <row r="1483" spans="1:1" x14ac:dyDescent="0.3">
      <c r="A1483" s="19">
        <v>1481</v>
      </c>
    </row>
    <row r="1484" spans="1:1" x14ac:dyDescent="0.3">
      <c r="A1484" s="19">
        <v>1482</v>
      </c>
    </row>
    <row r="1485" spans="1:1" x14ac:dyDescent="0.3">
      <c r="A1485" s="19">
        <v>1483</v>
      </c>
    </row>
    <row r="1486" spans="1:1" x14ac:dyDescent="0.3">
      <c r="A1486" s="19">
        <v>1484</v>
      </c>
    </row>
    <row r="1487" spans="1:1" x14ac:dyDescent="0.3">
      <c r="A1487" s="19">
        <v>1485</v>
      </c>
    </row>
    <row r="1488" spans="1:1" x14ac:dyDescent="0.3">
      <c r="A1488" s="19">
        <v>1486</v>
      </c>
    </row>
    <row r="1489" spans="1:1" x14ac:dyDescent="0.3">
      <c r="A1489" s="19">
        <v>1487</v>
      </c>
    </row>
    <row r="1490" spans="1:1" x14ac:dyDescent="0.3">
      <c r="A1490" s="19">
        <v>1488</v>
      </c>
    </row>
    <row r="1491" spans="1:1" x14ac:dyDescent="0.3">
      <c r="A1491" s="19">
        <v>1489</v>
      </c>
    </row>
    <row r="1492" spans="1:1" x14ac:dyDescent="0.3">
      <c r="A1492" s="19">
        <v>1490</v>
      </c>
    </row>
    <row r="1493" spans="1:1" x14ac:dyDescent="0.3">
      <c r="A1493" s="19">
        <v>1491</v>
      </c>
    </row>
    <row r="1494" spans="1:1" x14ac:dyDescent="0.3">
      <c r="A1494" s="19">
        <v>1492</v>
      </c>
    </row>
    <row r="1495" spans="1:1" x14ac:dyDescent="0.3">
      <c r="A1495" s="19">
        <v>1493</v>
      </c>
    </row>
    <row r="1496" spans="1:1" x14ac:dyDescent="0.3">
      <c r="A1496" s="19">
        <v>1494</v>
      </c>
    </row>
    <row r="1497" spans="1:1" x14ac:dyDescent="0.3">
      <c r="A1497" s="19">
        <v>1495</v>
      </c>
    </row>
    <row r="1498" spans="1:1" x14ac:dyDescent="0.3">
      <c r="A1498" s="19">
        <v>1496</v>
      </c>
    </row>
    <row r="1499" spans="1:1" x14ac:dyDescent="0.3">
      <c r="A1499" s="19">
        <v>1497</v>
      </c>
    </row>
    <row r="1500" spans="1:1" x14ac:dyDescent="0.3">
      <c r="A1500" s="19">
        <v>1498</v>
      </c>
    </row>
    <row r="1501" spans="1:1" x14ac:dyDescent="0.3">
      <c r="A1501" s="19">
        <v>1499</v>
      </c>
    </row>
    <row r="1502" spans="1:1" x14ac:dyDescent="0.3">
      <c r="A1502" s="19">
        <v>1500</v>
      </c>
    </row>
    <row r="1503" spans="1:1" x14ac:dyDescent="0.3">
      <c r="A1503" s="19">
        <v>1501</v>
      </c>
    </row>
    <row r="1504" spans="1:1" x14ac:dyDescent="0.3">
      <c r="A1504" s="19">
        <v>1502</v>
      </c>
    </row>
    <row r="1505" spans="1:1" x14ac:dyDescent="0.3">
      <c r="A1505" s="19">
        <v>1503</v>
      </c>
    </row>
    <row r="1506" spans="1:1" x14ac:dyDescent="0.3">
      <c r="A1506" s="19">
        <v>1504</v>
      </c>
    </row>
    <row r="1507" spans="1:1" x14ac:dyDescent="0.3">
      <c r="A1507" s="19">
        <v>1505</v>
      </c>
    </row>
    <row r="1508" spans="1:1" x14ac:dyDescent="0.3">
      <c r="A1508" s="19">
        <v>1506</v>
      </c>
    </row>
    <row r="1509" spans="1:1" x14ac:dyDescent="0.3">
      <c r="A1509" s="19">
        <v>1507</v>
      </c>
    </row>
    <row r="1510" spans="1:1" x14ac:dyDescent="0.3">
      <c r="A1510" s="19">
        <v>1508</v>
      </c>
    </row>
    <row r="1511" spans="1:1" x14ac:dyDescent="0.3">
      <c r="A1511" s="19">
        <v>1509</v>
      </c>
    </row>
    <row r="1512" spans="1:1" x14ac:dyDescent="0.3">
      <c r="A1512" s="19">
        <v>1510</v>
      </c>
    </row>
    <row r="1513" spans="1:1" x14ac:dyDescent="0.3">
      <c r="A1513" s="19">
        <v>1511</v>
      </c>
    </row>
    <row r="1514" spans="1:1" x14ac:dyDescent="0.3">
      <c r="A1514" s="19">
        <v>1512</v>
      </c>
    </row>
    <row r="1515" spans="1:1" x14ac:dyDescent="0.3">
      <c r="A1515" s="19">
        <v>1513</v>
      </c>
    </row>
    <row r="1516" spans="1:1" x14ac:dyDescent="0.3">
      <c r="A1516" s="19">
        <v>1514</v>
      </c>
    </row>
    <row r="1517" spans="1:1" x14ac:dyDescent="0.3">
      <c r="A1517" s="19">
        <v>1515</v>
      </c>
    </row>
    <row r="1518" spans="1:1" x14ac:dyDescent="0.3">
      <c r="A1518" s="19">
        <v>1516</v>
      </c>
    </row>
    <row r="1519" spans="1:1" x14ac:dyDescent="0.3">
      <c r="A1519" s="19">
        <v>1517</v>
      </c>
    </row>
    <row r="1520" spans="1:1" x14ac:dyDescent="0.3">
      <c r="A1520" s="19">
        <v>1518</v>
      </c>
    </row>
    <row r="1521" spans="1:1" x14ac:dyDescent="0.3">
      <c r="A1521" s="19">
        <v>1519</v>
      </c>
    </row>
    <row r="1522" spans="1:1" x14ac:dyDescent="0.3">
      <c r="A1522" s="19">
        <v>1520</v>
      </c>
    </row>
    <row r="1523" spans="1:1" x14ac:dyDescent="0.3">
      <c r="A1523" s="19">
        <v>1521</v>
      </c>
    </row>
    <row r="1524" spans="1:1" x14ac:dyDescent="0.3">
      <c r="A1524" s="19">
        <v>1522</v>
      </c>
    </row>
    <row r="1525" spans="1:1" x14ac:dyDescent="0.3">
      <c r="A1525" s="19">
        <v>1523</v>
      </c>
    </row>
    <row r="1526" spans="1:1" x14ac:dyDescent="0.3">
      <c r="A1526" s="19">
        <v>1524</v>
      </c>
    </row>
    <row r="1527" spans="1:1" x14ac:dyDescent="0.3">
      <c r="A1527" s="19">
        <v>1525</v>
      </c>
    </row>
    <row r="1528" spans="1:1" x14ac:dyDescent="0.3">
      <c r="A1528" s="19">
        <v>1526</v>
      </c>
    </row>
    <row r="1529" spans="1:1" x14ac:dyDescent="0.3">
      <c r="A1529" s="19">
        <v>1527</v>
      </c>
    </row>
    <row r="1530" spans="1:1" x14ac:dyDescent="0.3">
      <c r="A1530" s="19">
        <v>1528</v>
      </c>
    </row>
    <row r="1531" spans="1:1" x14ac:dyDescent="0.3">
      <c r="A1531" s="19">
        <v>1529</v>
      </c>
    </row>
    <row r="1532" spans="1:1" x14ac:dyDescent="0.3">
      <c r="A1532" s="19">
        <v>1530</v>
      </c>
    </row>
    <row r="1533" spans="1:1" x14ac:dyDescent="0.3">
      <c r="A1533" s="19">
        <v>1531</v>
      </c>
    </row>
    <row r="1534" spans="1:1" x14ac:dyDescent="0.3">
      <c r="A1534" s="19">
        <v>1532</v>
      </c>
    </row>
    <row r="1535" spans="1:1" x14ac:dyDescent="0.3">
      <c r="A1535" s="19">
        <v>1533</v>
      </c>
    </row>
    <row r="1536" spans="1:1" x14ac:dyDescent="0.3">
      <c r="A1536" s="19">
        <v>1534</v>
      </c>
    </row>
    <row r="1537" spans="1:1" x14ac:dyDescent="0.3">
      <c r="A1537" s="19">
        <v>1535</v>
      </c>
    </row>
    <row r="1538" spans="1:1" x14ac:dyDescent="0.3">
      <c r="A1538" s="19">
        <v>1536</v>
      </c>
    </row>
    <row r="1539" spans="1:1" x14ac:dyDescent="0.3">
      <c r="A1539" s="19">
        <v>1537</v>
      </c>
    </row>
    <row r="1540" spans="1:1" x14ac:dyDescent="0.3">
      <c r="A1540" s="19">
        <v>1538</v>
      </c>
    </row>
    <row r="1541" spans="1:1" x14ac:dyDescent="0.3">
      <c r="A1541" s="19">
        <v>1539</v>
      </c>
    </row>
    <row r="1542" spans="1:1" x14ac:dyDescent="0.3">
      <c r="A1542" s="19">
        <v>1540</v>
      </c>
    </row>
    <row r="1543" spans="1:1" x14ac:dyDescent="0.3">
      <c r="A1543" s="19">
        <v>1541</v>
      </c>
    </row>
    <row r="1544" spans="1:1" x14ac:dyDescent="0.3">
      <c r="A1544" s="19">
        <v>1542</v>
      </c>
    </row>
    <row r="1545" spans="1:1" x14ac:dyDescent="0.3">
      <c r="A1545" s="19">
        <v>1543</v>
      </c>
    </row>
    <row r="1546" spans="1:1" x14ac:dyDescent="0.3">
      <c r="A1546" s="19">
        <v>1544</v>
      </c>
    </row>
    <row r="1547" spans="1:1" x14ac:dyDescent="0.3">
      <c r="A1547" s="19">
        <v>1545</v>
      </c>
    </row>
    <row r="1548" spans="1:1" x14ac:dyDescent="0.3">
      <c r="A1548" s="19">
        <v>1546</v>
      </c>
    </row>
    <row r="1549" spans="1:1" x14ac:dyDescent="0.3">
      <c r="A1549" s="19">
        <v>1547</v>
      </c>
    </row>
    <row r="1550" spans="1:1" x14ac:dyDescent="0.3">
      <c r="A1550" s="19">
        <v>1548</v>
      </c>
    </row>
    <row r="1551" spans="1:1" x14ac:dyDescent="0.3">
      <c r="A1551" s="19">
        <v>1549</v>
      </c>
    </row>
    <row r="1552" spans="1:1" x14ac:dyDescent="0.3">
      <c r="A1552" s="19">
        <v>1550</v>
      </c>
    </row>
    <row r="1553" spans="1:1" x14ac:dyDescent="0.3">
      <c r="A1553" s="19">
        <v>1551</v>
      </c>
    </row>
    <row r="1554" spans="1:1" x14ac:dyDescent="0.3">
      <c r="A1554" s="19">
        <v>1552</v>
      </c>
    </row>
    <row r="1555" spans="1:1" x14ac:dyDescent="0.3">
      <c r="A1555" s="19">
        <v>1553</v>
      </c>
    </row>
    <row r="1556" spans="1:1" x14ac:dyDescent="0.3">
      <c r="A1556" s="19">
        <v>1554</v>
      </c>
    </row>
    <row r="1557" spans="1:1" x14ac:dyDescent="0.3">
      <c r="A1557" s="19">
        <v>1555</v>
      </c>
    </row>
    <row r="1558" spans="1:1" x14ac:dyDescent="0.3">
      <c r="A1558" s="19">
        <v>1556</v>
      </c>
    </row>
    <row r="1559" spans="1:1" x14ac:dyDescent="0.3">
      <c r="A1559" s="19">
        <v>1557</v>
      </c>
    </row>
    <row r="1560" spans="1:1" x14ac:dyDescent="0.3">
      <c r="A1560" s="19">
        <v>1558</v>
      </c>
    </row>
    <row r="1561" spans="1:1" x14ac:dyDescent="0.3">
      <c r="A1561" s="19">
        <v>1559</v>
      </c>
    </row>
    <row r="1562" spans="1:1" x14ac:dyDescent="0.3">
      <c r="A1562" s="19">
        <v>1560</v>
      </c>
    </row>
    <row r="1563" spans="1:1" x14ac:dyDescent="0.3">
      <c r="A1563" s="19">
        <v>1561</v>
      </c>
    </row>
    <row r="1564" spans="1:1" x14ac:dyDescent="0.3">
      <c r="A1564" s="19">
        <v>1562</v>
      </c>
    </row>
    <row r="1565" spans="1:1" x14ac:dyDescent="0.3">
      <c r="A1565" s="19">
        <v>1563</v>
      </c>
    </row>
    <row r="1566" spans="1:1" x14ac:dyDescent="0.3">
      <c r="A1566" s="19">
        <v>1564</v>
      </c>
    </row>
    <row r="1567" spans="1:1" x14ac:dyDescent="0.3">
      <c r="A1567" s="19">
        <v>1565</v>
      </c>
    </row>
    <row r="1568" spans="1:1" x14ac:dyDescent="0.3">
      <c r="A1568" s="19">
        <v>1566</v>
      </c>
    </row>
    <row r="1569" spans="1:1" x14ac:dyDescent="0.3">
      <c r="A1569" s="19">
        <v>1567</v>
      </c>
    </row>
    <row r="1570" spans="1:1" x14ac:dyDescent="0.3">
      <c r="A1570" s="19">
        <v>1568</v>
      </c>
    </row>
    <row r="1571" spans="1:1" x14ac:dyDescent="0.3">
      <c r="A1571" s="19">
        <v>1569</v>
      </c>
    </row>
    <row r="1572" spans="1:1" x14ac:dyDescent="0.3">
      <c r="A1572" s="19">
        <v>1570</v>
      </c>
    </row>
    <row r="1573" spans="1:1" x14ac:dyDescent="0.3">
      <c r="A1573" s="19">
        <v>1571</v>
      </c>
    </row>
    <row r="1574" spans="1:1" x14ac:dyDescent="0.3">
      <c r="A1574" s="19">
        <v>1572</v>
      </c>
    </row>
    <row r="1575" spans="1:1" x14ac:dyDescent="0.3">
      <c r="A1575" s="19">
        <v>1573</v>
      </c>
    </row>
    <row r="1576" spans="1:1" x14ac:dyDescent="0.3">
      <c r="A1576" s="19">
        <v>1574</v>
      </c>
    </row>
    <row r="1577" spans="1:1" x14ac:dyDescent="0.3">
      <c r="A1577" s="19">
        <v>1575</v>
      </c>
    </row>
    <row r="1578" spans="1:1" x14ac:dyDescent="0.3">
      <c r="A1578" s="19">
        <v>1576</v>
      </c>
    </row>
    <row r="1579" spans="1:1" x14ac:dyDescent="0.3">
      <c r="A1579" s="19">
        <v>1577</v>
      </c>
    </row>
    <row r="1580" spans="1:1" x14ac:dyDescent="0.3">
      <c r="A1580" s="19">
        <v>1578</v>
      </c>
    </row>
    <row r="1581" spans="1:1" x14ac:dyDescent="0.3">
      <c r="A1581" s="19">
        <v>1579</v>
      </c>
    </row>
    <row r="1582" spans="1:1" x14ac:dyDescent="0.3">
      <c r="A1582" s="19">
        <v>1580</v>
      </c>
    </row>
    <row r="1583" spans="1:1" x14ac:dyDescent="0.3">
      <c r="A1583" s="19">
        <v>1581</v>
      </c>
    </row>
    <row r="1584" spans="1:1" x14ac:dyDescent="0.3">
      <c r="A1584" s="19">
        <v>1582</v>
      </c>
    </row>
    <row r="1585" spans="1:1" x14ac:dyDescent="0.3">
      <c r="A1585" s="19">
        <v>1583</v>
      </c>
    </row>
    <row r="1586" spans="1:1" x14ac:dyDescent="0.3">
      <c r="A1586" s="19">
        <v>1584</v>
      </c>
    </row>
    <row r="1587" spans="1:1" x14ac:dyDescent="0.3">
      <c r="A1587" s="19">
        <v>1585</v>
      </c>
    </row>
    <row r="1588" spans="1:1" x14ac:dyDescent="0.3">
      <c r="A1588" s="19">
        <v>1586</v>
      </c>
    </row>
    <row r="1589" spans="1:1" x14ac:dyDescent="0.3">
      <c r="A1589" s="19">
        <v>1587</v>
      </c>
    </row>
    <row r="1590" spans="1:1" x14ac:dyDescent="0.3">
      <c r="A1590" s="19">
        <v>1588</v>
      </c>
    </row>
    <row r="1591" spans="1:1" x14ac:dyDescent="0.3">
      <c r="A1591" s="19">
        <v>1589</v>
      </c>
    </row>
    <row r="1592" spans="1:1" x14ac:dyDescent="0.3">
      <c r="A1592" s="19">
        <v>1590</v>
      </c>
    </row>
    <row r="1593" spans="1:1" x14ac:dyDescent="0.3">
      <c r="A1593" s="19">
        <v>1591</v>
      </c>
    </row>
    <row r="1594" spans="1:1" x14ac:dyDescent="0.3">
      <c r="A1594" s="19">
        <v>1592</v>
      </c>
    </row>
    <row r="1595" spans="1:1" x14ac:dyDescent="0.3">
      <c r="A1595" s="19">
        <v>1593</v>
      </c>
    </row>
    <row r="1596" spans="1:1" x14ac:dyDescent="0.3">
      <c r="A1596" s="19">
        <v>1594</v>
      </c>
    </row>
    <row r="1597" spans="1:1" x14ac:dyDescent="0.3">
      <c r="A1597" s="19">
        <v>1595</v>
      </c>
    </row>
    <row r="1598" spans="1:1" x14ac:dyDescent="0.3">
      <c r="A1598" s="19">
        <v>1596</v>
      </c>
    </row>
    <row r="1599" spans="1:1" x14ac:dyDescent="0.3">
      <c r="A1599" s="19">
        <v>1597</v>
      </c>
    </row>
    <row r="1600" spans="1:1" x14ac:dyDescent="0.3">
      <c r="A1600" s="19">
        <v>1598</v>
      </c>
    </row>
    <row r="1601" spans="1:1" x14ac:dyDescent="0.3">
      <c r="A1601" s="19">
        <v>1599</v>
      </c>
    </row>
    <row r="1602" spans="1:1" x14ac:dyDescent="0.3">
      <c r="A1602" s="19">
        <v>1600</v>
      </c>
    </row>
    <row r="1603" spans="1:1" x14ac:dyDescent="0.3">
      <c r="A1603" s="19">
        <v>1601</v>
      </c>
    </row>
    <row r="1604" spans="1:1" x14ac:dyDescent="0.3">
      <c r="A1604" s="19">
        <v>1602</v>
      </c>
    </row>
    <row r="1605" spans="1:1" x14ac:dyDescent="0.3">
      <c r="A1605" s="19">
        <v>1603</v>
      </c>
    </row>
    <row r="1606" spans="1:1" x14ac:dyDescent="0.3">
      <c r="A1606" s="19">
        <v>1604</v>
      </c>
    </row>
    <row r="1607" spans="1:1" x14ac:dyDescent="0.3">
      <c r="A1607" s="19">
        <v>1605</v>
      </c>
    </row>
    <row r="1608" spans="1:1" x14ac:dyDescent="0.3">
      <c r="A1608" s="19">
        <v>1606</v>
      </c>
    </row>
    <row r="1609" spans="1:1" x14ac:dyDescent="0.3">
      <c r="A1609" s="19">
        <v>1607</v>
      </c>
    </row>
    <row r="1610" spans="1:1" x14ac:dyDescent="0.3">
      <c r="A1610" s="19">
        <v>1608</v>
      </c>
    </row>
    <row r="1611" spans="1:1" x14ac:dyDescent="0.3">
      <c r="A1611" s="19">
        <v>1609</v>
      </c>
    </row>
    <row r="1612" spans="1:1" x14ac:dyDescent="0.3">
      <c r="A1612" s="19">
        <v>1610</v>
      </c>
    </row>
    <row r="1613" spans="1:1" x14ac:dyDescent="0.3">
      <c r="A1613" s="19">
        <v>1611</v>
      </c>
    </row>
    <row r="1614" spans="1:1" x14ac:dyDescent="0.3">
      <c r="A1614" s="19">
        <v>1612</v>
      </c>
    </row>
    <row r="1615" spans="1:1" x14ac:dyDescent="0.3">
      <c r="A1615" s="19">
        <v>1613</v>
      </c>
    </row>
    <row r="1616" spans="1:1" x14ac:dyDescent="0.3">
      <c r="A1616" s="19">
        <v>1614</v>
      </c>
    </row>
    <row r="1617" spans="1:1" x14ac:dyDescent="0.3">
      <c r="A1617" s="19">
        <v>1615</v>
      </c>
    </row>
    <row r="1618" spans="1:1" x14ac:dyDescent="0.3">
      <c r="A1618" s="19">
        <v>1616</v>
      </c>
    </row>
    <row r="1619" spans="1:1" x14ac:dyDescent="0.3">
      <c r="A1619" s="19">
        <v>1617</v>
      </c>
    </row>
    <row r="1620" spans="1:1" x14ac:dyDescent="0.3">
      <c r="A1620" s="19">
        <v>1618</v>
      </c>
    </row>
    <row r="1621" spans="1:1" x14ac:dyDescent="0.3">
      <c r="A1621" s="19">
        <v>1619</v>
      </c>
    </row>
    <row r="1622" spans="1:1" x14ac:dyDescent="0.3">
      <c r="A1622" s="19">
        <v>1620</v>
      </c>
    </row>
    <row r="1623" spans="1:1" x14ac:dyDescent="0.3">
      <c r="A1623" s="19">
        <v>1621</v>
      </c>
    </row>
    <row r="1624" spans="1:1" x14ac:dyDescent="0.3">
      <c r="A1624" s="19">
        <v>1622</v>
      </c>
    </row>
    <row r="1625" spans="1:1" x14ac:dyDescent="0.3">
      <c r="A1625" s="19">
        <v>1623</v>
      </c>
    </row>
    <row r="1626" spans="1:1" x14ac:dyDescent="0.3">
      <c r="A1626" s="19">
        <v>1624</v>
      </c>
    </row>
    <row r="1627" spans="1:1" x14ac:dyDescent="0.3">
      <c r="A1627" s="19">
        <v>1625</v>
      </c>
    </row>
    <row r="1628" spans="1:1" x14ac:dyDescent="0.3">
      <c r="A1628" s="19">
        <v>1626</v>
      </c>
    </row>
    <row r="1629" spans="1:1" x14ac:dyDescent="0.3">
      <c r="A1629" s="19">
        <v>1627</v>
      </c>
    </row>
    <row r="1630" spans="1:1" x14ac:dyDescent="0.3">
      <c r="A1630" s="19">
        <v>1628</v>
      </c>
    </row>
    <row r="1631" spans="1:1" x14ac:dyDescent="0.3">
      <c r="A1631" s="19">
        <v>1629</v>
      </c>
    </row>
    <row r="1632" spans="1:1" x14ac:dyDescent="0.3">
      <c r="A1632" s="19">
        <v>1630</v>
      </c>
    </row>
    <row r="1633" spans="1:1" x14ac:dyDescent="0.3">
      <c r="A1633" s="19">
        <v>1631</v>
      </c>
    </row>
    <row r="1634" spans="1:1" x14ac:dyDescent="0.3">
      <c r="A1634" s="19">
        <v>1632</v>
      </c>
    </row>
    <row r="1635" spans="1:1" x14ac:dyDescent="0.3">
      <c r="A1635" s="19">
        <v>1633</v>
      </c>
    </row>
    <row r="1636" spans="1:1" x14ac:dyDescent="0.3">
      <c r="A1636" s="19">
        <v>1634</v>
      </c>
    </row>
    <row r="1637" spans="1:1" x14ac:dyDescent="0.3">
      <c r="A1637" s="19">
        <v>1635</v>
      </c>
    </row>
    <row r="1638" spans="1:1" x14ac:dyDescent="0.3">
      <c r="A1638" s="19">
        <v>1636</v>
      </c>
    </row>
    <row r="1639" spans="1:1" x14ac:dyDescent="0.3">
      <c r="A1639" s="19">
        <v>1637</v>
      </c>
    </row>
    <row r="1640" spans="1:1" x14ac:dyDescent="0.3">
      <c r="A1640" s="19">
        <v>1638</v>
      </c>
    </row>
    <row r="1641" spans="1:1" x14ac:dyDescent="0.3">
      <c r="A1641" s="19">
        <v>1639</v>
      </c>
    </row>
    <row r="1642" spans="1:1" x14ac:dyDescent="0.3">
      <c r="A1642" s="19">
        <v>1640</v>
      </c>
    </row>
    <row r="1643" spans="1:1" x14ac:dyDescent="0.3">
      <c r="A1643" s="19">
        <v>1641</v>
      </c>
    </row>
    <row r="1644" spans="1:1" x14ac:dyDescent="0.3">
      <c r="A1644" s="19">
        <v>1642</v>
      </c>
    </row>
    <row r="1645" spans="1:1" x14ac:dyDescent="0.3">
      <c r="A1645" s="19">
        <v>1643</v>
      </c>
    </row>
    <row r="1646" spans="1:1" x14ac:dyDescent="0.3">
      <c r="A1646" s="19">
        <v>1644</v>
      </c>
    </row>
    <row r="1647" spans="1:1" x14ac:dyDescent="0.3">
      <c r="A1647" s="19">
        <v>1645</v>
      </c>
    </row>
    <row r="1648" spans="1:1" x14ac:dyDescent="0.3">
      <c r="A1648" s="19">
        <v>1646</v>
      </c>
    </row>
    <row r="1649" spans="1:1" x14ac:dyDescent="0.3">
      <c r="A1649" s="19">
        <v>1647</v>
      </c>
    </row>
    <row r="1650" spans="1:1" x14ac:dyDescent="0.3">
      <c r="A1650" s="19">
        <v>1648</v>
      </c>
    </row>
    <row r="1651" spans="1:1" x14ac:dyDescent="0.3">
      <c r="A1651" s="19">
        <v>1649</v>
      </c>
    </row>
    <row r="1652" spans="1:1" x14ac:dyDescent="0.3">
      <c r="A1652" s="19">
        <v>1650</v>
      </c>
    </row>
    <row r="1653" spans="1:1" x14ac:dyDescent="0.3">
      <c r="A1653" s="19">
        <v>1651</v>
      </c>
    </row>
    <row r="1654" spans="1:1" x14ac:dyDescent="0.3">
      <c r="A1654" s="19">
        <v>1652</v>
      </c>
    </row>
    <row r="1655" spans="1:1" x14ac:dyDescent="0.3">
      <c r="A1655" s="19">
        <v>1653</v>
      </c>
    </row>
    <row r="1656" spans="1:1" x14ac:dyDescent="0.3">
      <c r="A1656" s="19">
        <v>1654</v>
      </c>
    </row>
    <row r="1657" spans="1:1" x14ac:dyDescent="0.3">
      <c r="A1657" s="19">
        <v>1655</v>
      </c>
    </row>
    <row r="1658" spans="1:1" x14ac:dyDescent="0.3">
      <c r="A1658" s="19">
        <v>1656</v>
      </c>
    </row>
    <row r="1659" spans="1:1" x14ac:dyDescent="0.3">
      <c r="A1659" s="19">
        <v>1657</v>
      </c>
    </row>
    <row r="1660" spans="1:1" x14ac:dyDescent="0.3">
      <c r="A1660" s="19">
        <v>1658</v>
      </c>
    </row>
    <row r="1661" spans="1:1" x14ac:dyDescent="0.3">
      <c r="A1661" s="19">
        <v>1659</v>
      </c>
    </row>
    <row r="1662" spans="1:1" x14ac:dyDescent="0.3">
      <c r="A1662" s="19">
        <v>1660</v>
      </c>
    </row>
    <row r="1663" spans="1:1" x14ac:dyDescent="0.3">
      <c r="A1663" s="19">
        <v>1661</v>
      </c>
    </row>
    <row r="1664" spans="1:1" x14ac:dyDescent="0.3">
      <c r="A1664" s="19">
        <v>1662</v>
      </c>
    </row>
    <row r="1665" spans="1:1" x14ac:dyDescent="0.3">
      <c r="A1665" s="19">
        <v>1663</v>
      </c>
    </row>
    <row r="1666" spans="1:1" x14ac:dyDescent="0.3">
      <c r="A1666" s="19">
        <v>1664</v>
      </c>
    </row>
    <row r="1667" spans="1:1" x14ac:dyDescent="0.3">
      <c r="A1667" s="19">
        <v>1665</v>
      </c>
    </row>
    <row r="1668" spans="1:1" x14ac:dyDescent="0.3">
      <c r="A1668" s="19">
        <v>1666</v>
      </c>
    </row>
    <row r="1669" spans="1:1" x14ac:dyDescent="0.3">
      <c r="A1669" s="19">
        <v>1667</v>
      </c>
    </row>
    <row r="1670" spans="1:1" x14ac:dyDescent="0.3">
      <c r="A1670" s="19">
        <v>1668</v>
      </c>
    </row>
    <row r="1671" spans="1:1" x14ac:dyDescent="0.3">
      <c r="A1671" s="19">
        <v>1669</v>
      </c>
    </row>
    <row r="1672" spans="1:1" x14ac:dyDescent="0.3">
      <c r="A1672" s="19">
        <v>1670</v>
      </c>
    </row>
    <row r="1673" spans="1:1" x14ac:dyDescent="0.3">
      <c r="A1673" s="19">
        <v>1671</v>
      </c>
    </row>
    <row r="1674" spans="1:1" x14ac:dyDescent="0.3">
      <c r="A1674" s="19">
        <v>1672</v>
      </c>
    </row>
    <row r="1675" spans="1:1" x14ac:dyDescent="0.3">
      <c r="A1675" s="19">
        <v>1673</v>
      </c>
    </row>
    <row r="1676" spans="1:1" x14ac:dyDescent="0.3">
      <c r="A1676" s="19">
        <v>1674</v>
      </c>
    </row>
    <row r="1677" spans="1:1" x14ac:dyDescent="0.3">
      <c r="A1677" s="19">
        <v>1675</v>
      </c>
    </row>
    <row r="1678" spans="1:1" x14ac:dyDescent="0.3">
      <c r="A1678" s="19">
        <v>1676</v>
      </c>
    </row>
    <row r="1679" spans="1:1" x14ac:dyDescent="0.3">
      <c r="A1679" s="19">
        <v>1677</v>
      </c>
    </row>
    <row r="1680" spans="1:1" x14ac:dyDescent="0.3">
      <c r="A1680" s="19">
        <v>1678</v>
      </c>
    </row>
    <row r="1681" spans="1:1" x14ac:dyDescent="0.3">
      <c r="A1681" s="19">
        <v>1679</v>
      </c>
    </row>
    <row r="1682" spans="1:1" x14ac:dyDescent="0.3">
      <c r="A1682" s="19">
        <v>1680</v>
      </c>
    </row>
    <row r="1683" spans="1:1" x14ac:dyDescent="0.3">
      <c r="A1683" s="19">
        <v>1681</v>
      </c>
    </row>
    <row r="1684" spans="1:1" x14ac:dyDescent="0.3">
      <c r="A1684" s="19">
        <v>1682</v>
      </c>
    </row>
    <row r="1685" spans="1:1" x14ac:dyDescent="0.3">
      <c r="A1685" s="19">
        <v>1683</v>
      </c>
    </row>
    <row r="1686" spans="1:1" x14ac:dyDescent="0.3">
      <c r="A1686" s="19">
        <v>1684</v>
      </c>
    </row>
    <row r="1687" spans="1:1" x14ac:dyDescent="0.3">
      <c r="A1687" s="19">
        <v>1685</v>
      </c>
    </row>
    <row r="1688" spans="1:1" x14ac:dyDescent="0.3">
      <c r="A1688" s="19">
        <v>1686</v>
      </c>
    </row>
    <row r="1689" spans="1:1" x14ac:dyDescent="0.3">
      <c r="A1689" s="19">
        <v>1687</v>
      </c>
    </row>
    <row r="1690" spans="1:1" x14ac:dyDescent="0.3">
      <c r="A1690" s="19">
        <v>1688</v>
      </c>
    </row>
    <row r="1691" spans="1:1" x14ac:dyDescent="0.3">
      <c r="A1691" s="19">
        <v>1689</v>
      </c>
    </row>
    <row r="1692" spans="1:1" x14ac:dyDescent="0.3">
      <c r="A1692" s="19">
        <v>1690</v>
      </c>
    </row>
    <row r="1693" spans="1:1" x14ac:dyDescent="0.3">
      <c r="A1693" s="19">
        <v>1691</v>
      </c>
    </row>
    <row r="1694" spans="1:1" x14ac:dyDescent="0.3">
      <c r="A1694" s="19">
        <v>1692</v>
      </c>
    </row>
    <row r="1695" spans="1:1" x14ac:dyDescent="0.3">
      <c r="A1695" s="19">
        <v>1693</v>
      </c>
    </row>
    <row r="1696" spans="1:1" x14ac:dyDescent="0.3">
      <c r="A1696" s="19">
        <v>1694</v>
      </c>
    </row>
    <row r="1697" spans="1:1" x14ac:dyDescent="0.3">
      <c r="A1697" s="19">
        <v>1695</v>
      </c>
    </row>
    <row r="1698" spans="1:1" x14ac:dyDescent="0.3">
      <c r="A1698" s="19">
        <v>1696</v>
      </c>
    </row>
    <row r="1699" spans="1:1" x14ac:dyDescent="0.3">
      <c r="A1699" s="19">
        <v>1697</v>
      </c>
    </row>
    <row r="1700" spans="1:1" x14ac:dyDescent="0.3">
      <c r="A1700" s="19">
        <v>1698</v>
      </c>
    </row>
    <row r="1701" spans="1:1" x14ac:dyDescent="0.3">
      <c r="A1701" s="19">
        <v>1699</v>
      </c>
    </row>
    <row r="1702" spans="1:1" x14ac:dyDescent="0.3">
      <c r="A1702" s="19">
        <v>1700</v>
      </c>
    </row>
    <row r="1703" spans="1:1" x14ac:dyDescent="0.3">
      <c r="A1703" s="19">
        <v>1701</v>
      </c>
    </row>
    <row r="1704" spans="1:1" x14ac:dyDescent="0.3">
      <c r="A1704" s="19">
        <v>1702</v>
      </c>
    </row>
    <row r="1705" spans="1:1" x14ac:dyDescent="0.3">
      <c r="A1705" s="19">
        <v>1703</v>
      </c>
    </row>
    <row r="1706" spans="1:1" x14ac:dyDescent="0.3">
      <c r="A1706" s="19">
        <v>1704</v>
      </c>
    </row>
    <row r="1707" spans="1:1" x14ac:dyDescent="0.3">
      <c r="A1707" s="19">
        <v>1705</v>
      </c>
    </row>
    <row r="1708" spans="1:1" x14ac:dyDescent="0.3">
      <c r="A1708" s="19">
        <v>1706</v>
      </c>
    </row>
    <row r="1709" spans="1:1" x14ac:dyDescent="0.3">
      <c r="A1709" s="19">
        <v>1707</v>
      </c>
    </row>
    <row r="1710" spans="1:1" x14ac:dyDescent="0.3">
      <c r="A1710" s="19">
        <v>1708</v>
      </c>
    </row>
    <row r="1711" spans="1:1" x14ac:dyDescent="0.3">
      <c r="A1711" s="19">
        <v>1709</v>
      </c>
    </row>
    <row r="1712" spans="1:1" x14ac:dyDescent="0.3">
      <c r="A1712" s="19">
        <v>1710</v>
      </c>
    </row>
    <row r="1713" spans="1:1" x14ac:dyDescent="0.3">
      <c r="A1713" s="19">
        <v>1711</v>
      </c>
    </row>
    <row r="1714" spans="1:1" x14ac:dyDescent="0.3">
      <c r="A1714" s="19">
        <v>1712</v>
      </c>
    </row>
    <row r="1715" spans="1:1" x14ac:dyDescent="0.3">
      <c r="A1715" s="19">
        <v>1713</v>
      </c>
    </row>
    <row r="1716" spans="1:1" x14ac:dyDescent="0.3">
      <c r="A1716" s="19">
        <v>1714</v>
      </c>
    </row>
    <row r="1717" spans="1:1" x14ac:dyDescent="0.3">
      <c r="A1717" s="19">
        <v>1715</v>
      </c>
    </row>
    <row r="1718" spans="1:1" x14ac:dyDescent="0.3">
      <c r="A1718" s="19">
        <v>1716</v>
      </c>
    </row>
    <row r="1719" spans="1:1" x14ac:dyDescent="0.3">
      <c r="A1719" s="19">
        <v>1717</v>
      </c>
    </row>
    <row r="1720" spans="1:1" x14ac:dyDescent="0.3">
      <c r="A1720" s="19">
        <v>1718</v>
      </c>
    </row>
    <row r="1721" spans="1:1" x14ac:dyDescent="0.3">
      <c r="A1721" s="19">
        <v>1719</v>
      </c>
    </row>
    <row r="1722" spans="1:1" x14ac:dyDescent="0.3">
      <c r="A1722" s="19">
        <v>1720</v>
      </c>
    </row>
    <row r="1723" spans="1:1" x14ac:dyDescent="0.3">
      <c r="A1723" s="19">
        <v>1721</v>
      </c>
    </row>
    <row r="1724" spans="1:1" x14ac:dyDescent="0.3">
      <c r="A1724" s="19">
        <v>1722</v>
      </c>
    </row>
    <row r="1725" spans="1:1" x14ac:dyDescent="0.3">
      <c r="A1725" s="19">
        <v>1723</v>
      </c>
    </row>
    <row r="1726" spans="1:1" x14ac:dyDescent="0.3">
      <c r="A1726" s="19">
        <v>1724</v>
      </c>
    </row>
    <row r="1727" spans="1:1" x14ac:dyDescent="0.3">
      <c r="A1727" s="19">
        <v>1725</v>
      </c>
    </row>
    <row r="1728" spans="1:1" x14ac:dyDescent="0.3">
      <c r="A1728" s="19">
        <v>1726</v>
      </c>
    </row>
    <row r="1729" spans="1:1" x14ac:dyDescent="0.3">
      <c r="A1729" s="19">
        <v>1727</v>
      </c>
    </row>
    <row r="1730" spans="1:1" x14ac:dyDescent="0.3">
      <c r="A1730" s="19">
        <v>1728</v>
      </c>
    </row>
    <row r="1731" spans="1:1" x14ac:dyDescent="0.3">
      <c r="A1731" s="19">
        <v>1729</v>
      </c>
    </row>
    <row r="1732" spans="1:1" x14ac:dyDescent="0.3">
      <c r="A1732" s="19">
        <v>1730</v>
      </c>
    </row>
    <row r="1733" spans="1:1" x14ac:dyDescent="0.3">
      <c r="A1733" s="19">
        <v>1731</v>
      </c>
    </row>
    <row r="1734" spans="1:1" x14ac:dyDescent="0.3">
      <c r="A1734" s="19">
        <v>1732</v>
      </c>
    </row>
    <row r="1735" spans="1:1" x14ac:dyDescent="0.3">
      <c r="A1735" s="19">
        <v>1733</v>
      </c>
    </row>
    <row r="1736" spans="1:1" x14ac:dyDescent="0.3">
      <c r="A1736" s="19">
        <v>1734</v>
      </c>
    </row>
    <row r="1737" spans="1:1" x14ac:dyDescent="0.3">
      <c r="A1737" s="19">
        <v>1735</v>
      </c>
    </row>
    <row r="1738" spans="1:1" x14ac:dyDescent="0.3">
      <c r="A1738" s="19">
        <v>1736</v>
      </c>
    </row>
    <row r="1739" spans="1:1" x14ac:dyDescent="0.3">
      <c r="A1739" s="19">
        <v>1737</v>
      </c>
    </row>
    <row r="1740" spans="1:1" x14ac:dyDescent="0.3">
      <c r="A1740" s="19">
        <v>1738</v>
      </c>
    </row>
    <row r="1741" spans="1:1" x14ac:dyDescent="0.3">
      <c r="A1741" s="19">
        <v>1739</v>
      </c>
    </row>
    <row r="1742" spans="1:1" x14ac:dyDescent="0.3">
      <c r="A1742" s="19">
        <v>1740</v>
      </c>
    </row>
    <row r="1743" spans="1:1" x14ac:dyDescent="0.3">
      <c r="A1743" s="19">
        <v>1741</v>
      </c>
    </row>
    <row r="1744" spans="1:1" x14ac:dyDescent="0.3">
      <c r="A1744" s="19">
        <v>1742</v>
      </c>
    </row>
    <row r="1745" spans="1:1" x14ac:dyDescent="0.3">
      <c r="A1745" s="19">
        <v>1743</v>
      </c>
    </row>
    <row r="1746" spans="1:1" x14ac:dyDescent="0.3">
      <c r="A1746" s="19">
        <v>1744</v>
      </c>
    </row>
    <row r="1747" spans="1:1" x14ac:dyDescent="0.3">
      <c r="A1747" s="19">
        <v>1745</v>
      </c>
    </row>
    <row r="1748" spans="1:1" x14ac:dyDescent="0.3">
      <c r="A1748" s="19">
        <v>1746</v>
      </c>
    </row>
    <row r="1749" spans="1:1" x14ac:dyDescent="0.3">
      <c r="A1749" s="19">
        <v>1747</v>
      </c>
    </row>
    <row r="1750" spans="1:1" x14ac:dyDescent="0.3">
      <c r="A1750" s="19">
        <v>1748</v>
      </c>
    </row>
    <row r="1751" spans="1:1" x14ac:dyDescent="0.3">
      <c r="A1751" s="19">
        <v>1749</v>
      </c>
    </row>
    <row r="1752" spans="1:1" x14ac:dyDescent="0.3">
      <c r="A1752" s="19">
        <v>1750</v>
      </c>
    </row>
    <row r="1753" spans="1:1" x14ac:dyDescent="0.3">
      <c r="A1753" s="19">
        <v>1751</v>
      </c>
    </row>
    <row r="1754" spans="1:1" x14ac:dyDescent="0.3">
      <c r="A1754" s="19">
        <v>1752</v>
      </c>
    </row>
    <row r="1755" spans="1:1" x14ac:dyDescent="0.3">
      <c r="A1755" s="19">
        <v>1753</v>
      </c>
    </row>
    <row r="1756" spans="1:1" x14ac:dyDescent="0.3">
      <c r="A1756" s="19">
        <v>1754</v>
      </c>
    </row>
    <row r="1757" spans="1:1" x14ac:dyDescent="0.3">
      <c r="A1757" s="19">
        <v>1755</v>
      </c>
    </row>
    <row r="1758" spans="1:1" x14ac:dyDescent="0.3">
      <c r="A1758" s="19">
        <v>1756</v>
      </c>
    </row>
    <row r="1759" spans="1:1" x14ac:dyDescent="0.3">
      <c r="A1759" s="19">
        <v>1757</v>
      </c>
    </row>
    <row r="1760" spans="1:1" x14ac:dyDescent="0.3">
      <c r="A1760" s="19">
        <v>1758</v>
      </c>
    </row>
    <row r="1761" spans="1:1" x14ac:dyDescent="0.3">
      <c r="A1761" s="19">
        <v>1759</v>
      </c>
    </row>
    <row r="1762" spans="1:1" x14ac:dyDescent="0.3">
      <c r="A1762" s="19">
        <v>1760</v>
      </c>
    </row>
    <row r="1763" spans="1:1" x14ac:dyDescent="0.3">
      <c r="A1763" s="19">
        <v>1761</v>
      </c>
    </row>
    <row r="1764" spans="1:1" x14ac:dyDescent="0.3">
      <c r="A1764" s="19">
        <v>1762</v>
      </c>
    </row>
    <row r="1765" spans="1:1" x14ac:dyDescent="0.3">
      <c r="A1765" s="19">
        <v>1763</v>
      </c>
    </row>
    <row r="1766" spans="1:1" x14ac:dyDescent="0.3">
      <c r="A1766" s="19">
        <v>1764</v>
      </c>
    </row>
    <row r="1767" spans="1:1" x14ac:dyDescent="0.3">
      <c r="A1767" s="19">
        <v>1765</v>
      </c>
    </row>
    <row r="1768" spans="1:1" x14ac:dyDescent="0.3">
      <c r="A1768" s="19">
        <v>1766</v>
      </c>
    </row>
    <row r="1769" spans="1:1" x14ac:dyDescent="0.3">
      <c r="A1769" s="19">
        <v>1767</v>
      </c>
    </row>
    <row r="1770" spans="1:1" x14ac:dyDescent="0.3">
      <c r="A1770" s="19">
        <v>1768</v>
      </c>
    </row>
    <row r="1771" spans="1:1" x14ac:dyDescent="0.3">
      <c r="A1771" s="19">
        <v>1769</v>
      </c>
    </row>
    <row r="1772" spans="1:1" x14ac:dyDescent="0.3">
      <c r="A1772" s="19">
        <v>1770</v>
      </c>
    </row>
    <row r="1773" spans="1:1" x14ac:dyDescent="0.3">
      <c r="A1773" s="19">
        <v>1771</v>
      </c>
    </row>
    <row r="1774" spans="1:1" x14ac:dyDescent="0.3">
      <c r="A1774" s="19">
        <v>1772</v>
      </c>
    </row>
    <row r="1775" spans="1:1" x14ac:dyDescent="0.3">
      <c r="A1775" s="19">
        <v>1773</v>
      </c>
    </row>
    <row r="1776" spans="1:1" x14ac:dyDescent="0.3">
      <c r="A1776" s="19">
        <v>1774</v>
      </c>
    </row>
    <row r="1777" spans="1:1" x14ac:dyDescent="0.3">
      <c r="A1777" s="19">
        <v>1775</v>
      </c>
    </row>
    <row r="1778" spans="1:1" x14ac:dyDescent="0.3">
      <c r="A1778" s="19">
        <v>1776</v>
      </c>
    </row>
    <row r="1779" spans="1:1" x14ac:dyDescent="0.3">
      <c r="A1779" s="19">
        <v>1777</v>
      </c>
    </row>
    <row r="1780" spans="1:1" x14ac:dyDescent="0.3">
      <c r="A1780" s="19">
        <v>1778</v>
      </c>
    </row>
    <row r="1781" spans="1:1" x14ac:dyDescent="0.3">
      <c r="A1781" s="19">
        <v>1779</v>
      </c>
    </row>
    <row r="1782" spans="1:1" x14ac:dyDescent="0.3">
      <c r="A1782" s="19">
        <v>1780</v>
      </c>
    </row>
    <row r="1783" spans="1:1" x14ac:dyDescent="0.3">
      <c r="A1783" s="19">
        <v>1781</v>
      </c>
    </row>
    <row r="1784" spans="1:1" x14ac:dyDescent="0.3">
      <c r="A1784" s="19">
        <v>1782</v>
      </c>
    </row>
    <row r="1785" spans="1:1" x14ac:dyDescent="0.3">
      <c r="A1785" s="19">
        <v>1783</v>
      </c>
    </row>
    <row r="1786" spans="1:1" x14ac:dyDescent="0.3">
      <c r="A1786" s="19">
        <v>1784</v>
      </c>
    </row>
    <row r="1787" spans="1:1" x14ac:dyDescent="0.3">
      <c r="A1787" s="19">
        <v>1785</v>
      </c>
    </row>
    <row r="1788" spans="1:1" x14ac:dyDescent="0.3">
      <c r="A1788" s="19">
        <v>1786</v>
      </c>
    </row>
    <row r="1789" spans="1:1" x14ac:dyDescent="0.3">
      <c r="A1789" s="19">
        <v>1787</v>
      </c>
    </row>
    <row r="1790" spans="1:1" x14ac:dyDescent="0.3">
      <c r="A1790" s="19">
        <v>1788</v>
      </c>
    </row>
    <row r="1791" spans="1:1" x14ac:dyDescent="0.3">
      <c r="A1791" s="19">
        <v>1789</v>
      </c>
    </row>
    <row r="1792" spans="1:1" x14ac:dyDescent="0.3">
      <c r="A1792" s="19">
        <v>1790</v>
      </c>
    </row>
    <row r="1793" spans="1:1" x14ac:dyDescent="0.3">
      <c r="A1793" s="19">
        <v>1791</v>
      </c>
    </row>
    <row r="1794" spans="1:1" x14ac:dyDescent="0.3">
      <c r="A1794" s="19">
        <v>1792</v>
      </c>
    </row>
    <row r="1795" spans="1:1" x14ac:dyDescent="0.3">
      <c r="A1795" s="19">
        <v>1793</v>
      </c>
    </row>
    <row r="1796" spans="1:1" x14ac:dyDescent="0.3">
      <c r="A1796" s="19">
        <v>1794</v>
      </c>
    </row>
    <row r="1797" spans="1:1" x14ac:dyDescent="0.3">
      <c r="A1797" s="19">
        <v>1795</v>
      </c>
    </row>
    <row r="1798" spans="1:1" x14ac:dyDescent="0.3">
      <c r="A1798" s="19">
        <v>1796</v>
      </c>
    </row>
    <row r="1799" spans="1:1" x14ac:dyDescent="0.3">
      <c r="A1799" s="19">
        <v>1797</v>
      </c>
    </row>
    <row r="1800" spans="1:1" x14ac:dyDescent="0.3">
      <c r="A1800" s="19">
        <v>1798</v>
      </c>
    </row>
    <row r="1801" spans="1:1" x14ac:dyDescent="0.3">
      <c r="A1801" s="19">
        <v>1799</v>
      </c>
    </row>
    <row r="1802" spans="1:1" x14ac:dyDescent="0.3">
      <c r="A1802" s="19">
        <v>1800</v>
      </c>
    </row>
    <row r="1803" spans="1:1" x14ac:dyDescent="0.3">
      <c r="A1803" s="19">
        <v>1801</v>
      </c>
    </row>
    <row r="1804" spans="1:1" x14ac:dyDescent="0.3">
      <c r="A1804" s="19">
        <v>1802</v>
      </c>
    </row>
    <row r="1805" spans="1:1" x14ac:dyDescent="0.3">
      <c r="A1805" s="19">
        <v>1803</v>
      </c>
    </row>
    <row r="1806" spans="1:1" x14ac:dyDescent="0.3">
      <c r="A1806" s="19">
        <v>1804</v>
      </c>
    </row>
    <row r="1807" spans="1:1" x14ac:dyDescent="0.3">
      <c r="A1807" s="19">
        <v>1805</v>
      </c>
    </row>
    <row r="1808" spans="1:1" x14ac:dyDescent="0.3">
      <c r="A1808" s="19">
        <v>1806</v>
      </c>
    </row>
    <row r="1809" spans="1:1" x14ac:dyDescent="0.3">
      <c r="A1809" s="19">
        <v>1807</v>
      </c>
    </row>
    <row r="1810" spans="1:1" x14ac:dyDescent="0.3">
      <c r="A1810" s="19">
        <v>1808</v>
      </c>
    </row>
    <row r="1811" spans="1:1" x14ac:dyDescent="0.3">
      <c r="A1811" s="19">
        <v>1809</v>
      </c>
    </row>
    <row r="1812" spans="1:1" x14ac:dyDescent="0.3">
      <c r="A1812" s="19">
        <v>1810</v>
      </c>
    </row>
    <row r="1813" spans="1:1" x14ac:dyDescent="0.3">
      <c r="A1813" s="19">
        <v>1811</v>
      </c>
    </row>
    <row r="1814" spans="1:1" x14ac:dyDescent="0.3">
      <c r="A1814" s="19">
        <v>1812</v>
      </c>
    </row>
    <row r="1815" spans="1:1" x14ac:dyDescent="0.3">
      <c r="A1815" s="19">
        <v>1813</v>
      </c>
    </row>
    <row r="1816" spans="1:1" x14ac:dyDescent="0.3">
      <c r="A1816" s="19">
        <v>1814</v>
      </c>
    </row>
    <row r="1817" spans="1:1" x14ac:dyDescent="0.3">
      <c r="A1817" s="19">
        <v>1815</v>
      </c>
    </row>
    <row r="1818" spans="1:1" x14ac:dyDescent="0.3">
      <c r="A1818" s="19">
        <v>1816</v>
      </c>
    </row>
    <row r="1819" spans="1:1" x14ac:dyDescent="0.3">
      <c r="A1819" s="19">
        <v>1817</v>
      </c>
    </row>
    <row r="1820" spans="1:1" x14ac:dyDescent="0.3">
      <c r="A1820" s="19">
        <v>1818</v>
      </c>
    </row>
    <row r="1821" spans="1:1" x14ac:dyDescent="0.3">
      <c r="A1821" s="19">
        <v>1819</v>
      </c>
    </row>
    <row r="1822" spans="1:1" x14ac:dyDescent="0.3">
      <c r="A1822" s="19">
        <v>1820</v>
      </c>
    </row>
    <row r="1823" spans="1:1" x14ac:dyDescent="0.3">
      <c r="A1823" s="19">
        <v>1821</v>
      </c>
    </row>
    <row r="1824" spans="1:1" x14ac:dyDescent="0.3">
      <c r="A1824" s="19">
        <v>1822</v>
      </c>
    </row>
    <row r="1825" spans="1:1" x14ac:dyDescent="0.3">
      <c r="A1825" s="19">
        <v>1823</v>
      </c>
    </row>
    <row r="1826" spans="1:1" x14ac:dyDescent="0.3">
      <c r="A1826" s="19">
        <v>1824</v>
      </c>
    </row>
    <row r="1827" spans="1:1" x14ac:dyDescent="0.3">
      <c r="A1827" s="19">
        <v>1825</v>
      </c>
    </row>
    <row r="1828" spans="1:1" x14ac:dyDescent="0.3">
      <c r="A1828" s="19">
        <v>1826</v>
      </c>
    </row>
    <row r="1829" spans="1:1" x14ac:dyDescent="0.3">
      <c r="A1829" s="19">
        <v>1827</v>
      </c>
    </row>
    <row r="1830" spans="1:1" x14ac:dyDescent="0.3">
      <c r="A1830" s="19">
        <v>1828</v>
      </c>
    </row>
    <row r="1831" spans="1:1" x14ac:dyDescent="0.3">
      <c r="A1831" s="19">
        <v>1829</v>
      </c>
    </row>
    <row r="1832" spans="1:1" x14ac:dyDescent="0.3">
      <c r="A1832" s="19">
        <v>1830</v>
      </c>
    </row>
    <row r="1833" spans="1:1" x14ac:dyDescent="0.3">
      <c r="A1833" s="19">
        <v>1831</v>
      </c>
    </row>
    <row r="1834" spans="1:1" x14ac:dyDescent="0.3">
      <c r="A1834" s="19">
        <v>1832</v>
      </c>
    </row>
    <row r="1835" spans="1:1" x14ac:dyDescent="0.3">
      <c r="A1835" s="19">
        <v>1833</v>
      </c>
    </row>
    <row r="1836" spans="1:1" x14ac:dyDescent="0.3">
      <c r="A1836" s="19">
        <v>1834</v>
      </c>
    </row>
    <row r="1837" spans="1:1" x14ac:dyDescent="0.3">
      <c r="A1837" s="19">
        <v>1835</v>
      </c>
    </row>
    <row r="1838" spans="1:1" x14ac:dyDescent="0.3">
      <c r="A1838" s="19">
        <v>1836</v>
      </c>
    </row>
    <row r="1839" spans="1:1" x14ac:dyDescent="0.3">
      <c r="A1839" s="19">
        <v>1837</v>
      </c>
    </row>
    <row r="1840" spans="1:1" x14ac:dyDescent="0.3">
      <c r="A1840" s="19">
        <v>1838</v>
      </c>
    </row>
    <row r="1841" spans="1:1" x14ac:dyDescent="0.3">
      <c r="A1841" s="19">
        <v>1839</v>
      </c>
    </row>
    <row r="1842" spans="1:1" x14ac:dyDescent="0.3">
      <c r="A1842" s="19">
        <v>1840</v>
      </c>
    </row>
    <row r="1843" spans="1:1" x14ac:dyDescent="0.3">
      <c r="A1843" s="19">
        <v>1841</v>
      </c>
    </row>
    <row r="1844" spans="1:1" x14ac:dyDescent="0.3">
      <c r="A1844" s="19">
        <v>1842</v>
      </c>
    </row>
    <row r="1845" spans="1:1" x14ac:dyDescent="0.3">
      <c r="A1845" s="19">
        <v>1843</v>
      </c>
    </row>
    <row r="1846" spans="1:1" x14ac:dyDescent="0.3">
      <c r="A1846" s="19">
        <v>1844</v>
      </c>
    </row>
    <row r="1847" spans="1:1" x14ac:dyDescent="0.3">
      <c r="A1847" s="19">
        <v>1845</v>
      </c>
    </row>
    <row r="1848" spans="1:1" x14ac:dyDescent="0.3">
      <c r="A1848" s="19">
        <v>1846</v>
      </c>
    </row>
    <row r="1849" spans="1:1" x14ac:dyDescent="0.3">
      <c r="A1849" s="19">
        <v>1847</v>
      </c>
    </row>
    <row r="1850" spans="1:1" x14ac:dyDescent="0.3">
      <c r="A1850" s="19">
        <v>1848</v>
      </c>
    </row>
    <row r="1851" spans="1:1" x14ac:dyDescent="0.3">
      <c r="A1851" s="19">
        <v>1849</v>
      </c>
    </row>
    <row r="1852" spans="1:1" x14ac:dyDescent="0.3">
      <c r="A1852" s="19">
        <v>1850</v>
      </c>
    </row>
    <row r="1853" spans="1:1" x14ac:dyDescent="0.3">
      <c r="A1853" s="19">
        <v>1851</v>
      </c>
    </row>
    <row r="1854" spans="1:1" x14ac:dyDescent="0.3">
      <c r="A1854" s="19">
        <v>1852</v>
      </c>
    </row>
    <row r="1855" spans="1:1" x14ac:dyDescent="0.3">
      <c r="A1855" s="19">
        <v>1853</v>
      </c>
    </row>
    <row r="1856" spans="1:1" x14ac:dyDescent="0.3">
      <c r="A1856" s="19">
        <v>1854</v>
      </c>
    </row>
    <row r="1857" spans="1:4" x14ac:dyDescent="0.3">
      <c r="A1857" s="19">
        <v>1855</v>
      </c>
    </row>
    <row r="1858" spans="1:4" x14ac:dyDescent="0.3">
      <c r="A1858" s="19">
        <v>1856</v>
      </c>
    </row>
    <row r="1859" spans="1:4" ht="27.95" x14ac:dyDescent="0.3">
      <c r="A1859" s="19">
        <v>1857</v>
      </c>
      <c r="B1859" t="s">
        <v>422</v>
      </c>
      <c r="C1859" s="20" t="s">
        <v>429</v>
      </c>
      <c r="D1859" t="s">
        <v>21</v>
      </c>
    </row>
    <row r="1860" spans="1:4" x14ac:dyDescent="0.3">
      <c r="A1860" s="19">
        <v>1858</v>
      </c>
    </row>
    <row r="1861" spans="1:4" x14ac:dyDescent="0.3">
      <c r="A1861" s="19">
        <v>1859</v>
      </c>
    </row>
    <row r="1862" spans="1:4" x14ac:dyDescent="0.3">
      <c r="A1862" s="19">
        <v>1860</v>
      </c>
    </row>
    <row r="1863" spans="1:4" x14ac:dyDescent="0.3">
      <c r="A1863" s="19">
        <v>1861</v>
      </c>
    </row>
    <row r="1864" spans="1:4" x14ac:dyDescent="0.3">
      <c r="A1864" s="19">
        <v>1862</v>
      </c>
    </row>
    <row r="1865" spans="1:4" x14ac:dyDescent="0.3">
      <c r="A1865" s="19">
        <v>1863</v>
      </c>
    </row>
    <row r="1866" spans="1:4" x14ac:dyDescent="0.3">
      <c r="A1866" s="19">
        <v>1864</v>
      </c>
    </row>
    <row r="1867" spans="1:4" x14ac:dyDescent="0.3">
      <c r="A1867" s="19">
        <v>1865</v>
      </c>
    </row>
    <row r="1868" spans="1:4" x14ac:dyDescent="0.3">
      <c r="A1868" s="19">
        <v>1866</v>
      </c>
    </row>
    <row r="1869" spans="1:4" x14ac:dyDescent="0.3">
      <c r="A1869" s="19">
        <v>1867</v>
      </c>
    </row>
    <row r="1870" spans="1:4" x14ac:dyDescent="0.3">
      <c r="A1870" s="19">
        <v>1868</v>
      </c>
    </row>
    <row r="1871" spans="1:4" x14ac:dyDescent="0.3">
      <c r="A1871" s="19">
        <v>1869</v>
      </c>
    </row>
    <row r="1872" spans="1:4" x14ac:dyDescent="0.3">
      <c r="A1872" s="19">
        <v>1870</v>
      </c>
    </row>
    <row r="1873" spans="1:1" x14ac:dyDescent="0.3">
      <c r="A1873" s="19">
        <v>1871</v>
      </c>
    </row>
    <row r="1874" spans="1:1" x14ac:dyDescent="0.3">
      <c r="A1874" s="19">
        <v>1872</v>
      </c>
    </row>
    <row r="1875" spans="1:1" x14ac:dyDescent="0.3">
      <c r="A1875" s="19">
        <v>1873</v>
      </c>
    </row>
    <row r="1876" spans="1:1" x14ac:dyDescent="0.3">
      <c r="A1876" s="19">
        <v>1874</v>
      </c>
    </row>
    <row r="1877" spans="1:1" x14ac:dyDescent="0.3">
      <c r="A1877" s="19">
        <v>1875</v>
      </c>
    </row>
    <row r="1878" spans="1:1" x14ac:dyDescent="0.3">
      <c r="A1878" s="19">
        <v>1876</v>
      </c>
    </row>
    <row r="1879" spans="1:1" x14ac:dyDescent="0.3">
      <c r="A1879" s="19">
        <v>1877</v>
      </c>
    </row>
    <row r="1880" spans="1:1" x14ac:dyDescent="0.3">
      <c r="A1880" s="19">
        <v>1878</v>
      </c>
    </row>
    <row r="1881" spans="1:1" x14ac:dyDescent="0.3">
      <c r="A1881" s="19">
        <v>1879</v>
      </c>
    </row>
    <row r="1882" spans="1:1" x14ac:dyDescent="0.3">
      <c r="A1882" s="19">
        <v>1880</v>
      </c>
    </row>
    <row r="1883" spans="1:1" x14ac:dyDescent="0.3">
      <c r="A1883" s="19">
        <v>1881</v>
      </c>
    </row>
    <row r="1884" spans="1:1" x14ac:dyDescent="0.3">
      <c r="A1884" s="19">
        <v>1882</v>
      </c>
    </row>
    <row r="1885" spans="1:1" x14ac:dyDescent="0.3">
      <c r="A1885" s="19">
        <v>1883</v>
      </c>
    </row>
    <row r="1886" spans="1:1" x14ac:dyDescent="0.3">
      <c r="A1886" s="19">
        <v>1884</v>
      </c>
    </row>
    <row r="1887" spans="1:1" x14ac:dyDescent="0.3">
      <c r="A1887" s="19">
        <v>1885</v>
      </c>
    </row>
    <row r="1888" spans="1:1" x14ac:dyDescent="0.3">
      <c r="A1888" s="19">
        <v>1886</v>
      </c>
    </row>
    <row r="1889" spans="1:1" x14ac:dyDescent="0.3">
      <c r="A1889" s="19">
        <v>1887</v>
      </c>
    </row>
    <row r="1890" spans="1:1" x14ac:dyDescent="0.3">
      <c r="A1890" s="19">
        <v>1888</v>
      </c>
    </row>
    <row r="1891" spans="1:1" x14ac:dyDescent="0.3">
      <c r="A1891" s="19">
        <v>1889</v>
      </c>
    </row>
    <row r="1892" spans="1:1" x14ac:dyDescent="0.3">
      <c r="A1892" s="19">
        <v>1890</v>
      </c>
    </row>
    <row r="1893" spans="1:1" x14ac:dyDescent="0.3">
      <c r="A1893" s="19">
        <v>1891</v>
      </c>
    </row>
    <row r="1894" spans="1:1" x14ac:dyDescent="0.3">
      <c r="A1894" s="19">
        <v>1892</v>
      </c>
    </row>
    <row r="1895" spans="1:1" x14ac:dyDescent="0.3">
      <c r="A1895" s="19">
        <v>1893</v>
      </c>
    </row>
    <row r="1896" spans="1:1" x14ac:dyDescent="0.3">
      <c r="A1896" s="19">
        <v>1894</v>
      </c>
    </row>
    <row r="1897" spans="1:1" x14ac:dyDescent="0.3">
      <c r="A1897" s="19">
        <v>1895</v>
      </c>
    </row>
    <row r="1898" spans="1:1" x14ac:dyDescent="0.3">
      <c r="A1898" s="19">
        <v>1896</v>
      </c>
    </row>
    <row r="1899" spans="1:1" x14ac:dyDescent="0.3">
      <c r="A1899" s="19">
        <v>1897</v>
      </c>
    </row>
    <row r="1900" spans="1:1" x14ac:dyDescent="0.3">
      <c r="A1900" s="19">
        <v>1898</v>
      </c>
    </row>
    <row r="1901" spans="1:1" x14ac:dyDescent="0.3">
      <c r="A1901" s="19">
        <v>1899</v>
      </c>
    </row>
    <row r="1902" spans="1:1" x14ac:dyDescent="0.3">
      <c r="A1902" s="19">
        <v>1900</v>
      </c>
    </row>
    <row r="1903" spans="1:1" x14ac:dyDescent="0.3">
      <c r="A1903" s="19">
        <v>1901</v>
      </c>
    </row>
    <row r="1904" spans="1:1" x14ac:dyDescent="0.3">
      <c r="A1904" s="19">
        <v>1902</v>
      </c>
    </row>
    <row r="1905" spans="1:1" x14ac:dyDescent="0.3">
      <c r="A1905" s="19">
        <v>1903</v>
      </c>
    </row>
    <row r="1906" spans="1:1" x14ac:dyDescent="0.3">
      <c r="A1906" s="19">
        <v>1904</v>
      </c>
    </row>
    <row r="1907" spans="1:1" x14ac:dyDescent="0.3">
      <c r="A1907" s="19">
        <v>1905</v>
      </c>
    </row>
    <row r="1908" spans="1:1" x14ac:dyDescent="0.3">
      <c r="A1908" s="19">
        <v>1906</v>
      </c>
    </row>
    <row r="1909" spans="1:1" x14ac:dyDescent="0.3">
      <c r="A1909" s="19">
        <v>1907</v>
      </c>
    </row>
    <row r="1910" spans="1:1" x14ac:dyDescent="0.3">
      <c r="A1910" s="19">
        <v>1908</v>
      </c>
    </row>
    <row r="1911" spans="1:1" x14ac:dyDescent="0.3">
      <c r="A1911" s="19">
        <v>1909</v>
      </c>
    </row>
    <row r="1912" spans="1:1" x14ac:dyDescent="0.3">
      <c r="A1912" s="19">
        <v>1910</v>
      </c>
    </row>
    <row r="1913" spans="1:1" x14ac:dyDescent="0.3">
      <c r="A1913" s="19">
        <v>1911</v>
      </c>
    </row>
    <row r="1914" spans="1:1" x14ac:dyDescent="0.3">
      <c r="A1914" s="19">
        <v>1912</v>
      </c>
    </row>
    <row r="1915" spans="1:1" x14ac:dyDescent="0.3">
      <c r="A1915" s="19">
        <v>1913</v>
      </c>
    </row>
    <row r="1916" spans="1:1" x14ac:dyDescent="0.3">
      <c r="A1916" s="19">
        <v>1914</v>
      </c>
    </row>
    <row r="1917" spans="1:1" x14ac:dyDescent="0.3">
      <c r="A1917" s="19">
        <v>1915</v>
      </c>
    </row>
    <row r="1918" spans="1:1" x14ac:dyDescent="0.3">
      <c r="A1918" s="19">
        <v>1916</v>
      </c>
    </row>
    <row r="1919" spans="1:1" x14ac:dyDescent="0.3">
      <c r="A1919" s="19">
        <v>1917</v>
      </c>
    </row>
    <row r="1920" spans="1:1" x14ac:dyDescent="0.3">
      <c r="A1920" s="19">
        <v>1918</v>
      </c>
    </row>
    <row r="1921" spans="1:1" x14ac:dyDescent="0.3">
      <c r="A1921" s="19">
        <v>1919</v>
      </c>
    </row>
    <row r="1922" spans="1:1" x14ac:dyDescent="0.3">
      <c r="A1922" s="19">
        <v>1920</v>
      </c>
    </row>
    <row r="1923" spans="1:1" x14ac:dyDescent="0.3">
      <c r="A1923" s="19">
        <v>1921</v>
      </c>
    </row>
    <row r="1924" spans="1:1" x14ac:dyDescent="0.3">
      <c r="A1924" s="19">
        <v>1922</v>
      </c>
    </row>
    <row r="1925" spans="1:1" x14ac:dyDescent="0.3">
      <c r="A1925" s="19">
        <v>1923</v>
      </c>
    </row>
    <row r="1926" spans="1:1" x14ac:dyDescent="0.3">
      <c r="A1926" s="19">
        <v>1924</v>
      </c>
    </row>
    <row r="1927" spans="1:1" x14ac:dyDescent="0.3">
      <c r="A1927" s="19">
        <v>1925</v>
      </c>
    </row>
    <row r="1928" spans="1:1" x14ac:dyDescent="0.3">
      <c r="A1928" s="19">
        <v>1926</v>
      </c>
    </row>
    <row r="1929" spans="1:1" x14ac:dyDescent="0.3">
      <c r="A1929" s="19">
        <v>1927</v>
      </c>
    </row>
    <row r="1930" spans="1:1" x14ac:dyDescent="0.3">
      <c r="A1930" s="19">
        <v>1928</v>
      </c>
    </row>
    <row r="1931" spans="1:1" x14ac:dyDescent="0.3">
      <c r="A1931" s="19">
        <v>1929</v>
      </c>
    </row>
    <row r="1932" spans="1:1" x14ac:dyDescent="0.3">
      <c r="A1932" s="19">
        <v>1930</v>
      </c>
    </row>
    <row r="1933" spans="1:1" x14ac:dyDescent="0.3">
      <c r="A1933" s="19">
        <v>1931</v>
      </c>
    </row>
    <row r="1934" spans="1:1" x14ac:dyDescent="0.3">
      <c r="A1934" s="19">
        <v>1932</v>
      </c>
    </row>
    <row r="1935" spans="1:1" x14ac:dyDescent="0.3">
      <c r="A1935" s="19">
        <v>1933</v>
      </c>
    </row>
    <row r="1936" spans="1:1" x14ac:dyDescent="0.3">
      <c r="A1936" s="19">
        <v>1934</v>
      </c>
    </row>
    <row r="1937" spans="1:4" x14ac:dyDescent="0.3">
      <c r="A1937" s="19">
        <v>1935</v>
      </c>
      <c r="B1937" t="s">
        <v>423</v>
      </c>
      <c r="C1937" s="20" t="s">
        <v>430</v>
      </c>
      <c r="D1937" t="s">
        <v>22</v>
      </c>
    </row>
    <row r="1938" spans="1:4" x14ac:dyDescent="0.3">
      <c r="A1938" s="19">
        <v>1936</v>
      </c>
    </row>
    <row r="1939" spans="1:4" x14ac:dyDescent="0.3">
      <c r="A1939" s="19">
        <v>1937</v>
      </c>
    </row>
    <row r="1940" spans="1:4" x14ac:dyDescent="0.3">
      <c r="A1940" s="19">
        <v>1938</v>
      </c>
    </row>
    <row r="1941" spans="1:4" x14ac:dyDescent="0.3">
      <c r="A1941" s="19">
        <v>1939</v>
      </c>
    </row>
    <row r="1942" spans="1:4" x14ac:dyDescent="0.3">
      <c r="A1942" s="19">
        <v>1940</v>
      </c>
    </row>
    <row r="1943" spans="1:4" x14ac:dyDescent="0.3">
      <c r="A1943" s="19">
        <v>1941</v>
      </c>
    </row>
    <row r="1944" spans="1:4" ht="27.95" x14ac:dyDescent="0.3">
      <c r="A1944" s="19">
        <v>1942</v>
      </c>
      <c r="B1944" t="s">
        <v>424</v>
      </c>
      <c r="C1944" s="20" t="s">
        <v>431</v>
      </c>
    </row>
    <row r="1945" spans="1:4" x14ac:dyDescent="0.3">
      <c r="A1945" s="19">
        <v>1943</v>
      </c>
    </row>
    <row r="1946" spans="1:4" x14ac:dyDescent="0.3">
      <c r="A1946" s="19">
        <v>1944</v>
      </c>
    </row>
    <row r="1947" spans="1:4" x14ac:dyDescent="0.3">
      <c r="A1947" s="19">
        <v>1945</v>
      </c>
    </row>
    <row r="1948" spans="1:4" x14ac:dyDescent="0.3">
      <c r="A1948" s="19">
        <v>1946</v>
      </c>
    </row>
    <row r="1949" spans="1:4" x14ac:dyDescent="0.3">
      <c r="A1949" s="19">
        <v>1947</v>
      </c>
    </row>
    <row r="1950" spans="1:4" x14ac:dyDescent="0.3">
      <c r="A1950" s="19">
        <v>1948</v>
      </c>
    </row>
    <row r="1951" spans="1:4" x14ac:dyDescent="0.3">
      <c r="A1951" s="19">
        <v>1949</v>
      </c>
    </row>
    <row r="1952" spans="1:4" x14ac:dyDescent="0.3">
      <c r="A1952" s="19">
        <v>1950</v>
      </c>
    </row>
    <row r="1953" spans="1:4" x14ac:dyDescent="0.3">
      <c r="A1953" s="19">
        <v>1951</v>
      </c>
    </row>
    <row r="1954" spans="1:4" x14ac:dyDescent="0.3">
      <c r="A1954" s="19">
        <v>1952</v>
      </c>
    </row>
    <row r="1955" spans="1:4" x14ac:dyDescent="0.3">
      <c r="A1955" s="19">
        <v>1953</v>
      </c>
    </row>
    <row r="1956" spans="1:4" x14ac:dyDescent="0.3">
      <c r="A1956" s="19">
        <v>1954</v>
      </c>
    </row>
    <row r="1957" spans="1:4" x14ac:dyDescent="0.3">
      <c r="A1957" s="19">
        <v>1955</v>
      </c>
    </row>
    <row r="1958" spans="1:4" x14ac:dyDescent="0.3">
      <c r="A1958" s="19">
        <v>1956</v>
      </c>
    </row>
    <row r="1959" spans="1:4" x14ac:dyDescent="0.3">
      <c r="A1959" s="19">
        <v>1957</v>
      </c>
      <c r="B1959" t="s">
        <v>425</v>
      </c>
      <c r="C1959" t="s">
        <v>23</v>
      </c>
      <c r="D1959" t="s">
        <v>24</v>
      </c>
    </row>
    <row r="1960" spans="1:4" x14ac:dyDescent="0.3">
      <c r="A1960" s="19">
        <v>1958</v>
      </c>
    </row>
    <row r="1961" spans="1:4" x14ac:dyDescent="0.3">
      <c r="A1961" s="19">
        <v>1959</v>
      </c>
    </row>
    <row r="1962" spans="1:4" x14ac:dyDescent="0.3">
      <c r="A1962" s="19">
        <v>1960</v>
      </c>
    </row>
    <row r="1963" spans="1:4" x14ac:dyDescent="0.3">
      <c r="A1963" s="19">
        <v>1961</v>
      </c>
    </row>
    <row r="1964" spans="1:4" x14ac:dyDescent="0.3">
      <c r="A1964" s="19">
        <v>1962</v>
      </c>
    </row>
    <row r="1965" spans="1:4" x14ac:dyDescent="0.3">
      <c r="A1965" s="19">
        <v>1963</v>
      </c>
    </row>
    <row r="1966" spans="1:4" x14ac:dyDescent="0.3">
      <c r="A1966" s="19">
        <v>1964</v>
      </c>
    </row>
    <row r="1967" spans="1:4" x14ac:dyDescent="0.3">
      <c r="A1967" s="19">
        <v>1965</v>
      </c>
    </row>
    <row r="1968" spans="1:4" x14ac:dyDescent="0.3">
      <c r="A1968" s="19">
        <v>1966</v>
      </c>
    </row>
    <row r="1969" spans="1:1" x14ac:dyDescent="0.3">
      <c r="A1969" s="19">
        <v>1967</v>
      </c>
    </row>
    <row r="1970" spans="1:1" x14ac:dyDescent="0.3">
      <c r="A1970" s="19">
        <v>1968</v>
      </c>
    </row>
    <row r="1971" spans="1:1" x14ac:dyDescent="0.3">
      <c r="A1971" s="19">
        <v>1969</v>
      </c>
    </row>
    <row r="1972" spans="1:1" x14ac:dyDescent="0.3">
      <c r="A1972" s="19">
        <v>1970</v>
      </c>
    </row>
    <row r="1973" spans="1:1" x14ac:dyDescent="0.3">
      <c r="A1973" s="19">
        <v>1971</v>
      </c>
    </row>
    <row r="1974" spans="1:1" x14ac:dyDescent="0.3">
      <c r="A1974" s="19">
        <v>1972</v>
      </c>
    </row>
    <row r="1975" spans="1:1" x14ac:dyDescent="0.3">
      <c r="A1975" s="19">
        <v>1973</v>
      </c>
    </row>
    <row r="1976" spans="1:1" x14ac:dyDescent="0.3">
      <c r="A1976" s="19">
        <v>1974</v>
      </c>
    </row>
    <row r="1977" spans="1:1" x14ac:dyDescent="0.3">
      <c r="A1977" s="19">
        <v>1975</v>
      </c>
    </row>
    <row r="1978" spans="1:1" x14ac:dyDescent="0.3">
      <c r="A1978" s="19">
        <v>1976</v>
      </c>
    </row>
    <row r="1979" spans="1:1" x14ac:dyDescent="0.3">
      <c r="A1979" s="19">
        <v>1977</v>
      </c>
    </row>
    <row r="1980" spans="1:1" x14ac:dyDescent="0.3">
      <c r="A1980" s="19">
        <v>1978</v>
      </c>
    </row>
    <row r="1981" spans="1:1" x14ac:dyDescent="0.3">
      <c r="A1981" s="19">
        <v>1979</v>
      </c>
    </row>
    <row r="1982" spans="1:1" x14ac:dyDescent="0.3">
      <c r="A1982" s="19">
        <v>1980</v>
      </c>
    </row>
    <row r="1983" spans="1:1" x14ac:dyDescent="0.3">
      <c r="A1983" s="19">
        <v>1981</v>
      </c>
    </row>
    <row r="1984" spans="1:1" x14ac:dyDescent="0.3">
      <c r="A1984" s="19">
        <v>1982</v>
      </c>
    </row>
    <row r="1985" spans="1:1" x14ac:dyDescent="0.3">
      <c r="A1985" s="19">
        <v>1983</v>
      </c>
    </row>
    <row r="1986" spans="1:1" x14ac:dyDescent="0.3">
      <c r="A1986" s="19">
        <v>1984</v>
      </c>
    </row>
    <row r="1987" spans="1:1" x14ac:dyDescent="0.3">
      <c r="A1987" s="19">
        <v>1985</v>
      </c>
    </row>
    <row r="1988" spans="1:1" x14ac:dyDescent="0.3">
      <c r="A1988" s="19">
        <v>1986</v>
      </c>
    </row>
    <row r="1989" spans="1:1" x14ac:dyDescent="0.3">
      <c r="A1989" s="19">
        <v>1987</v>
      </c>
    </row>
    <row r="1990" spans="1:1" x14ac:dyDescent="0.3">
      <c r="A1990" s="19">
        <v>1988</v>
      </c>
    </row>
    <row r="1991" spans="1:1" x14ac:dyDescent="0.3">
      <c r="A1991" s="19">
        <v>1989</v>
      </c>
    </row>
    <row r="1992" spans="1:1" x14ac:dyDescent="0.3">
      <c r="A1992" s="19">
        <v>1990</v>
      </c>
    </row>
    <row r="1993" spans="1:1" x14ac:dyDescent="0.3">
      <c r="A1993" s="19">
        <v>1991</v>
      </c>
    </row>
    <row r="1994" spans="1:1" x14ac:dyDescent="0.3">
      <c r="A1994" s="19">
        <v>1992</v>
      </c>
    </row>
    <row r="1995" spans="1:1" x14ac:dyDescent="0.3">
      <c r="A1995" s="19">
        <v>1993</v>
      </c>
    </row>
    <row r="1996" spans="1:1" x14ac:dyDescent="0.3">
      <c r="A1996" s="19">
        <v>1994</v>
      </c>
    </row>
    <row r="1997" spans="1:1" x14ac:dyDescent="0.3">
      <c r="A1997" s="19">
        <v>1995</v>
      </c>
    </row>
    <row r="1998" spans="1:1" x14ac:dyDescent="0.3">
      <c r="A1998" s="19">
        <v>1996</v>
      </c>
    </row>
    <row r="1999" spans="1:1" x14ac:dyDescent="0.3">
      <c r="A1999" s="19">
        <v>1997</v>
      </c>
    </row>
    <row r="2000" spans="1:1" x14ac:dyDescent="0.3">
      <c r="A2000" s="19">
        <v>1998</v>
      </c>
    </row>
    <row r="2001" spans="1:1" x14ac:dyDescent="0.3">
      <c r="A2001" s="19">
        <v>1999</v>
      </c>
    </row>
    <row r="2002" spans="1:1" x14ac:dyDescent="0.3">
      <c r="A2002" s="19">
        <v>2000</v>
      </c>
    </row>
    <row r="2003" spans="1:1" x14ac:dyDescent="0.3">
      <c r="A2003" s="19">
        <v>2001</v>
      </c>
    </row>
    <row r="2004" spans="1:1" x14ac:dyDescent="0.3">
      <c r="A2004" s="19">
        <v>2002</v>
      </c>
    </row>
    <row r="2005" spans="1:1" x14ac:dyDescent="0.3">
      <c r="A2005" s="19">
        <v>2003</v>
      </c>
    </row>
    <row r="2006" spans="1:1" x14ac:dyDescent="0.3">
      <c r="A2006" s="19">
        <v>2004</v>
      </c>
    </row>
    <row r="2007" spans="1:1" x14ac:dyDescent="0.3">
      <c r="A2007" s="19">
        <v>2005</v>
      </c>
    </row>
    <row r="2008" spans="1:1" x14ac:dyDescent="0.3">
      <c r="A2008" s="19">
        <v>2006</v>
      </c>
    </row>
    <row r="2009" spans="1:1" x14ac:dyDescent="0.3">
      <c r="A2009" s="19">
        <v>2007</v>
      </c>
    </row>
    <row r="2010" spans="1:1" x14ac:dyDescent="0.3">
      <c r="A2010" s="19">
        <v>2008</v>
      </c>
    </row>
    <row r="2011" spans="1:1" x14ac:dyDescent="0.3">
      <c r="A2011" s="19">
        <v>2009</v>
      </c>
    </row>
    <row r="2012" spans="1:1" x14ac:dyDescent="0.3">
      <c r="A2012" s="19">
        <v>2010</v>
      </c>
    </row>
    <row r="2013" spans="1:1" x14ac:dyDescent="0.3">
      <c r="A2013" s="19">
        <v>2011</v>
      </c>
    </row>
    <row r="2014" spans="1:1" x14ac:dyDescent="0.3">
      <c r="A2014" s="19">
        <v>2012</v>
      </c>
    </row>
    <row r="2015" spans="1:1" x14ac:dyDescent="0.3">
      <c r="A2015" s="19">
        <v>2013</v>
      </c>
    </row>
    <row r="2016" spans="1:1" x14ac:dyDescent="0.3">
      <c r="A2016" s="19">
        <v>2014</v>
      </c>
    </row>
    <row r="2017" spans="1:1" x14ac:dyDescent="0.3">
      <c r="A2017" s="19">
        <v>2015</v>
      </c>
    </row>
    <row r="2018" spans="1:1" x14ac:dyDescent="0.3">
      <c r="A2018" s="19">
        <v>2016</v>
      </c>
    </row>
    <row r="2019" spans="1:1" x14ac:dyDescent="0.3">
      <c r="A2019" s="19">
        <v>2017</v>
      </c>
    </row>
    <row r="2020" spans="1:1" x14ac:dyDescent="0.3">
      <c r="A2020" s="19">
        <v>2018</v>
      </c>
    </row>
    <row r="2021" spans="1:1" x14ac:dyDescent="0.3">
      <c r="A2021" s="19">
        <v>2019</v>
      </c>
    </row>
    <row r="2022" spans="1:1" x14ac:dyDescent="0.3">
      <c r="A2022" s="19">
        <v>2020</v>
      </c>
    </row>
    <row r="2023" spans="1:1" x14ac:dyDescent="0.3">
      <c r="A2023" s="19">
        <v>2021</v>
      </c>
    </row>
    <row r="2024" spans="1:1" x14ac:dyDescent="0.3">
      <c r="A2024" s="19">
        <v>2022</v>
      </c>
    </row>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13A36-C8CA-47FD-B625-103D19351F24}">
  <dimension ref="A1:I215"/>
  <sheetViews>
    <sheetView workbookViewId="0">
      <pane xSplit="1" ySplit="1" topLeftCell="B165" activePane="bottomRight" state="frozen"/>
      <selection pane="topRight" activeCell="B1" sqref="B1"/>
      <selection pane="bottomLeft" activeCell="A2" sqref="A2"/>
      <selection pane="bottomRight" activeCell="D215" sqref="D215"/>
    </sheetView>
  </sheetViews>
  <sheetFormatPr defaultRowHeight="14" x14ac:dyDescent="0.3"/>
  <cols>
    <col min="1" max="3" width="18.19921875" customWidth="1"/>
    <col min="4" max="7" width="29.5" customWidth="1"/>
    <col min="8" max="9" width="24.296875" customWidth="1"/>
  </cols>
  <sheetData>
    <row r="1" spans="1:9" x14ac:dyDescent="0.3">
      <c r="A1" t="s">
        <v>367</v>
      </c>
      <c r="B1" t="s">
        <v>292</v>
      </c>
      <c r="C1" t="s">
        <v>291</v>
      </c>
      <c r="D1" t="s">
        <v>334</v>
      </c>
      <c r="E1" t="s">
        <v>293</v>
      </c>
      <c r="F1" t="s">
        <v>335</v>
      </c>
      <c r="G1" t="s">
        <v>336</v>
      </c>
      <c r="H1" t="s">
        <v>333</v>
      </c>
      <c r="I1" t="s">
        <v>337</v>
      </c>
    </row>
    <row r="2" spans="1:9" x14ac:dyDescent="0.3">
      <c r="A2" s="8" t="s">
        <v>46</v>
      </c>
      <c r="B2" s="8">
        <v>33.939109999999999</v>
      </c>
      <c r="C2" s="8">
        <v>67.709952999999999</v>
      </c>
      <c r="D2">
        <v>4.5999999999999996</v>
      </c>
      <c r="E2">
        <f t="shared" ref="E2:E65" si="0">D2*2.20462</f>
        <v>10.141251999999998</v>
      </c>
      <c r="F2">
        <f t="shared" ref="F2:F65" si="1">D2*5*23</f>
        <v>529</v>
      </c>
      <c r="G2">
        <f t="shared" ref="G2:G65" si="2">F2*3.28084</f>
        <v>1735.5643600000001</v>
      </c>
      <c r="H2" t="str">
        <f t="shared" ref="H2:H65" si="3">IF(D2&lt;$D$215, "lower", "higher")</f>
        <v>lower</v>
      </c>
      <c r="I2">
        <f t="shared" ref="I2:I65" si="4">F2/50</f>
        <v>10.58</v>
      </c>
    </row>
    <row r="3" spans="1:9" x14ac:dyDescent="0.3">
      <c r="A3" s="8" t="s">
        <v>49</v>
      </c>
      <c r="B3" s="8">
        <v>41.153331999999999</v>
      </c>
      <c r="C3" s="8">
        <v>20.168330999999998</v>
      </c>
      <c r="D3">
        <v>5.7</v>
      </c>
      <c r="E3">
        <f t="shared" si="0"/>
        <v>12.566333999999999</v>
      </c>
      <c r="F3">
        <f t="shared" si="1"/>
        <v>655.5</v>
      </c>
      <c r="G3">
        <f t="shared" si="2"/>
        <v>2150.5906199999999</v>
      </c>
      <c r="H3" t="str">
        <f t="shared" si="3"/>
        <v>higher</v>
      </c>
      <c r="I3">
        <f t="shared" si="4"/>
        <v>13.11</v>
      </c>
    </row>
    <row r="4" spans="1:9" x14ac:dyDescent="0.3">
      <c r="A4" s="8" t="s">
        <v>99</v>
      </c>
      <c r="B4" s="8">
        <v>28.033885999999999</v>
      </c>
      <c r="C4" s="8">
        <v>1.659626</v>
      </c>
      <c r="D4">
        <v>4.9000000000000004</v>
      </c>
      <c r="E4">
        <f t="shared" si="0"/>
        <v>10.802638</v>
      </c>
      <c r="F4">
        <f t="shared" si="1"/>
        <v>563.5</v>
      </c>
      <c r="G4">
        <f t="shared" si="2"/>
        <v>1848.75334</v>
      </c>
      <c r="H4" t="str">
        <f t="shared" si="3"/>
        <v>higher</v>
      </c>
      <c r="I4">
        <f t="shared" si="4"/>
        <v>11.27</v>
      </c>
    </row>
    <row r="5" spans="1:9" x14ac:dyDescent="0.3">
      <c r="A5" s="8" t="s">
        <v>55</v>
      </c>
      <c r="B5" s="8">
        <v>-14.270972</v>
      </c>
      <c r="C5" s="8">
        <v>-170.132217</v>
      </c>
      <c r="D5">
        <v>0</v>
      </c>
      <c r="E5">
        <f t="shared" si="0"/>
        <v>0</v>
      </c>
      <c r="F5">
        <f t="shared" si="1"/>
        <v>0</v>
      </c>
      <c r="G5">
        <f t="shared" si="2"/>
        <v>0</v>
      </c>
      <c r="H5" t="str">
        <f t="shared" si="3"/>
        <v>lower</v>
      </c>
      <c r="I5">
        <f t="shared" si="4"/>
        <v>0</v>
      </c>
    </row>
    <row r="6" spans="1:9" x14ac:dyDescent="0.3">
      <c r="A6" s="8" t="s">
        <v>50</v>
      </c>
      <c r="B6" s="8">
        <v>42.546244999999999</v>
      </c>
      <c r="C6" s="8">
        <v>1.6015539999999999</v>
      </c>
      <c r="D6">
        <v>9.6</v>
      </c>
      <c r="E6">
        <f t="shared" si="0"/>
        <v>21.164351999999997</v>
      </c>
      <c r="F6">
        <f t="shared" si="1"/>
        <v>1104</v>
      </c>
      <c r="G6">
        <f t="shared" si="2"/>
        <v>3622.04736</v>
      </c>
      <c r="H6" t="str">
        <f t="shared" si="3"/>
        <v>higher</v>
      </c>
      <c r="I6">
        <f t="shared" si="4"/>
        <v>22.08</v>
      </c>
    </row>
    <row r="7" spans="1:9" x14ac:dyDescent="0.3">
      <c r="A7" s="8" t="s">
        <v>48</v>
      </c>
      <c r="B7" s="8">
        <v>-11.202692000000001</v>
      </c>
      <c r="C7" s="8">
        <v>17.873887</v>
      </c>
      <c r="D7">
        <v>2.9</v>
      </c>
      <c r="E7">
        <f t="shared" si="0"/>
        <v>6.3933979999999995</v>
      </c>
      <c r="F7">
        <f t="shared" si="1"/>
        <v>333.5</v>
      </c>
      <c r="G7">
        <f t="shared" si="2"/>
        <v>1094.16014</v>
      </c>
      <c r="H7" t="str">
        <f t="shared" si="3"/>
        <v>lower</v>
      </c>
      <c r="I7">
        <f t="shared" si="4"/>
        <v>6.67</v>
      </c>
    </row>
    <row r="8" spans="1:9" x14ac:dyDescent="0.3">
      <c r="A8" s="8" t="s">
        <v>294</v>
      </c>
      <c r="B8" s="8">
        <v>18.220554</v>
      </c>
      <c r="C8" s="8">
        <v>-63.068615000000001</v>
      </c>
      <c r="D8">
        <v>1.6</v>
      </c>
      <c r="E8">
        <f t="shared" si="0"/>
        <v>3.5273919999999999</v>
      </c>
      <c r="F8">
        <f t="shared" si="1"/>
        <v>184</v>
      </c>
      <c r="G8">
        <f t="shared" si="2"/>
        <v>603.67456000000004</v>
      </c>
      <c r="H8" t="str">
        <f t="shared" si="3"/>
        <v>lower</v>
      </c>
      <c r="I8">
        <f t="shared" si="4"/>
        <v>3.68</v>
      </c>
    </row>
    <row r="9" spans="1:9" ht="27.95" x14ac:dyDescent="0.3">
      <c r="A9" s="8" t="s">
        <v>56</v>
      </c>
      <c r="B9" s="8">
        <v>17.060815999999999</v>
      </c>
      <c r="C9" s="8">
        <v>-61.796427999999999</v>
      </c>
      <c r="D9">
        <v>6.4</v>
      </c>
      <c r="E9">
        <f t="shared" si="0"/>
        <v>14.109567999999999</v>
      </c>
      <c r="F9">
        <f t="shared" si="1"/>
        <v>736</v>
      </c>
      <c r="G9">
        <f t="shared" si="2"/>
        <v>2414.6982400000002</v>
      </c>
      <c r="H9" t="str">
        <f t="shared" si="3"/>
        <v>higher</v>
      </c>
      <c r="I9">
        <f t="shared" si="4"/>
        <v>14.72</v>
      </c>
    </row>
    <row r="10" spans="1:9" x14ac:dyDescent="0.3">
      <c r="A10" s="8" t="s">
        <v>53</v>
      </c>
      <c r="B10" s="8">
        <v>-38.416097000000001</v>
      </c>
      <c r="C10" s="8">
        <v>-63.616672000000001</v>
      </c>
      <c r="D10">
        <v>6.4</v>
      </c>
      <c r="E10">
        <f t="shared" si="0"/>
        <v>14.109567999999999</v>
      </c>
      <c r="F10">
        <f t="shared" si="1"/>
        <v>736</v>
      </c>
      <c r="G10">
        <f t="shared" si="2"/>
        <v>2414.6982400000002</v>
      </c>
      <c r="H10" t="str">
        <f t="shared" si="3"/>
        <v>higher</v>
      </c>
      <c r="I10">
        <f t="shared" si="4"/>
        <v>14.72</v>
      </c>
    </row>
    <row r="11" spans="1:9" x14ac:dyDescent="0.3">
      <c r="A11" s="8" t="s">
        <v>54</v>
      </c>
      <c r="B11" s="8">
        <v>40.069099000000001</v>
      </c>
      <c r="C11" s="8">
        <v>45.038189000000003</v>
      </c>
      <c r="D11">
        <v>4.8</v>
      </c>
      <c r="E11">
        <f t="shared" si="0"/>
        <v>10.582175999999999</v>
      </c>
      <c r="F11">
        <f t="shared" si="1"/>
        <v>552</v>
      </c>
      <c r="G11">
        <f t="shared" si="2"/>
        <v>1811.02368</v>
      </c>
      <c r="H11" t="str">
        <f t="shared" si="3"/>
        <v>lower</v>
      </c>
      <c r="I11">
        <f t="shared" si="4"/>
        <v>11.04</v>
      </c>
    </row>
    <row r="12" spans="1:9" x14ac:dyDescent="0.3">
      <c r="A12" s="8" t="s">
        <v>44</v>
      </c>
      <c r="B12" s="8">
        <v>12.52111</v>
      </c>
      <c r="C12" s="8">
        <v>-69.968338000000003</v>
      </c>
      <c r="D12">
        <v>9.3000000000000007</v>
      </c>
      <c r="E12">
        <f t="shared" si="0"/>
        <v>20.502966000000001</v>
      </c>
      <c r="F12">
        <f t="shared" si="1"/>
        <v>1069.5</v>
      </c>
      <c r="G12">
        <f t="shared" si="2"/>
        <v>3508.8583800000001</v>
      </c>
      <c r="H12" t="str">
        <f t="shared" si="3"/>
        <v>higher</v>
      </c>
      <c r="I12">
        <f t="shared" si="4"/>
        <v>21.39</v>
      </c>
    </row>
    <row r="13" spans="1:9" x14ac:dyDescent="0.3">
      <c r="A13" s="8" t="s">
        <v>57</v>
      </c>
      <c r="B13" s="8">
        <v>-25.274398000000001</v>
      </c>
      <c r="C13" s="8">
        <v>133.775136</v>
      </c>
      <c r="D13">
        <v>14.9</v>
      </c>
      <c r="E13">
        <f t="shared" si="0"/>
        <v>32.848838000000001</v>
      </c>
      <c r="F13">
        <f t="shared" si="1"/>
        <v>1713.5</v>
      </c>
      <c r="G13">
        <f t="shared" si="2"/>
        <v>5621.7193399999996</v>
      </c>
      <c r="H13" t="str">
        <f t="shared" si="3"/>
        <v>higher</v>
      </c>
      <c r="I13">
        <f t="shared" si="4"/>
        <v>34.270000000000003</v>
      </c>
    </row>
    <row r="14" spans="1:9" x14ac:dyDescent="0.3">
      <c r="A14" s="8" t="s">
        <v>58</v>
      </c>
      <c r="B14" s="8">
        <v>47.516230999999998</v>
      </c>
      <c r="C14" s="8">
        <v>14.550072</v>
      </c>
      <c r="D14">
        <v>9.1</v>
      </c>
      <c r="E14">
        <f t="shared" si="0"/>
        <v>20.062041999999998</v>
      </c>
      <c r="F14">
        <f t="shared" si="1"/>
        <v>1046.5</v>
      </c>
      <c r="G14">
        <f t="shared" si="2"/>
        <v>3433.3990600000002</v>
      </c>
      <c r="H14" t="str">
        <f t="shared" si="3"/>
        <v>higher</v>
      </c>
      <c r="I14">
        <f t="shared" si="4"/>
        <v>20.93</v>
      </c>
    </row>
    <row r="15" spans="1:9" x14ac:dyDescent="0.3">
      <c r="A15" s="8" t="s">
        <v>59</v>
      </c>
      <c r="B15" s="8">
        <v>40.143104999999998</v>
      </c>
      <c r="C15" s="8">
        <v>47.576926999999998</v>
      </c>
      <c r="D15">
        <v>6</v>
      </c>
      <c r="E15">
        <f t="shared" si="0"/>
        <v>13.227719999999998</v>
      </c>
      <c r="F15">
        <f t="shared" si="1"/>
        <v>690</v>
      </c>
      <c r="G15">
        <f t="shared" si="2"/>
        <v>2263.7795999999998</v>
      </c>
      <c r="H15" t="str">
        <f t="shared" si="3"/>
        <v>higher</v>
      </c>
      <c r="I15">
        <f t="shared" si="4"/>
        <v>13.8</v>
      </c>
    </row>
    <row r="16" spans="1:9" x14ac:dyDescent="0.3">
      <c r="A16" s="8" t="s">
        <v>296</v>
      </c>
      <c r="B16" s="8">
        <v>25.034279999999999</v>
      </c>
      <c r="C16" s="8">
        <v>-77.396280000000004</v>
      </c>
      <c r="D16">
        <v>1.7</v>
      </c>
      <c r="E16">
        <f t="shared" si="0"/>
        <v>3.7478539999999994</v>
      </c>
      <c r="F16">
        <f t="shared" si="1"/>
        <v>195.5</v>
      </c>
      <c r="G16">
        <f t="shared" si="2"/>
        <v>641.40422000000001</v>
      </c>
      <c r="H16" t="str">
        <f t="shared" si="3"/>
        <v>lower</v>
      </c>
      <c r="I16">
        <f t="shared" si="4"/>
        <v>3.91</v>
      </c>
    </row>
    <row r="17" spans="1:9" x14ac:dyDescent="0.3">
      <c r="A17" s="8" t="s">
        <v>66</v>
      </c>
      <c r="B17" s="8">
        <v>25.930413999999999</v>
      </c>
      <c r="C17" s="8">
        <v>50.637771999999998</v>
      </c>
      <c r="D17">
        <v>5.9</v>
      </c>
      <c r="E17">
        <f t="shared" si="0"/>
        <v>13.007258</v>
      </c>
      <c r="F17">
        <f t="shared" si="1"/>
        <v>678.5</v>
      </c>
      <c r="G17">
        <f t="shared" si="2"/>
        <v>2226.0499399999999</v>
      </c>
      <c r="H17" t="str">
        <f t="shared" si="3"/>
        <v>higher</v>
      </c>
      <c r="I17">
        <f t="shared" si="4"/>
        <v>13.57</v>
      </c>
    </row>
    <row r="18" spans="1:9" x14ac:dyDescent="0.3">
      <c r="A18" s="8" t="s">
        <v>64</v>
      </c>
      <c r="B18" s="8">
        <v>23.684994</v>
      </c>
      <c r="C18" s="8">
        <v>90.356330999999997</v>
      </c>
      <c r="D18">
        <v>3.9</v>
      </c>
      <c r="E18">
        <f t="shared" si="0"/>
        <v>8.5980179999999997</v>
      </c>
      <c r="F18">
        <f t="shared" si="1"/>
        <v>448.5</v>
      </c>
      <c r="G18">
        <f t="shared" si="2"/>
        <v>1471.4567400000001</v>
      </c>
      <c r="H18" t="str">
        <f t="shared" si="3"/>
        <v>lower</v>
      </c>
      <c r="I18">
        <f t="shared" si="4"/>
        <v>8.9700000000000006</v>
      </c>
    </row>
    <row r="19" spans="1:9" x14ac:dyDescent="0.3">
      <c r="A19" s="8" t="s">
        <v>73</v>
      </c>
      <c r="B19" s="8">
        <v>13.193887</v>
      </c>
      <c r="C19" s="8">
        <v>-59.543197999999997</v>
      </c>
      <c r="D19">
        <v>7.1</v>
      </c>
      <c r="E19">
        <f t="shared" si="0"/>
        <v>15.652801999999998</v>
      </c>
      <c r="F19">
        <f t="shared" si="1"/>
        <v>816.5</v>
      </c>
      <c r="G19">
        <f t="shared" si="2"/>
        <v>2678.8058599999999</v>
      </c>
      <c r="H19" t="str">
        <f t="shared" si="3"/>
        <v>higher</v>
      </c>
      <c r="I19">
        <f t="shared" si="4"/>
        <v>16.329999999999998</v>
      </c>
    </row>
    <row r="20" spans="1:9" x14ac:dyDescent="0.3">
      <c r="A20" s="8" t="s">
        <v>68</v>
      </c>
      <c r="B20" s="8">
        <v>53.709806999999998</v>
      </c>
      <c r="C20" s="8">
        <v>27.953389000000001</v>
      </c>
      <c r="D20">
        <v>6.4</v>
      </c>
      <c r="E20">
        <f t="shared" si="0"/>
        <v>14.109567999999999</v>
      </c>
      <c r="F20">
        <f t="shared" si="1"/>
        <v>736</v>
      </c>
      <c r="G20">
        <f t="shared" si="2"/>
        <v>2414.6982400000002</v>
      </c>
      <c r="H20" t="str">
        <f t="shared" si="3"/>
        <v>higher</v>
      </c>
      <c r="I20">
        <f t="shared" si="4"/>
        <v>14.72</v>
      </c>
    </row>
    <row r="21" spans="1:9" x14ac:dyDescent="0.3">
      <c r="A21" s="8" t="s">
        <v>61</v>
      </c>
      <c r="B21" s="8">
        <v>50.503886999999999</v>
      </c>
      <c r="C21" s="8">
        <v>4.4699359999999997</v>
      </c>
      <c r="D21">
        <v>12</v>
      </c>
      <c r="E21">
        <f t="shared" si="0"/>
        <v>26.455439999999996</v>
      </c>
      <c r="F21">
        <f t="shared" si="1"/>
        <v>1380</v>
      </c>
      <c r="G21">
        <f t="shared" si="2"/>
        <v>4527.5591999999997</v>
      </c>
      <c r="H21" t="str">
        <f t="shared" si="3"/>
        <v>higher</v>
      </c>
      <c r="I21">
        <f t="shared" si="4"/>
        <v>27.6</v>
      </c>
    </row>
    <row r="22" spans="1:9" x14ac:dyDescent="0.3">
      <c r="A22" s="8" t="s">
        <v>69</v>
      </c>
      <c r="B22" s="8">
        <v>17.189876999999999</v>
      </c>
      <c r="C22" s="8">
        <v>-88.497649999999993</v>
      </c>
      <c r="D22">
        <v>0.4</v>
      </c>
      <c r="E22">
        <f t="shared" si="0"/>
        <v>0.88184799999999997</v>
      </c>
      <c r="F22">
        <f t="shared" si="1"/>
        <v>46</v>
      </c>
      <c r="G22">
        <f t="shared" si="2"/>
        <v>150.91864000000001</v>
      </c>
      <c r="H22" t="str">
        <f t="shared" si="3"/>
        <v>lower</v>
      </c>
      <c r="I22">
        <f t="shared" si="4"/>
        <v>0.92</v>
      </c>
    </row>
    <row r="23" spans="1:9" x14ac:dyDescent="0.3">
      <c r="A23" s="8" t="s">
        <v>62</v>
      </c>
      <c r="B23" s="8">
        <v>9.3076899999999991</v>
      </c>
      <c r="C23" s="8">
        <v>2.3158340000000002</v>
      </c>
      <c r="D23">
        <v>3.8</v>
      </c>
      <c r="E23">
        <f t="shared" si="0"/>
        <v>8.3775559999999984</v>
      </c>
      <c r="F23">
        <f t="shared" si="1"/>
        <v>437</v>
      </c>
      <c r="G23">
        <f t="shared" si="2"/>
        <v>1433.7270799999999</v>
      </c>
      <c r="H23" t="str">
        <f t="shared" si="3"/>
        <v>lower</v>
      </c>
      <c r="I23">
        <f t="shared" si="4"/>
        <v>8.74</v>
      </c>
    </row>
    <row r="24" spans="1:9" x14ac:dyDescent="0.3">
      <c r="A24" s="8" t="s">
        <v>70</v>
      </c>
      <c r="B24" s="8">
        <v>32.321384000000002</v>
      </c>
      <c r="C24" s="8">
        <v>-64.757369999999995</v>
      </c>
      <c r="D24">
        <v>3.4</v>
      </c>
      <c r="E24">
        <f t="shared" si="0"/>
        <v>7.4957079999999987</v>
      </c>
      <c r="F24">
        <f t="shared" si="1"/>
        <v>391</v>
      </c>
      <c r="G24">
        <f t="shared" si="2"/>
        <v>1282.80844</v>
      </c>
      <c r="H24" t="str">
        <f t="shared" si="3"/>
        <v>lower</v>
      </c>
      <c r="I24">
        <f t="shared" si="4"/>
        <v>7.82</v>
      </c>
    </row>
    <row r="25" spans="1:9" x14ac:dyDescent="0.3">
      <c r="A25" s="8" t="s">
        <v>74</v>
      </c>
      <c r="B25" s="8">
        <v>27.514161999999999</v>
      </c>
      <c r="C25" s="8">
        <v>90.433600999999996</v>
      </c>
      <c r="D25">
        <v>0.1</v>
      </c>
      <c r="E25">
        <f t="shared" si="0"/>
        <v>0.22046199999999999</v>
      </c>
      <c r="F25">
        <f t="shared" si="1"/>
        <v>11.5</v>
      </c>
      <c r="G25">
        <f t="shared" si="2"/>
        <v>37.729660000000003</v>
      </c>
      <c r="H25" t="str">
        <f t="shared" si="3"/>
        <v>lower</v>
      </c>
      <c r="I25">
        <f t="shared" si="4"/>
        <v>0.23</v>
      </c>
    </row>
    <row r="26" spans="1:9" x14ac:dyDescent="0.3">
      <c r="A26" s="8" t="s">
        <v>71</v>
      </c>
      <c r="B26" s="8">
        <v>-16.290154000000001</v>
      </c>
      <c r="C26" s="8">
        <v>-63.588653000000001</v>
      </c>
      <c r="D26">
        <v>3.3</v>
      </c>
      <c r="E26">
        <f t="shared" si="0"/>
        <v>7.2752459999999992</v>
      </c>
      <c r="F26">
        <f t="shared" si="1"/>
        <v>379.5</v>
      </c>
      <c r="G26">
        <f t="shared" si="2"/>
        <v>1245.0787800000001</v>
      </c>
      <c r="H26" t="str">
        <f t="shared" si="3"/>
        <v>lower</v>
      </c>
      <c r="I26">
        <f t="shared" si="4"/>
        <v>7.59</v>
      </c>
    </row>
    <row r="27" spans="1:9" ht="27.95" x14ac:dyDescent="0.3">
      <c r="A27" s="8" t="s">
        <v>67</v>
      </c>
      <c r="B27" s="8">
        <v>43.915886</v>
      </c>
      <c r="C27" s="8">
        <v>17.679075999999998</v>
      </c>
      <c r="D27">
        <v>4</v>
      </c>
      <c r="E27">
        <f t="shared" si="0"/>
        <v>8.8184799999999992</v>
      </c>
      <c r="F27">
        <f t="shared" si="1"/>
        <v>460</v>
      </c>
      <c r="G27">
        <f t="shared" si="2"/>
        <v>1509.1864</v>
      </c>
      <c r="H27" t="str">
        <f t="shared" si="3"/>
        <v>lower</v>
      </c>
      <c r="I27">
        <f t="shared" si="4"/>
        <v>9.1999999999999993</v>
      </c>
    </row>
    <row r="28" spans="1:9" x14ac:dyDescent="0.3">
      <c r="A28" s="8" t="s">
        <v>75</v>
      </c>
      <c r="B28" s="8">
        <v>-22.328474</v>
      </c>
      <c r="C28" s="8">
        <v>24.684866</v>
      </c>
      <c r="D28">
        <v>6.4</v>
      </c>
      <c r="E28">
        <f t="shared" si="0"/>
        <v>14.109567999999999</v>
      </c>
      <c r="F28">
        <f t="shared" si="1"/>
        <v>736</v>
      </c>
      <c r="G28">
        <f t="shared" si="2"/>
        <v>2414.6982400000002</v>
      </c>
      <c r="H28" t="str">
        <f t="shared" si="3"/>
        <v>higher</v>
      </c>
      <c r="I28">
        <f t="shared" si="4"/>
        <v>14.72</v>
      </c>
    </row>
    <row r="29" spans="1:9" x14ac:dyDescent="0.3">
      <c r="A29" s="8" t="s">
        <v>72</v>
      </c>
      <c r="B29" s="8">
        <v>-14.235004</v>
      </c>
      <c r="C29" s="8">
        <v>-51.925280000000001</v>
      </c>
      <c r="D29">
        <v>5.2</v>
      </c>
      <c r="E29">
        <f t="shared" si="0"/>
        <v>11.464024</v>
      </c>
      <c r="F29">
        <f t="shared" si="1"/>
        <v>598</v>
      </c>
      <c r="G29">
        <f t="shared" si="2"/>
        <v>1961.9423199999999</v>
      </c>
      <c r="H29" t="str">
        <f t="shared" si="3"/>
        <v>higher</v>
      </c>
      <c r="I29">
        <f t="shared" si="4"/>
        <v>11.96</v>
      </c>
    </row>
    <row r="30" spans="1:9" x14ac:dyDescent="0.3">
      <c r="A30" s="8" t="s">
        <v>281</v>
      </c>
      <c r="B30" s="8">
        <v>18.420694999999998</v>
      </c>
      <c r="C30" s="8">
        <v>-64.639967999999996</v>
      </c>
      <c r="D30">
        <v>2.2000000000000002</v>
      </c>
      <c r="E30">
        <f t="shared" si="0"/>
        <v>4.8501640000000004</v>
      </c>
      <c r="F30">
        <f t="shared" si="1"/>
        <v>253</v>
      </c>
      <c r="G30">
        <f t="shared" si="2"/>
        <v>830.05251999999996</v>
      </c>
      <c r="H30" t="str">
        <f t="shared" si="3"/>
        <v>lower</v>
      </c>
      <c r="I30">
        <f t="shared" si="4"/>
        <v>5.0599999999999996</v>
      </c>
    </row>
    <row r="31" spans="1:9" x14ac:dyDescent="0.3">
      <c r="A31" s="8" t="s">
        <v>295</v>
      </c>
      <c r="B31" s="8">
        <v>4.5352769999999998</v>
      </c>
      <c r="C31" s="8">
        <v>114.72766900000001</v>
      </c>
      <c r="D31">
        <v>0.6</v>
      </c>
      <c r="E31">
        <f t="shared" si="0"/>
        <v>1.3227719999999998</v>
      </c>
      <c r="F31">
        <f t="shared" si="1"/>
        <v>69</v>
      </c>
      <c r="G31">
        <f t="shared" si="2"/>
        <v>226.37796</v>
      </c>
      <c r="H31" t="str">
        <f t="shared" si="3"/>
        <v>lower</v>
      </c>
      <c r="I31">
        <f t="shared" si="4"/>
        <v>1.38</v>
      </c>
    </row>
    <row r="32" spans="1:9" x14ac:dyDescent="0.3">
      <c r="A32" s="8" t="s">
        <v>65</v>
      </c>
      <c r="B32" s="8">
        <v>42.733882999999999</v>
      </c>
      <c r="C32" s="8">
        <v>25.48583</v>
      </c>
      <c r="D32">
        <v>3.7</v>
      </c>
      <c r="E32">
        <f t="shared" si="0"/>
        <v>8.157093999999999</v>
      </c>
      <c r="F32">
        <f t="shared" si="1"/>
        <v>425.5</v>
      </c>
      <c r="G32">
        <f t="shared" si="2"/>
        <v>1395.9974199999999</v>
      </c>
      <c r="H32" t="str">
        <f t="shared" si="3"/>
        <v>lower</v>
      </c>
      <c r="I32">
        <f t="shared" si="4"/>
        <v>8.51</v>
      </c>
    </row>
    <row r="33" spans="1:9" x14ac:dyDescent="0.3">
      <c r="A33" s="8" t="s">
        <v>63</v>
      </c>
      <c r="B33" s="8">
        <v>12.238333000000001</v>
      </c>
      <c r="C33" s="8">
        <v>-1.561593</v>
      </c>
      <c r="D33">
        <v>4.3</v>
      </c>
      <c r="E33">
        <f t="shared" si="0"/>
        <v>9.4798659999999995</v>
      </c>
      <c r="F33">
        <f t="shared" si="1"/>
        <v>494.5</v>
      </c>
      <c r="G33">
        <f t="shared" si="2"/>
        <v>1622.37538</v>
      </c>
      <c r="H33" t="str">
        <f t="shared" si="3"/>
        <v>lower</v>
      </c>
      <c r="I33">
        <f t="shared" si="4"/>
        <v>9.89</v>
      </c>
    </row>
    <row r="34" spans="1:9" x14ac:dyDescent="0.3">
      <c r="A34" s="8" t="s">
        <v>60</v>
      </c>
      <c r="B34" s="8">
        <v>-3.3730560000000001</v>
      </c>
      <c r="C34" s="8">
        <v>29.918886000000001</v>
      </c>
      <c r="D34">
        <v>4</v>
      </c>
      <c r="E34">
        <f t="shared" si="0"/>
        <v>8.8184799999999992</v>
      </c>
      <c r="F34">
        <f t="shared" si="1"/>
        <v>460</v>
      </c>
      <c r="G34">
        <f t="shared" si="2"/>
        <v>1509.1864</v>
      </c>
      <c r="H34" t="str">
        <f t="shared" si="3"/>
        <v>lower</v>
      </c>
      <c r="I34">
        <f t="shared" si="4"/>
        <v>9.1999999999999993</v>
      </c>
    </row>
    <row r="35" spans="1:9" x14ac:dyDescent="0.3">
      <c r="A35" s="8" t="s">
        <v>156</v>
      </c>
      <c r="B35" s="8">
        <v>12.565678999999999</v>
      </c>
      <c r="C35" s="8">
        <v>104.99096299999999</v>
      </c>
      <c r="D35">
        <v>3.7</v>
      </c>
      <c r="E35">
        <f t="shared" si="0"/>
        <v>8.157093999999999</v>
      </c>
      <c r="F35">
        <f t="shared" si="1"/>
        <v>425.5</v>
      </c>
      <c r="G35">
        <f t="shared" si="2"/>
        <v>1395.9974199999999</v>
      </c>
      <c r="H35" t="str">
        <f t="shared" si="3"/>
        <v>lower</v>
      </c>
      <c r="I35">
        <f t="shared" si="4"/>
        <v>8.51</v>
      </c>
    </row>
    <row r="36" spans="1:9" x14ac:dyDescent="0.3">
      <c r="A36" s="8" t="s">
        <v>83</v>
      </c>
      <c r="B36" s="8">
        <v>7.3697220000000003</v>
      </c>
      <c r="C36" s="8">
        <v>12.354722000000001</v>
      </c>
      <c r="D36">
        <v>4.0999999999999996</v>
      </c>
      <c r="E36">
        <f t="shared" si="0"/>
        <v>9.0389419999999987</v>
      </c>
      <c r="F36">
        <f t="shared" si="1"/>
        <v>471.5</v>
      </c>
      <c r="G36">
        <f t="shared" si="2"/>
        <v>1546.91606</v>
      </c>
      <c r="H36" t="str">
        <f t="shared" si="3"/>
        <v>lower</v>
      </c>
      <c r="I36">
        <f t="shared" si="4"/>
        <v>9.43</v>
      </c>
    </row>
    <row r="37" spans="1:9" x14ac:dyDescent="0.3">
      <c r="A37" s="8" t="s">
        <v>77</v>
      </c>
      <c r="B37" s="8">
        <v>56.130366000000002</v>
      </c>
      <c r="C37" s="8">
        <v>-106.346771</v>
      </c>
      <c r="D37">
        <v>10.8</v>
      </c>
      <c r="E37">
        <f t="shared" si="0"/>
        <v>23.809895999999998</v>
      </c>
      <c r="F37">
        <f t="shared" si="1"/>
        <v>1242</v>
      </c>
      <c r="G37">
        <f t="shared" si="2"/>
        <v>4074.8032800000001</v>
      </c>
      <c r="H37" t="str">
        <f t="shared" si="3"/>
        <v>higher</v>
      </c>
      <c r="I37">
        <f t="shared" si="4"/>
        <v>24.84</v>
      </c>
    </row>
    <row r="38" spans="1:9" x14ac:dyDescent="0.3">
      <c r="A38" s="8" t="s">
        <v>91</v>
      </c>
      <c r="B38" s="8">
        <v>19.513469000000001</v>
      </c>
      <c r="C38" s="8">
        <v>-80.566956000000005</v>
      </c>
      <c r="D38">
        <v>2.6</v>
      </c>
      <c r="E38">
        <f t="shared" si="0"/>
        <v>5.7320120000000001</v>
      </c>
      <c r="F38">
        <f t="shared" si="1"/>
        <v>299</v>
      </c>
      <c r="G38">
        <f t="shared" si="2"/>
        <v>980.97115999999994</v>
      </c>
      <c r="H38" t="str">
        <f t="shared" si="3"/>
        <v>lower</v>
      </c>
      <c r="I38">
        <f t="shared" si="4"/>
        <v>5.98</v>
      </c>
    </row>
    <row r="39" spans="1:9" ht="27.95" x14ac:dyDescent="0.3">
      <c r="A39" s="8" t="s">
        <v>76</v>
      </c>
      <c r="B39" s="8">
        <v>6.6111110000000002</v>
      </c>
      <c r="C39" s="8">
        <v>20.939444000000002</v>
      </c>
      <c r="D39">
        <v>2.5</v>
      </c>
      <c r="E39">
        <f t="shared" si="0"/>
        <v>5.5115499999999997</v>
      </c>
      <c r="F39">
        <f t="shared" si="1"/>
        <v>287.5</v>
      </c>
      <c r="G39">
        <f t="shared" si="2"/>
        <v>943.24149999999997</v>
      </c>
      <c r="H39" t="str">
        <f t="shared" si="3"/>
        <v>lower</v>
      </c>
      <c r="I39">
        <f t="shared" si="4"/>
        <v>5.75</v>
      </c>
    </row>
    <row r="40" spans="1:9" x14ac:dyDescent="0.3">
      <c r="A40" s="8" t="s">
        <v>255</v>
      </c>
      <c r="B40" s="8">
        <v>15.454166000000001</v>
      </c>
      <c r="C40" s="8">
        <v>18.732206999999999</v>
      </c>
      <c r="D40">
        <v>3.1</v>
      </c>
      <c r="E40">
        <f t="shared" si="0"/>
        <v>6.8343219999999993</v>
      </c>
      <c r="F40">
        <f t="shared" si="1"/>
        <v>356.5</v>
      </c>
      <c r="G40">
        <f t="shared" si="2"/>
        <v>1169.6194599999999</v>
      </c>
      <c r="H40" t="str">
        <f t="shared" si="3"/>
        <v>lower</v>
      </c>
      <c r="I40">
        <f t="shared" si="4"/>
        <v>7.13</v>
      </c>
    </row>
    <row r="41" spans="1:9" x14ac:dyDescent="0.3">
      <c r="A41" s="8" t="s">
        <v>81</v>
      </c>
      <c r="B41" s="8">
        <v>-35.675147000000003</v>
      </c>
      <c r="C41" s="8">
        <v>-71.542968999999999</v>
      </c>
      <c r="D41">
        <v>6.5</v>
      </c>
      <c r="E41">
        <f t="shared" si="0"/>
        <v>14.330029999999999</v>
      </c>
      <c r="F41">
        <f t="shared" si="1"/>
        <v>747.5</v>
      </c>
      <c r="G41">
        <f t="shared" si="2"/>
        <v>2452.4279000000001</v>
      </c>
      <c r="H41" t="str">
        <f t="shared" si="3"/>
        <v>higher</v>
      </c>
      <c r="I41">
        <f t="shared" si="4"/>
        <v>14.95</v>
      </c>
    </row>
    <row r="42" spans="1:9" x14ac:dyDescent="0.3">
      <c r="A42" s="8" t="s">
        <v>82</v>
      </c>
      <c r="B42" s="8">
        <v>35.861660000000001</v>
      </c>
      <c r="C42" s="8">
        <v>104.195397</v>
      </c>
      <c r="D42">
        <v>3.4</v>
      </c>
      <c r="E42">
        <f t="shared" si="0"/>
        <v>7.4957079999999987</v>
      </c>
      <c r="F42">
        <f t="shared" si="1"/>
        <v>391</v>
      </c>
      <c r="G42">
        <f t="shared" si="2"/>
        <v>1282.80844</v>
      </c>
      <c r="H42" t="str">
        <f t="shared" si="3"/>
        <v>lower</v>
      </c>
      <c r="I42">
        <f t="shared" si="4"/>
        <v>7.82</v>
      </c>
    </row>
    <row r="43" spans="1:9" x14ac:dyDescent="0.3">
      <c r="A43" s="8" t="s">
        <v>84</v>
      </c>
      <c r="B43" s="8">
        <v>4.5708679999999999</v>
      </c>
      <c r="C43" s="8">
        <v>-74.297332999999995</v>
      </c>
      <c r="D43">
        <v>4.4000000000000004</v>
      </c>
      <c r="E43">
        <f t="shared" si="0"/>
        <v>9.7003280000000007</v>
      </c>
      <c r="F43">
        <f t="shared" si="1"/>
        <v>506</v>
      </c>
      <c r="G43">
        <f t="shared" si="2"/>
        <v>1660.1050399999999</v>
      </c>
      <c r="H43" t="str">
        <f t="shared" si="3"/>
        <v>lower</v>
      </c>
      <c r="I43">
        <f t="shared" si="4"/>
        <v>10.119999999999999</v>
      </c>
    </row>
    <row r="44" spans="1:9" x14ac:dyDescent="0.3">
      <c r="A44" s="8" t="s">
        <v>85</v>
      </c>
      <c r="B44" s="8">
        <v>-11.875000999999999</v>
      </c>
      <c r="C44" s="8">
        <v>43.872219000000001</v>
      </c>
      <c r="D44">
        <v>0</v>
      </c>
      <c r="E44">
        <f t="shared" si="0"/>
        <v>0</v>
      </c>
      <c r="F44">
        <f t="shared" si="1"/>
        <v>0</v>
      </c>
      <c r="G44">
        <f t="shared" si="2"/>
        <v>0</v>
      </c>
      <c r="H44" t="str">
        <f t="shared" si="3"/>
        <v>lower</v>
      </c>
      <c r="I44">
        <f t="shared" si="4"/>
        <v>0</v>
      </c>
    </row>
    <row r="45" spans="1:9" x14ac:dyDescent="0.3">
      <c r="A45" s="8" t="s">
        <v>297</v>
      </c>
      <c r="B45" s="8">
        <v>-4.0383329999999997</v>
      </c>
      <c r="C45" s="8">
        <v>21.758664</v>
      </c>
      <c r="D45">
        <v>5.5</v>
      </c>
      <c r="E45">
        <f t="shared" si="0"/>
        <v>12.125409999999999</v>
      </c>
      <c r="F45">
        <f t="shared" si="1"/>
        <v>632.5</v>
      </c>
      <c r="G45">
        <f t="shared" si="2"/>
        <v>2075.1313</v>
      </c>
      <c r="H45" t="str">
        <f t="shared" si="3"/>
        <v>higher</v>
      </c>
      <c r="I45">
        <f t="shared" si="4"/>
        <v>12.65</v>
      </c>
    </row>
    <row r="46" spans="1:9" x14ac:dyDescent="0.3">
      <c r="A46" s="8" t="s">
        <v>298</v>
      </c>
      <c r="B46" s="8">
        <v>-0.228021</v>
      </c>
      <c r="C46" s="8">
        <v>15.827659000000001</v>
      </c>
      <c r="D46">
        <v>3.9</v>
      </c>
      <c r="E46">
        <f t="shared" si="0"/>
        <v>8.5980179999999997</v>
      </c>
      <c r="F46">
        <f t="shared" si="1"/>
        <v>448.5</v>
      </c>
      <c r="G46">
        <f t="shared" si="2"/>
        <v>1471.4567400000001</v>
      </c>
      <c r="H46" t="str">
        <f t="shared" si="3"/>
        <v>lower</v>
      </c>
      <c r="I46">
        <f t="shared" si="4"/>
        <v>8.9700000000000006</v>
      </c>
    </row>
    <row r="47" spans="1:9" x14ac:dyDescent="0.3">
      <c r="A47" s="8" t="s">
        <v>300</v>
      </c>
      <c r="B47" s="8">
        <v>-21.236736000000001</v>
      </c>
      <c r="C47" s="8">
        <v>-159.777671</v>
      </c>
      <c r="D47">
        <v>10.5</v>
      </c>
      <c r="E47">
        <f t="shared" si="0"/>
        <v>23.148509999999998</v>
      </c>
      <c r="F47">
        <f t="shared" si="1"/>
        <v>1207.5</v>
      </c>
      <c r="G47">
        <f t="shared" si="2"/>
        <v>3961.6143000000002</v>
      </c>
      <c r="H47" t="str">
        <f t="shared" si="3"/>
        <v>higher</v>
      </c>
      <c r="I47">
        <f t="shared" si="4"/>
        <v>24.15</v>
      </c>
    </row>
    <row r="48" spans="1:9" x14ac:dyDescent="0.3">
      <c r="A48" s="8" t="s">
        <v>87</v>
      </c>
      <c r="B48" s="8">
        <v>9.7489170000000005</v>
      </c>
      <c r="C48" s="8">
        <v>-83.753428</v>
      </c>
      <c r="D48">
        <v>6</v>
      </c>
      <c r="E48">
        <f t="shared" si="0"/>
        <v>13.227719999999998</v>
      </c>
      <c r="F48">
        <f t="shared" si="1"/>
        <v>690</v>
      </c>
      <c r="G48">
        <f t="shared" si="2"/>
        <v>2263.7795999999998</v>
      </c>
      <c r="H48" t="str">
        <f t="shared" si="3"/>
        <v>higher</v>
      </c>
      <c r="I48">
        <f t="shared" si="4"/>
        <v>13.8</v>
      </c>
    </row>
    <row r="49" spans="1:9" x14ac:dyDescent="0.3">
      <c r="A49" s="8" t="s">
        <v>299</v>
      </c>
      <c r="B49" s="8">
        <v>7.5399890000000003</v>
      </c>
      <c r="C49" s="8">
        <v>-5.5470800000000002</v>
      </c>
      <c r="D49">
        <v>4</v>
      </c>
      <c r="E49">
        <f t="shared" si="0"/>
        <v>8.8184799999999992</v>
      </c>
      <c r="F49">
        <f t="shared" si="1"/>
        <v>460</v>
      </c>
      <c r="G49">
        <f t="shared" si="2"/>
        <v>1509.1864</v>
      </c>
      <c r="H49" t="str">
        <f t="shared" si="3"/>
        <v>lower</v>
      </c>
      <c r="I49">
        <f t="shared" si="4"/>
        <v>9.1999999999999993</v>
      </c>
    </row>
    <row r="50" spans="1:9" x14ac:dyDescent="0.3">
      <c r="A50" s="8" t="s">
        <v>134</v>
      </c>
      <c r="B50" s="8">
        <v>45.1</v>
      </c>
      <c r="C50" s="8">
        <v>15.2</v>
      </c>
      <c r="D50">
        <v>7.2</v>
      </c>
      <c r="E50">
        <f t="shared" si="0"/>
        <v>15.873263999999999</v>
      </c>
      <c r="F50">
        <f t="shared" si="1"/>
        <v>828</v>
      </c>
      <c r="G50">
        <f t="shared" si="2"/>
        <v>2716.5355199999999</v>
      </c>
      <c r="H50" t="str">
        <f t="shared" si="3"/>
        <v>higher</v>
      </c>
      <c r="I50">
        <f t="shared" si="4"/>
        <v>16.559999999999999</v>
      </c>
    </row>
    <row r="51" spans="1:9" x14ac:dyDescent="0.3">
      <c r="A51" s="8" t="s">
        <v>89</v>
      </c>
      <c r="B51" s="8">
        <v>21.521757000000001</v>
      </c>
      <c r="C51" s="8">
        <v>-77.781166999999996</v>
      </c>
      <c r="D51">
        <v>8.6</v>
      </c>
      <c r="E51">
        <f t="shared" si="0"/>
        <v>18.959731999999999</v>
      </c>
      <c r="F51">
        <f t="shared" si="1"/>
        <v>989</v>
      </c>
      <c r="G51">
        <f t="shared" si="2"/>
        <v>3244.7507599999999</v>
      </c>
      <c r="H51" t="str">
        <f t="shared" si="3"/>
        <v>higher</v>
      </c>
      <c r="I51">
        <f t="shared" si="4"/>
        <v>19.78</v>
      </c>
    </row>
    <row r="52" spans="1:9" x14ac:dyDescent="0.3">
      <c r="A52" s="8" t="s">
        <v>92</v>
      </c>
      <c r="B52" s="8">
        <v>35.126412999999999</v>
      </c>
      <c r="C52" s="8">
        <v>33.429859</v>
      </c>
      <c r="D52">
        <v>8.4</v>
      </c>
      <c r="E52">
        <f t="shared" si="0"/>
        <v>18.518808</v>
      </c>
      <c r="F52">
        <f t="shared" si="1"/>
        <v>966</v>
      </c>
      <c r="G52">
        <f t="shared" si="2"/>
        <v>3169.29144</v>
      </c>
      <c r="H52" t="str">
        <f t="shared" si="3"/>
        <v>higher</v>
      </c>
      <c r="I52">
        <f t="shared" si="4"/>
        <v>19.32</v>
      </c>
    </row>
    <row r="53" spans="1:9" x14ac:dyDescent="0.3">
      <c r="A53" s="8" t="s">
        <v>93</v>
      </c>
      <c r="B53" s="8">
        <v>49.817492000000001</v>
      </c>
      <c r="C53" s="8">
        <v>15.472962000000001</v>
      </c>
      <c r="D53">
        <v>5.8</v>
      </c>
      <c r="E53">
        <f t="shared" si="0"/>
        <v>12.786795999999999</v>
      </c>
      <c r="F53">
        <f t="shared" si="1"/>
        <v>667</v>
      </c>
      <c r="G53">
        <f t="shared" si="2"/>
        <v>2188.3202799999999</v>
      </c>
      <c r="H53" t="str">
        <f t="shared" si="3"/>
        <v>higher</v>
      </c>
      <c r="I53">
        <f t="shared" si="4"/>
        <v>13.34</v>
      </c>
    </row>
    <row r="54" spans="1:9" x14ac:dyDescent="0.3">
      <c r="A54" s="8" t="s">
        <v>97</v>
      </c>
      <c r="B54" s="8">
        <v>56.263919999999999</v>
      </c>
      <c r="C54" s="8">
        <v>9.5017849999999999</v>
      </c>
      <c r="D54">
        <v>11.4</v>
      </c>
      <c r="E54">
        <f t="shared" si="0"/>
        <v>25.132667999999999</v>
      </c>
      <c r="F54">
        <f t="shared" si="1"/>
        <v>1311</v>
      </c>
      <c r="G54">
        <f t="shared" si="2"/>
        <v>4301.1812399999999</v>
      </c>
      <c r="H54" t="str">
        <f t="shared" si="3"/>
        <v>higher</v>
      </c>
      <c r="I54">
        <f t="shared" si="4"/>
        <v>26.22</v>
      </c>
    </row>
    <row r="55" spans="1:9" x14ac:dyDescent="0.3">
      <c r="A55" s="8" t="s">
        <v>95</v>
      </c>
      <c r="B55" s="8">
        <v>11.825138000000001</v>
      </c>
      <c r="C55" s="8">
        <v>42.590274999999998</v>
      </c>
      <c r="D55">
        <v>0.1</v>
      </c>
      <c r="E55">
        <f t="shared" si="0"/>
        <v>0.22046199999999999</v>
      </c>
      <c r="F55">
        <f t="shared" si="1"/>
        <v>11.5</v>
      </c>
      <c r="G55">
        <f t="shared" si="2"/>
        <v>37.729660000000003</v>
      </c>
      <c r="H55" t="str">
        <f t="shared" si="3"/>
        <v>lower</v>
      </c>
      <c r="I55">
        <f t="shared" si="4"/>
        <v>0.23</v>
      </c>
    </row>
    <row r="56" spans="1:9" x14ac:dyDescent="0.3">
      <c r="A56" s="8" t="s">
        <v>96</v>
      </c>
      <c r="B56" s="8">
        <v>15.414999</v>
      </c>
      <c r="C56" s="8">
        <v>-61.370975999999999</v>
      </c>
      <c r="D56">
        <v>3.2</v>
      </c>
      <c r="E56">
        <f t="shared" si="0"/>
        <v>7.0547839999999997</v>
      </c>
      <c r="F56">
        <f t="shared" si="1"/>
        <v>368</v>
      </c>
      <c r="G56">
        <f t="shared" si="2"/>
        <v>1207.3491200000001</v>
      </c>
      <c r="H56" t="str">
        <f t="shared" si="3"/>
        <v>lower</v>
      </c>
      <c r="I56">
        <f t="shared" si="4"/>
        <v>7.36</v>
      </c>
    </row>
    <row r="57" spans="1:9" x14ac:dyDescent="0.3">
      <c r="A57" s="8" t="s">
        <v>98</v>
      </c>
      <c r="B57" s="8">
        <v>18.735693000000001</v>
      </c>
      <c r="C57" s="8">
        <v>-70.162650999999997</v>
      </c>
      <c r="D57">
        <v>5.0999999999999996</v>
      </c>
      <c r="E57">
        <f t="shared" si="0"/>
        <v>11.243561999999999</v>
      </c>
      <c r="F57">
        <f t="shared" si="1"/>
        <v>586.5</v>
      </c>
      <c r="G57">
        <f t="shared" si="2"/>
        <v>1924.2126599999999</v>
      </c>
      <c r="H57" t="str">
        <f t="shared" si="3"/>
        <v>higher</v>
      </c>
      <c r="I57">
        <f t="shared" si="4"/>
        <v>11.73</v>
      </c>
    </row>
    <row r="58" spans="1:9" x14ac:dyDescent="0.3">
      <c r="A58" s="8" t="s">
        <v>105</v>
      </c>
      <c r="B58" s="8">
        <v>-1.8312390000000001</v>
      </c>
      <c r="C58" s="8">
        <v>-78.183406000000005</v>
      </c>
      <c r="D58">
        <v>4.0999999999999996</v>
      </c>
      <c r="E58">
        <f t="shared" si="0"/>
        <v>9.0389419999999987</v>
      </c>
      <c r="F58">
        <f t="shared" si="1"/>
        <v>471.5</v>
      </c>
      <c r="G58">
        <f t="shared" si="2"/>
        <v>1546.91606</v>
      </c>
      <c r="H58" t="str">
        <f t="shared" si="3"/>
        <v>lower</v>
      </c>
      <c r="I58">
        <f t="shared" si="4"/>
        <v>9.43</v>
      </c>
    </row>
    <row r="59" spans="1:9" x14ac:dyDescent="0.3">
      <c r="A59" s="8" t="s">
        <v>302</v>
      </c>
      <c r="B59" s="8">
        <v>26.820553</v>
      </c>
      <c r="C59" s="8">
        <v>30.802498</v>
      </c>
      <c r="D59">
        <v>5.2</v>
      </c>
      <c r="E59">
        <f t="shared" si="0"/>
        <v>11.464024</v>
      </c>
      <c r="F59">
        <f t="shared" si="1"/>
        <v>598</v>
      </c>
      <c r="G59">
        <f t="shared" si="2"/>
        <v>1961.9423199999999</v>
      </c>
      <c r="H59" t="str">
        <f t="shared" si="3"/>
        <v>higher</v>
      </c>
      <c r="I59">
        <f t="shared" si="4"/>
        <v>11.96</v>
      </c>
    </row>
    <row r="60" spans="1:9" x14ac:dyDescent="0.3">
      <c r="A60" s="8" t="s">
        <v>240</v>
      </c>
      <c r="B60" s="8">
        <v>13.794185000000001</v>
      </c>
      <c r="C60" s="8">
        <v>-88.896529999999998</v>
      </c>
      <c r="D60">
        <v>7.1</v>
      </c>
      <c r="E60">
        <f t="shared" si="0"/>
        <v>15.652801999999998</v>
      </c>
      <c r="F60">
        <f t="shared" si="1"/>
        <v>816.5</v>
      </c>
      <c r="G60">
        <f t="shared" si="2"/>
        <v>2678.8058599999999</v>
      </c>
      <c r="H60" t="str">
        <f t="shared" si="3"/>
        <v>higher</v>
      </c>
      <c r="I60">
        <f t="shared" si="4"/>
        <v>16.329999999999998</v>
      </c>
    </row>
    <row r="61" spans="1:9" x14ac:dyDescent="0.3">
      <c r="A61" s="8" t="s">
        <v>124</v>
      </c>
      <c r="B61" s="8">
        <v>1.650801</v>
      </c>
      <c r="C61" s="8">
        <v>10.267894999999999</v>
      </c>
      <c r="D61">
        <v>6.6</v>
      </c>
      <c r="E61">
        <f t="shared" si="0"/>
        <v>14.550491999999998</v>
      </c>
      <c r="F61">
        <f t="shared" si="1"/>
        <v>759</v>
      </c>
      <c r="G61">
        <f t="shared" si="2"/>
        <v>2490.1575600000001</v>
      </c>
      <c r="H61" t="str">
        <f t="shared" si="3"/>
        <v>higher</v>
      </c>
      <c r="I61">
        <f t="shared" si="4"/>
        <v>15.18</v>
      </c>
    </row>
    <row r="62" spans="1:9" x14ac:dyDescent="0.3">
      <c r="A62" s="8" t="s">
        <v>107</v>
      </c>
      <c r="B62" s="8">
        <v>15.179384000000001</v>
      </c>
      <c r="C62" s="8">
        <v>39.782333999999999</v>
      </c>
      <c r="D62">
        <v>5.2</v>
      </c>
      <c r="E62">
        <f t="shared" si="0"/>
        <v>11.464024</v>
      </c>
      <c r="F62">
        <f t="shared" si="1"/>
        <v>598</v>
      </c>
      <c r="G62">
        <f t="shared" si="2"/>
        <v>1961.9423199999999</v>
      </c>
      <c r="H62" t="str">
        <f t="shared" si="3"/>
        <v>higher</v>
      </c>
      <c r="I62">
        <f t="shared" si="4"/>
        <v>11.96</v>
      </c>
    </row>
    <row r="63" spans="1:9" x14ac:dyDescent="0.3">
      <c r="A63" s="8" t="s">
        <v>109</v>
      </c>
      <c r="B63" s="8">
        <v>58.595272000000001</v>
      </c>
      <c r="C63" s="8">
        <v>25.013607</v>
      </c>
      <c r="D63">
        <v>4.5</v>
      </c>
      <c r="E63">
        <f t="shared" si="0"/>
        <v>9.9207899999999984</v>
      </c>
      <c r="F63">
        <f t="shared" si="1"/>
        <v>517.5</v>
      </c>
      <c r="G63">
        <f t="shared" si="2"/>
        <v>1697.8346999999999</v>
      </c>
      <c r="H63" t="str">
        <f t="shared" si="3"/>
        <v>lower</v>
      </c>
      <c r="I63">
        <f t="shared" si="4"/>
        <v>10.35</v>
      </c>
    </row>
    <row r="64" spans="1:9" x14ac:dyDescent="0.3">
      <c r="A64" s="8" t="s">
        <v>110</v>
      </c>
      <c r="B64" s="8">
        <v>9.1449999999999996</v>
      </c>
      <c r="C64" s="8">
        <v>40.489673000000003</v>
      </c>
      <c r="D64">
        <v>4.7</v>
      </c>
      <c r="E64">
        <f t="shared" si="0"/>
        <v>10.361713999999999</v>
      </c>
      <c r="F64">
        <f t="shared" si="1"/>
        <v>540.5</v>
      </c>
      <c r="G64">
        <f t="shared" si="2"/>
        <v>1773.29402</v>
      </c>
      <c r="H64" t="str">
        <f t="shared" si="3"/>
        <v>lower</v>
      </c>
      <c r="I64">
        <f t="shared" si="4"/>
        <v>10.81</v>
      </c>
    </row>
    <row r="65" spans="1:9" ht="27.95" x14ac:dyDescent="0.3">
      <c r="A65" s="8" t="s">
        <v>303</v>
      </c>
      <c r="B65" s="8">
        <v>-51.796253</v>
      </c>
      <c r="C65" s="8">
        <v>-59.523612999999997</v>
      </c>
      <c r="D65">
        <v>0.4</v>
      </c>
      <c r="E65">
        <f t="shared" si="0"/>
        <v>0.88184799999999997</v>
      </c>
      <c r="F65">
        <f t="shared" si="1"/>
        <v>46</v>
      </c>
      <c r="G65">
        <f t="shared" si="2"/>
        <v>150.91864000000001</v>
      </c>
      <c r="H65" t="str">
        <f t="shared" si="3"/>
        <v>lower</v>
      </c>
      <c r="I65">
        <f t="shared" si="4"/>
        <v>0.92</v>
      </c>
    </row>
    <row r="66" spans="1:9" x14ac:dyDescent="0.3">
      <c r="A66" s="8" t="s">
        <v>116</v>
      </c>
      <c r="B66" s="8">
        <v>61.892634999999999</v>
      </c>
      <c r="C66" s="8">
        <v>-6.9118060000000003</v>
      </c>
      <c r="D66">
        <v>9.6</v>
      </c>
      <c r="E66">
        <f t="shared" ref="E66:E129" si="5">D66*2.20462</f>
        <v>21.164351999999997</v>
      </c>
      <c r="F66">
        <f t="shared" ref="F66:F129" si="6">D66*5*23</f>
        <v>1104</v>
      </c>
      <c r="G66">
        <f t="shared" ref="G66:G129" si="7">F66*3.28084</f>
        <v>3622.04736</v>
      </c>
      <c r="H66" t="str">
        <f t="shared" ref="H66:H129" si="8">IF(D66&lt;$D$215, "lower", "higher")</f>
        <v>higher</v>
      </c>
      <c r="I66">
        <f t="shared" ref="I66:I129" si="9">F66/50</f>
        <v>22.08</v>
      </c>
    </row>
    <row r="67" spans="1:9" x14ac:dyDescent="0.3">
      <c r="A67" s="8" t="s">
        <v>114</v>
      </c>
      <c r="B67" s="8">
        <v>-16.578192999999999</v>
      </c>
      <c r="C67" s="8">
        <v>179.414413</v>
      </c>
      <c r="D67">
        <v>0.2</v>
      </c>
      <c r="E67">
        <f t="shared" si="5"/>
        <v>0.44092399999999998</v>
      </c>
      <c r="F67">
        <f t="shared" si="6"/>
        <v>23</v>
      </c>
      <c r="G67">
        <f t="shared" si="7"/>
        <v>75.459320000000005</v>
      </c>
      <c r="H67" t="str">
        <f t="shared" si="8"/>
        <v>lower</v>
      </c>
      <c r="I67">
        <f t="shared" si="9"/>
        <v>0.46</v>
      </c>
    </row>
    <row r="68" spans="1:9" x14ac:dyDescent="0.3">
      <c r="A68" s="8" t="s">
        <v>113</v>
      </c>
      <c r="B68" s="8">
        <v>61.924109999999999</v>
      </c>
      <c r="C68" s="8">
        <v>25.748151</v>
      </c>
      <c r="D68">
        <v>8.6</v>
      </c>
      <c r="E68">
        <f t="shared" si="5"/>
        <v>18.959731999999999</v>
      </c>
      <c r="F68">
        <f t="shared" si="6"/>
        <v>989</v>
      </c>
      <c r="G68">
        <f t="shared" si="7"/>
        <v>3244.7507599999999</v>
      </c>
      <c r="H68" t="str">
        <f t="shared" si="8"/>
        <v>higher</v>
      </c>
      <c r="I68">
        <f t="shared" si="9"/>
        <v>19.78</v>
      </c>
    </row>
    <row r="69" spans="1:9" x14ac:dyDescent="0.3">
      <c r="A69" s="8" t="s">
        <v>115</v>
      </c>
      <c r="B69" s="8">
        <v>46.227637999999999</v>
      </c>
      <c r="C69" s="8">
        <v>2.213749</v>
      </c>
      <c r="D69">
        <v>6</v>
      </c>
      <c r="E69">
        <f t="shared" si="5"/>
        <v>13.227719999999998</v>
      </c>
      <c r="F69">
        <f t="shared" si="6"/>
        <v>690</v>
      </c>
      <c r="G69">
        <f t="shared" si="7"/>
        <v>2263.7795999999998</v>
      </c>
      <c r="H69" t="str">
        <f t="shared" si="8"/>
        <v>higher</v>
      </c>
      <c r="I69">
        <f t="shared" si="9"/>
        <v>13.8</v>
      </c>
    </row>
    <row r="70" spans="1:9" x14ac:dyDescent="0.3">
      <c r="A70" s="8" t="s">
        <v>229</v>
      </c>
      <c r="B70" s="8">
        <v>-17.679742000000001</v>
      </c>
      <c r="C70" s="8">
        <v>-149.40684300000001</v>
      </c>
      <c r="D70">
        <v>0.3</v>
      </c>
      <c r="E70">
        <f t="shared" si="5"/>
        <v>0.66138599999999992</v>
      </c>
      <c r="F70">
        <f t="shared" si="6"/>
        <v>34.5</v>
      </c>
      <c r="G70">
        <f t="shared" si="7"/>
        <v>113.18898</v>
      </c>
      <c r="H70" t="str">
        <f t="shared" si="8"/>
        <v>lower</v>
      </c>
      <c r="I70">
        <f t="shared" si="9"/>
        <v>0.69</v>
      </c>
    </row>
    <row r="71" spans="1:9" x14ac:dyDescent="0.3">
      <c r="A71" s="8" t="s">
        <v>117</v>
      </c>
      <c r="B71" s="8">
        <v>-0.80368899999999999</v>
      </c>
      <c r="C71" s="8">
        <v>11.609444</v>
      </c>
      <c r="D71">
        <v>6.9</v>
      </c>
      <c r="E71">
        <f t="shared" si="5"/>
        <v>15.211877999999999</v>
      </c>
      <c r="F71">
        <f t="shared" si="6"/>
        <v>793.5</v>
      </c>
      <c r="G71">
        <f t="shared" si="7"/>
        <v>2603.34654</v>
      </c>
      <c r="H71" t="str">
        <f t="shared" si="8"/>
        <v>higher</v>
      </c>
      <c r="I71">
        <f t="shared" si="9"/>
        <v>15.87</v>
      </c>
    </row>
    <row r="72" spans="1:9" x14ac:dyDescent="0.3">
      <c r="A72" s="8" t="s">
        <v>305</v>
      </c>
      <c r="B72" s="8">
        <v>13.443182</v>
      </c>
      <c r="C72" s="8">
        <v>-15.310138999999999</v>
      </c>
      <c r="D72">
        <v>4.8</v>
      </c>
      <c r="E72">
        <f t="shared" si="5"/>
        <v>10.582175999999999</v>
      </c>
      <c r="F72">
        <f t="shared" si="6"/>
        <v>552</v>
      </c>
      <c r="G72">
        <f t="shared" si="7"/>
        <v>1811.02368</v>
      </c>
      <c r="H72" t="str">
        <f t="shared" si="8"/>
        <v>lower</v>
      </c>
      <c r="I72">
        <f t="shared" si="9"/>
        <v>11.04</v>
      </c>
    </row>
    <row r="73" spans="1:9" x14ac:dyDescent="0.3">
      <c r="A73" s="8" t="s">
        <v>119</v>
      </c>
      <c r="B73" s="8">
        <v>42.315407</v>
      </c>
      <c r="C73" s="8">
        <v>43.356892000000002</v>
      </c>
      <c r="D73">
        <v>4.9000000000000004</v>
      </c>
      <c r="E73">
        <f t="shared" si="5"/>
        <v>10.802638</v>
      </c>
      <c r="F73">
        <f t="shared" si="6"/>
        <v>563.5</v>
      </c>
      <c r="G73">
        <f t="shared" si="7"/>
        <v>1848.75334</v>
      </c>
      <c r="H73" t="str">
        <f t="shared" si="8"/>
        <v>higher</v>
      </c>
      <c r="I73">
        <f t="shared" si="9"/>
        <v>11.27</v>
      </c>
    </row>
    <row r="74" spans="1:9" x14ac:dyDescent="0.3">
      <c r="A74" s="8" t="s">
        <v>94</v>
      </c>
      <c r="B74" s="8">
        <v>51.165691000000002</v>
      </c>
      <c r="C74" s="8">
        <v>10.451525999999999</v>
      </c>
      <c r="D74">
        <v>11.6</v>
      </c>
      <c r="E74">
        <f t="shared" si="5"/>
        <v>25.573591999999998</v>
      </c>
      <c r="F74">
        <f t="shared" si="6"/>
        <v>1334</v>
      </c>
      <c r="G74">
        <f t="shared" si="7"/>
        <v>4376.6405599999998</v>
      </c>
      <c r="H74" t="str">
        <f t="shared" si="8"/>
        <v>higher</v>
      </c>
      <c r="I74">
        <f t="shared" si="9"/>
        <v>26.68</v>
      </c>
    </row>
    <row r="75" spans="1:9" x14ac:dyDescent="0.3">
      <c r="A75" s="8" t="s">
        <v>120</v>
      </c>
      <c r="B75" s="8">
        <v>7.9465269999999997</v>
      </c>
      <c r="C75" s="8">
        <v>-1.0231939999999999</v>
      </c>
      <c r="D75">
        <v>4.8</v>
      </c>
      <c r="E75">
        <f t="shared" si="5"/>
        <v>10.582175999999999</v>
      </c>
      <c r="F75">
        <f t="shared" si="6"/>
        <v>552</v>
      </c>
      <c r="G75">
        <f t="shared" si="7"/>
        <v>1811.02368</v>
      </c>
      <c r="H75" t="str">
        <f t="shared" si="8"/>
        <v>lower</v>
      </c>
      <c r="I75">
        <f t="shared" si="9"/>
        <v>11.04</v>
      </c>
    </row>
    <row r="76" spans="1:9" x14ac:dyDescent="0.3">
      <c r="A76" s="8" t="s">
        <v>121</v>
      </c>
      <c r="B76" s="8">
        <v>36.137740999999998</v>
      </c>
      <c r="C76" s="8">
        <v>-5.3453739999999996</v>
      </c>
      <c r="D76">
        <v>5.5</v>
      </c>
      <c r="E76">
        <f t="shared" si="5"/>
        <v>12.125409999999999</v>
      </c>
      <c r="F76">
        <f t="shared" si="6"/>
        <v>632.5</v>
      </c>
      <c r="G76">
        <f t="shared" si="7"/>
        <v>2075.1313</v>
      </c>
      <c r="H76" t="str">
        <f t="shared" si="8"/>
        <v>higher</v>
      </c>
      <c r="I76">
        <f t="shared" si="9"/>
        <v>12.65</v>
      </c>
    </row>
    <row r="77" spans="1:9" x14ac:dyDescent="0.3">
      <c r="A77" s="8" t="s">
        <v>125</v>
      </c>
      <c r="B77" s="8">
        <v>39.074207999999999</v>
      </c>
      <c r="C77" s="8">
        <v>21.824311999999999</v>
      </c>
      <c r="D77">
        <v>7.8</v>
      </c>
      <c r="E77">
        <f t="shared" si="5"/>
        <v>17.196035999999999</v>
      </c>
      <c r="F77">
        <f t="shared" si="6"/>
        <v>897</v>
      </c>
      <c r="G77">
        <f t="shared" si="7"/>
        <v>2942.9134800000002</v>
      </c>
      <c r="H77" t="str">
        <f t="shared" si="8"/>
        <v>higher</v>
      </c>
      <c r="I77">
        <f t="shared" si="9"/>
        <v>17.940000000000001</v>
      </c>
    </row>
    <row r="78" spans="1:9" x14ac:dyDescent="0.3">
      <c r="A78" s="8" t="s">
        <v>127</v>
      </c>
      <c r="B78" s="8">
        <v>71.706935999999999</v>
      </c>
      <c r="C78" s="8">
        <v>-42.604303000000002</v>
      </c>
      <c r="D78">
        <v>8.3000000000000007</v>
      </c>
      <c r="E78">
        <f t="shared" si="5"/>
        <v>18.298345999999999</v>
      </c>
      <c r="F78">
        <f t="shared" si="6"/>
        <v>954.5</v>
      </c>
      <c r="G78">
        <f t="shared" si="7"/>
        <v>3131.56178</v>
      </c>
      <c r="H78" t="str">
        <f t="shared" si="8"/>
        <v>higher</v>
      </c>
      <c r="I78">
        <f t="shared" si="9"/>
        <v>19.09</v>
      </c>
    </row>
    <row r="79" spans="1:9" x14ac:dyDescent="0.3">
      <c r="A79" s="8" t="s">
        <v>126</v>
      </c>
      <c r="B79" s="8">
        <v>12.262776000000001</v>
      </c>
      <c r="C79" s="8">
        <v>-61.604171000000001</v>
      </c>
      <c r="D79">
        <v>2.2000000000000002</v>
      </c>
      <c r="E79">
        <f t="shared" si="5"/>
        <v>4.8501640000000004</v>
      </c>
      <c r="F79">
        <f t="shared" si="6"/>
        <v>253</v>
      </c>
      <c r="G79">
        <f t="shared" si="7"/>
        <v>830.05251999999996</v>
      </c>
      <c r="H79" t="str">
        <f t="shared" si="8"/>
        <v>lower</v>
      </c>
      <c r="I79">
        <f t="shared" si="9"/>
        <v>5.0599999999999996</v>
      </c>
    </row>
    <row r="80" spans="1:9" x14ac:dyDescent="0.3">
      <c r="A80" s="8" t="s">
        <v>129</v>
      </c>
      <c r="B80" s="8">
        <v>13.444304000000001</v>
      </c>
      <c r="C80" s="8">
        <v>144.79373100000001</v>
      </c>
      <c r="D80">
        <v>0.3</v>
      </c>
      <c r="E80">
        <f t="shared" si="5"/>
        <v>0.66138599999999992</v>
      </c>
      <c r="F80">
        <f t="shared" si="6"/>
        <v>34.5</v>
      </c>
      <c r="G80">
        <f t="shared" si="7"/>
        <v>113.18898</v>
      </c>
      <c r="H80" t="str">
        <f t="shared" si="8"/>
        <v>lower</v>
      </c>
      <c r="I80">
        <f t="shared" si="9"/>
        <v>0.69</v>
      </c>
    </row>
    <row r="81" spans="1:9" x14ac:dyDescent="0.3">
      <c r="A81" s="8" t="s">
        <v>128</v>
      </c>
      <c r="B81" s="8">
        <v>15.783471</v>
      </c>
      <c r="C81" s="8">
        <v>-90.230759000000006</v>
      </c>
      <c r="D81">
        <v>6.2</v>
      </c>
      <c r="E81">
        <f t="shared" si="5"/>
        <v>13.668643999999999</v>
      </c>
      <c r="F81">
        <f t="shared" si="6"/>
        <v>713</v>
      </c>
      <c r="G81">
        <f t="shared" si="7"/>
        <v>2339.2389199999998</v>
      </c>
      <c r="H81" t="str">
        <f t="shared" si="8"/>
        <v>higher</v>
      </c>
      <c r="I81">
        <f t="shared" si="9"/>
        <v>14.26</v>
      </c>
    </row>
    <row r="82" spans="1:9" x14ac:dyDescent="0.3">
      <c r="A82" s="8" t="s">
        <v>122</v>
      </c>
      <c r="B82" s="8">
        <v>9.9455869999999997</v>
      </c>
      <c r="C82" s="8">
        <v>-9.6966450000000002</v>
      </c>
      <c r="D82">
        <v>4.0999999999999996</v>
      </c>
      <c r="E82">
        <f t="shared" si="5"/>
        <v>9.0389419999999987</v>
      </c>
      <c r="F82">
        <f t="shared" si="6"/>
        <v>471.5</v>
      </c>
      <c r="G82">
        <f t="shared" si="7"/>
        <v>1546.91606</v>
      </c>
      <c r="H82" t="str">
        <f t="shared" si="8"/>
        <v>lower</v>
      </c>
      <c r="I82">
        <f t="shared" si="9"/>
        <v>9.43</v>
      </c>
    </row>
    <row r="83" spans="1:9" x14ac:dyDescent="0.3">
      <c r="A83" s="8" t="s">
        <v>123</v>
      </c>
      <c r="B83" s="8">
        <v>11.803749</v>
      </c>
      <c r="C83" s="8">
        <v>-15.180413</v>
      </c>
      <c r="D83">
        <v>6.4</v>
      </c>
      <c r="E83">
        <f t="shared" si="5"/>
        <v>14.109567999999999</v>
      </c>
      <c r="F83">
        <f t="shared" si="6"/>
        <v>736</v>
      </c>
      <c r="G83">
        <f t="shared" si="7"/>
        <v>2414.6982400000002</v>
      </c>
      <c r="H83" t="str">
        <f t="shared" si="8"/>
        <v>higher</v>
      </c>
      <c r="I83">
        <f t="shared" si="9"/>
        <v>14.72</v>
      </c>
    </row>
    <row r="84" spans="1:9" x14ac:dyDescent="0.3">
      <c r="A84" s="8" t="s">
        <v>130</v>
      </c>
      <c r="B84" s="8">
        <v>4.8604159999999998</v>
      </c>
      <c r="C84" s="8">
        <v>-58.93018</v>
      </c>
      <c r="D84">
        <v>4.3</v>
      </c>
      <c r="E84">
        <f t="shared" si="5"/>
        <v>9.4798659999999995</v>
      </c>
      <c r="F84">
        <f t="shared" si="6"/>
        <v>494.5</v>
      </c>
      <c r="G84">
        <f t="shared" si="7"/>
        <v>1622.37538</v>
      </c>
      <c r="H84" t="str">
        <f t="shared" si="8"/>
        <v>lower</v>
      </c>
      <c r="I84">
        <f t="shared" si="9"/>
        <v>9.89</v>
      </c>
    </row>
    <row r="85" spans="1:9" x14ac:dyDescent="0.3">
      <c r="A85" s="8" t="s">
        <v>135</v>
      </c>
      <c r="B85" s="8">
        <v>18.971187</v>
      </c>
      <c r="C85" s="8">
        <v>-72.285214999999994</v>
      </c>
      <c r="D85">
        <v>4.5</v>
      </c>
      <c r="E85">
        <f t="shared" si="5"/>
        <v>9.9207899999999984</v>
      </c>
      <c r="F85">
        <f t="shared" si="6"/>
        <v>517.5</v>
      </c>
      <c r="G85">
        <f t="shared" si="7"/>
        <v>1697.8346999999999</v>
      </c>
      <c r="H85" t="str">
        <f t="shared" si="8"/>
        <v>lower</v>
      </c>
      <c r="I85">
        <f t="shared" si="9"/>
        <v>10.35</v>
      </c>
    </row>
    <row r="86" spans="1:9" x14ac:dyDescent="0.3">
      <c r="A86" s="8" t="s">
        <v>132</v>
      </c>
      <c r="B86" s="8">
        <v>15.199999</v>
      </c>
      <c r="C86" s="8">
        <v>-86.241905000000003</v>
      </c>
      <c r="D86">
        <v>6.3</v>
      </c>
      <c r="E86">
        <f t="shared" si="5"/>
        <v>13.889105999999998</v>
      </c>
      <c r="F86">
        <f t="shared" si="6"/>
        <v>724.5</v>
      </c>
      <c r="G86">
        <f t="shared" si="7"/>
        <v>2376.9685800000002</v>
      </c>
      <c r="H86" t="str">
        <f t="shared" si="8"/>
        <v>higher</v>
      </c>
      <c r="I86">
        <f t="shared" si="9"/>
        <v>14.49</v>
      </c>
    </row>
    <row r="87" spans="1:9" x14ac:dyDescent="0.3">
      <c r="A87" s="8" t="s">
        <v>306</v>
      </c>
      <c r="B87" s="8">
        <v>22.396428</v>
      </c>
      <c r="C87" s="8">
        <v>114.109497</v>
      </c>
      <c r="D87">
        <v>11.8</v>
      </c>
      <c r="E87">
        <f t="shared" si="5"/>
        <v>26.014516</v>
      </c>
      <c r="F87">
        <f t="shared" si="6"/>
        <v>1357</v>
      </c>
      <c r="G87">
        <f t="shared" si="7"/>
        <v>4452.0998799999998</v>
      </c>
      <c r="H87" t="str">
        <f t="shared" si="8"/>
        <v>higher</v>
      </c>
      <c r="I87">
        <f t="shared" si="9"/>
        <v>27.14</v>
      </c>
    </row>
    <row r="88" spans="1:9" x14ac:dyDescent="0.3">
      <c r="A88" s="8" t="s">
        <v>136</v>
      </c>
      <c r="B88" s="8">
        <v>47.162494000000002</v>
      </c>
      <c r="C88" s="8">
        <v>19.503304</v>
      </c>
      <c r="D88">
        <v>6.4</v>
      </c>
      <c r="E88">
        <f t="shared" si="5"/>
        <v>14.109567999999999</v>
      </c>
      <c r="F88">
        <f t="shared" si="6"/>
        <v>736</v>
      </c>
      <c r="G88">
        <f t="shared" si="7"/>
        <v>2414.6982400000002</v>
      </c>
      <c r="H88" t="str">
        <f t="shared" si="8"/>
        <v>higher</v>
      </c>
      <c r="I88">
        <f t="shared" si="9"/>
        <v>14.72</v>
      </c>
    </row>
    <row r="89" spans="1:9" x14ac:dyDescent="0.3">
      <c r="A89" s="8" t="s">
        <v>148</v>
      </c>
      <c r="B89" s="8">
        <v>64.963050999999993</v>
      </c>
      <c r="C89" s="8">
        <v>-19.020835000000002</v>
      </c>
      <c r="D89">
        <v>6.6</v>
      </c>
      <c r="E89">
        <f t="shared" si="5"/>
        <v>14.550491999999998</v>
      </c>
      <c r="F89">
        <f t="shared" si="6"/>
        <v>759</v>
      </c>
      <c r="G89">
        <f t="shared" si="7"/>
        <v>2490.1575600000001</v>
      </c>
      <c r="H89" t="str">
        <f t="shared" si="8"/>
        <v>higher</v>
      </c>
      <c r="I89">
        <f t="shared" si="9"/>
        <v>15.18</v>
      </c>
    </row>
    <row r="90" spans="1:9" x14ac:dyDescent="0.3">
      <c r="A90" s="8" t="s">
        <v>144</v>
      </c>
      <c r="B90" s="8">
        <v>20.593684</v>
      </c>
      <c r="C90" s="8">
        <v>78.962879999999998</v>
      </c>
      <c r="D90">
        <v>1.4</v>
      </c>
      <c r="E90">
        <f t="shared" si="5"/>
        <v>3.0864679999999995</v>
      </c>
      <c r="F90">
        <f t="shared" si="6"/>
        <v>161</v>
      </c>
      <c r="G90">
        <f t="shared" si="7"/>
        <v>528.21523999999999</v>
      </c>
      <c r="H90" t="str">
        <f t="shared" si="8"/>
        <v>lower</v>
      </c>
      <c r="I90">
        <f t="shared" si="9"/>
        <v>3.22</v>
      </c>
    </row>
    <row r="91" spans="1:9" x14ac:dyDescent="0.3">
      <c r="A91" s="8" t="s">
        <v>141</v>
      </c>
      <c r="B91" s="8">
        <v>-0.78927499999999995</v>
      </c>
      <c r="C91" s="8">
        <v>113.92132700000001</v>
      </c>
      <c r="D91">
        <v>3.5</v>
      </c>
      <c r="E91">
        <f t="shared" si="5"/>
        <v>7.7161699999999991</v>
      </c>
      <c r="F91">
        <f t="shared" si="6"/>
        <v>402.5</v>
      </c>
      <c r="G91">
        <f t="shared" si="7"/>
        <v>1320.5381</v>
      </c>
      <c r="H91" t="str">
        <f t="shared" si="8"/>
        <v>lower</v>
      </c>
      <c r="I91">
        <f t="shared" si="9"/>
        <v>8.0500000000000007</v>
      </c>
    </row>
    <row r="92" spans="1:9" x14ac:dyDescent="0.3">
      <c r="A92" s="8" t="s">
        <v>307</v>
      </c>
      <c r="B92" s="8">
        <v>32.427908000000002</v>
      </c>
      <c r="C92" s="8">
        <v>53.688046</v>
      </c>
      <c r="D92">
        <v>5.7</v>
      </c>
      <c r="E92">
        <f t="shared" si="5"/>
        <v>12.566333999999999</v>
      </c>
      <c r="F92">
        <f t="shared" si="6"/>
        <v>655.5</v>
      </c>
      <c r="G92">
        <f t="shared" si="7"/>
        <v>2150.5906199999999</v>
      </c>
      <c r="H92" t="str">
        <f t="shared" si="8"/>
        <v>higher</v>
      </c>
      <c r="I92">
        <f t="shared" si="9"/>
        <v>13.11</v>
      </c>
    </row>
    <row r="93" spans="1:9" x14ac:dyDescent="0.3">
      <c r="A93" s="8" t="s">
        <v>147</v>
      </c>
      <c r="B93" s="8">
        <v>33.223191</v>
      </c>
      <c r="C93" s="8">
        <v>43.679290999999999</v>
      </c>
      <c r="D93">
        <v>5.2</v>
      </c>
      <c r="E93">
        <f t="shared" si="5"/>
        <v>11.464024</v>
      </c>
      <c r="F93">
        <f t="shared" si="6"/>
        <v>598</v>
      </c>
      <c r="G93">
        <f t="shared" si="7"/>
        <v>1961.9423199999999</v>
      </c>
      <c r="H93" t="str">
        <f t="shared" si="8"/>
        <v>higher</v>
      </c>
      <c r="I93">
        <f t="shared" si="9"/>
        <v>11.96</v>
      </c>
    </row>
    <row r="94" spans="1:9" x14ac:dyDescent="0.3">
      <c r="A94" s="8" t="s">
        <v>146</v>
      </c>
      <c r="B94" s="8">
        <v>53.412909999999997</v>
      </c>
      <c r="C94" s="8">
        <v>-8.2438900000000004</v>
      </c>
      <c r="D94">
        <v>8.8000000000000007</v>
      </c>
      <c r="E94">
        <f t="shared" si="5"/>
        <v>19.400656000000001</v>
      </c>
      <c r="F94">
        <f t="shared" si="6"/>
        <v>1012</v>
      </c>
      <c r="G94">
        <f t="shared" si="7"/>
        <v>3320.2100799999998</v>
      </c>
      <c r="H94" t="str">
        <f t="shared" si="8"/>
        <v>higher</v>
      </c>
      <c r="I94">
        <f t="shared" si="9"/>
        <v>20.239999999999998</v>
      </c>
    </row>
    <row r="95" spans="1:9" x14ac:dyDescent="0.3">
      <c r="A95" s="8" t="s">
        <v>149</v>
      </c>
      <c r="B95" s="8">
        <v>31.046050999999999</v>
      </c>
      <c r="C95" s="8">
        <v>34.851612000000003</v>
      </c>
      <c r="D95">
        <v>11.4</v>
      </c>
      <c r="E95">
        <f t="shared" si="5"/>
        <v>25.132667999999999</v>
      </c>
      <c r="F95">
        <f t="shared" si="6"/>
        <v>1311</v>
      </c>
      <c r="G95">
        <f t="shared" si="7"/>
        <v>4301.1812399999999</v>
      </c>
      <c r="H95" t="str">
        <f t="shared" si="8"/>
        <v>higher</v>
      </c>
      <c r="I95">
        <f t="shared" si="9"/>
        <v>26.22</v>
      </c>
    </row>
    <row r="96" spans="1:9" x14ac:dyDescent="0.3">
      <c r="A96" s="8" t="s">
        <v>150</v>
      </c>
      <c r="B96" s="8">
        <v>41.871940000000002</v>
      </c>
      <c r="C96" s="8">
        <v>12.56738</v>
      </c>
      <c r="D96">
        <v>5.9</v>
      </c>
      <c r="E96">
        <f t="shared" si="5"/>
        <v>13.007258</v>
      </c>
      <c r="F96">
        <f t="shared" si="6"/>
        <v>678.5</v>
      </c>
      <c r="G96">
        <f t="shared" si="7"/>
        <v>2226.0499399999999</v>
      </c>
      <c r="H96" t="str">
        <f t="shared" si="8"/>
        <v>higher</v>
      </c>
      <c r="I96">
        <f t="shared" si="9"/>
        <v>13.57</v>
      </c>
    </row>
    <row r="97" spans="1:9" x14ac:dyDescent="0.3">
      <c r="A97" s="8" t="s">
        <v>151</v>
      </c>
      <c r="B97" s="8">
        <v>18.109580999999999</v>
      </c>
      <c r="C97" s="8">
        <v>-77.297507999999993</v>
      </c>
      <c r="D97">
        <v>4.8</v>
      </c>
      <c r="E97">
        <f t="shared" si="5"/>
        <v>10.582175999999999</v>
      </c>
      <c r="F97">
        <f t="shared" si="6"/>
        <v>552</v>
      </c>
      <c r="G97">
        <f t="shared" si="7"/>
        <v>1811.02368</v>
      </c>
      <c r="H97" t="str">
        <f t="shared" si="8"/>
        <v>lower</v>
      </c>
      <c r="I97">
        <f t="shared" si="9"/>
        <v>11.04</v>
      </c>
    </row>
    <row r="98" spans="1:9" x14ac:dyDescent="0.3">
      <c r="A98" s="8" t="s">
        <v>153</v>
      </c>
      <c r="B98" s="8">
        <v>36.204824000000002</v>
      </c>
      <c r="C98" s="8">
        <v>138.25292400000001</v>
      </c>
      <c r="D98">
        <v>11.5</v>
      </c>
      <c r="E98">
        <f t="shared" si="5"/>
        <v>25.353129999999997</v>
      </c>
      <c r="F98">
        <f t="shared" si="6"/>
        <v>1322.5</v>
      </c>
      <c r="G98">
        <f t="shared" si="7"/>
        <v>4338.9108999999999</v>
      </c>
      <c r="H98" t="str">
        <f t="shared" si="8"/>
        <v>higher</v>
      </c>
      <c r="I98">
        <f t="shared" si="9"/>
        <v>26.45</v>
      </c>
    </row>
    <row r="99" spans="1:9" x14ac:dyDescent="0.3">
      <c r="A99" s="8" t="s">
        <v>152</v>
      </c>
      <c r="B99" s="8">
        <v>30.585163999999999</v>
      </c>
      <c r="C99" s="8">
        <v>36.238413999999999</v>
      </c>
      <c r="D99">
        <v>4.5</v>
      </c>
      <c r="E99">
        <f t="shared" si="5"/>
        <v>9.9207899999999984</v>
      </c>
      <c r="F99">
        <f t="shared" si="6"/>
        <v>517.5</v>
      </c>
      <c r="G99">
        <f t="shared" si="7"/>
        <v>1697.8346999999999</v>
      </c>
      <c r="H99" t="str">
        <f t="shared" si="8"/>
        <v>lower</v>
      </c>
      <c r="I99">
        <f t="shared" si="9"/>
        <v>10.35</v>
      </c>
    </row>
    <row r="100" spans="1:9" x14ac:dyDescent="0.3">
      <c r="A100" s="8" t="s">
        <v>154</v>
      </c>
      <c r="B100" s="8">
        <v>48.019573000000001</v>
      </c>
      <c r="C100" s="8">
        <v>66.923683999999994</v>
      </c>
      <c r="D100">
        <v>7.9</v>
      </c>
      <c r="E100">
        <f t="shared" si="5"/>
        <v>17.416498000000001</v>
      </c>
      <c r="F100">
        <f t="shared" si="6"/>
        <v>908.5</v>
      </c>
      <c r="G100">
        <f t="shared" si="7"/>
        <v>2980.6431400000001</v>
      </c>
      <c r="H100" t="str">
        <f t="shared" si="8"/>
        <v>higher</v>
      </c>
      <c r="I100">
        <f t="shared" si="9"/>
        <v>18.170000000000002</v>
      </c>
    </row>
    <row r="101" spans="1:9" x14ac:dyDescent="0.3">
      <c r="A101" s="8" t="s">
        <v>155</v>
      </c>
      <c r="B101" s="8">
        <v>-2.3559E-2</v>
      </c>
      <c r="C101" s="8">
        <v>37.906193000000002</v>
      </c>
      <c r="D101">
        <v>4.7</v>
      </c>
      <c r="E101">
        <f t="shared" si="5"/>
        <v>10.361713999999999</v>
      </c>
      <c r="F101">
        <f t="shared" si="6"/>
        <v>540.5</v>
      </c>
      <c r="G101">
        <f t="shared" si="7"/>
        <v>1773.29402</v>
      </c>
      <c r="H101" t="str">
        <f t="shared" si="8"/>
        <v>lower</v>
      </c>
      <c r="I101">
        <f t="shared" si="9"/>
        <v>10.81</v>
      </c>
    </row>
    <row r="102" spans="1:9" x14ac:dyDescent="0.3">
      <c r="A102" s="8" t="s">
        <v>157</v>
      </c>
      <c r="B102" s="8">
        <v>-3.3704170000000002</v>
      </c>
      <c r="C102" s="8">
        <v>-168.734039</v>
      </c>
      <c r="D102">
        <v>0.2</v>
      </c>
      <c r="E102">
        <f t="shared" si="5"/>
        <v>0.44092399999999998</v>
      </c>
      <c r="F102">
        <f t="shared" si="6"/>
        <v>23</v>
      </c>
      <c r="G102">
        <f t="shared" si="7"/>
        <v>75.459320000000005</v>
      </c>
      <c r="H102" t="str">
        <f t="shared" si="8"/>
        <v>lower</v>
      </c>
      <c r="I102">
        <f t="shared" si="9"/>
        <v>0.46</v>
      </c>
    </row>
    <row r="103" spans="1:9" x14ac:dyDescent="0.3">
      <c r="A103" s="8" t="s">
        <v>159</v>
      </c>
      <c r="B103" s="8">
        <v>29.31166</v>
      </c>
      <c r="C103" s="8">
        <v>47.481766</v>
      </c>
      <c r="D103">
        <v>7.9</v>
      </c>
      <c r="E103">
        <f t="shared" si="5"/>
        <v>17.416498000000001</v>
      </c>
      <c r="F103">
        <f t="shared" si="6"/>
        <v>908.5</v>
      </c>
      <c r="G103">
        <f t="shared" si="7"/>
        <v>2980.6431400000001</v>
      </c>
      <c r="H103" t="str">
        <f t="shared" si="8"/>
        <v>higher</v>
      </c>
      <c r="I103">
        <f t="shared" si="9"/>
        <v>18.170000000000002</v>
      </c>
    </row>
    <row r="104" spans="1:9" x14ac:dyDescent="0.3">
      <c r="A104" s="8" t="s">
        <v>308</v>
      </c>
      <c r="B104" s="8">
        <v>41.20438</v>
      </c>
      <c r="C104" s="8">
        <v>74.766098</v>
      </c>
      <c r="D104">
        <v>4.4000000000000004</v>
      </c>
      <c r="E104">
        <f t="shared" si="5"/>
        <v>9.7003280000000007</v>
      </c>
      <c r="F104">
        <f t="shared" si="6"/>
        <v>506</v>
      </c>
      <c r="G104">
        <f t="shared" si="7"/>
        <v>1660.1050399999999</v>
      </c>
      <c r="H104" t="str">
        <f t="shared" si="8"/>
        <v>lower</v>
      </c>
      <c r="I104">
        <f t="shared" si="9"/>
        <v>10.119999999999999</v>
      </c>
    </row>
    <row r="105" spans="1:9" x14ac:dyDescent="0.3">
      <c r="A105" s="8" t="s">
        <v>312</v>
      </c>
      <c r="B105" s="8">
        <v>19.856269999999999</v>
      </c>
      <c r="C105" s="8">
        <v>102.495496</v>
      </c>
      <c r="D105">
        <v>4.5</v>
      </c>
      <c r="E105">
        <f t="shared" si="5"/>
        <v>9.9207899999999984</v>
      </c>
      <c r="F105">
        <f t="shared" si="6"/>
        <v>517.5</v>
      </c>
      <c r="G105">
        <f t="shared" si="7"/>
        <v>1697.8346999999999</v>
      </c>
      <c r="H105" t="str">
        <f t="shared" si="8"/>
        <v>lower</v>
      </c>
      <c r="I105">
        <f t="shared" si="9"/>
        <v>10.35</v>
      </c>
    </row>
    <row r="106" spans="1:9" x14ac:dyDescent="0.3">
      <c r="A106" s="8" t="s">
        <v>176</v>
      </c>
      <c r="B106" s="8">
        <v>56.879635</v>
      </c>
      <c r="C106" s="8">
        <v>24.603189</v>
      </c>
      <c r="D106">
        <v>8.4</v>
      </c>
      <c r="E106">
        <f t="shared" si="5"/>
        <v>18.518808</v>
      </c>
      <c r="F106">
        <f t="shared" si="6"/>
        <v>966</v>
      </c>
      <c r="G106">
        <f t="shared" si="7"/>
        <v>3169.29144</v>
      </c>
      <c r="H106" t="str">
        <f t="shared" si="8"/>
        <v>higher</v>
      </c>
      <c r="I106">
        <f t="shared" si="9"/>
        <v>19.32</v>
      </c>
    </row>
    <row r="107" spans="1:9" x14ac:dyDescent="0.3">
      <c r="A107" s="8" t="s">
        <v>161</v>
      </c>
      <c r="B107" s="8">
        <v>33.854720999999998</v>
      </c>
      <c r="C107" s="8">
        <v>35.862285</v>
      </c>
      <c r="D107">
        <v>5.2</v>
      </c>
      <c r="E107">
        <f t="shared" si="5"/>
        <v>11.464024</v>
      </c>
      <c r="F107">
        <f t="shared" si="6"/>
        <v>598</v>
      </c>
      <c r="G107">
        <f t="shared" si="7"/>
        <v>1961.9423199999999</v>
      </c>
      <c r="H107" t="str">
        <f t="shared" si="8"/>
        <v>higher</v>
      </c>
      <c r="I107">
        <f t="shared" si="9"/>
        <v>11.96</v>
      </c>
    </row>
    <row r="108" spans="1:9" x14ac:dyDescent="0.3">
      <c r="A108" s="8" t="s">
        <v>172</v>
      </c>
      <c r="B108" s="8">
        <v>-29.609988000000001</v>
      </c>
      <c r="C108" s="8">
        <v>28.233608</v>
      </c>
      <c r="D108">
        <v>6.1</v>
      </c>
      <c r="E108">
        <f t="shared" si="5"/>
        <v>13.448181999999997</v>
      </c>
      <c r="F108">
        <f t="shared" si="6"/>
        <v>701.5</v>
      </c>
      <c r="G108">
        <f t="shared" si="7"/>
        <v>2301.5092599999998</v>
      </c>
      <c r="H108" t="str">
        <f t="shared" si="8"/>
        <v>higher</v>
      </c>
      <c r="I108">
        <f t="shared" si="9"/>
        <v>14.03</v>
      </c>
    </row>
    <row r="109" spans="1:9" x14ac:dyDescent="0.3">
      <c r="A109" s="8" t="s">
        <v>162</v>
      </c>
      <c r="B109" s="8">
        <v>6.4280549999999996</v>
      </c>
      <c r="C109" s="8">
        <v>-9.4294989999999999</v>
      </c>
      <c r="D109">
        <v>5.8</v>
      </c>
      <c r="E109">
        <f t="shared" si="5"/>
        <v>12.786795999999999</v>
      </c>
      <c r="F109">
        <f t="shared" si="6"/>
        <v>667</v>
      </c>
      <c r="G109">
        <f t="shared" si="7"/>
        <v>2188.3202799999999</v>
      </c>
      <c r="H109" t="str">
        <f t="shared" si="8"/>
        <v>higher</v>
      </c>
      <c r="I109">
        <f t="shared" si="9"/>
        <v>13.34</v>
      </c>
    </row>
    <row r="110" spans="1:9" x14ac:dyDescent="0.3">
      <c r="A110" s="8" t="s">
        <v>163</v>
      </c>
      <c r="B110" s="8">
        <v>26.335100000000001</v>
      </c>
      <c r="C110" s="8">
        <v>17.228331000000001</v>
      </c>
      <c r="D110">
        <v>6.8</v>
      </c>
      <c r="E110">
        <f t="shared" si="5"/>
        <v>14.991415999999997</v>
      </c>
      <c r="F110">
        <f t="shared" si="6"/>
        <v>782</v>
      </c>
      <c r="G110">
        <f t="shared" si="7"/>
        <v>2565.61688</v>
      </c>
      <c r="H110" t="str">
        <f t="shared" si="8"/>
        <v>higher</v>
      </c>
      <c r="I110">
        <f t="shared" si="9"/>
        <v>15.64</v>
      </c>
    </row>
    <row r="111" spans="1:9" x14ac:dyDescent="0.3">
      <c r="A111" s="8" t="s">
        <v>174</v>
      </c>
      <c r="B111" s="8">
        <v>55.169438</v>
      </c>
      <c r="C111" s="8">
        <v>23.881274999999999</v>
      </c>
      <c r="D111">
        <v>4.4000000000000004</v>
      </c>
      <c r="E111">
        <f t="shared" si="5"/>
        <v>9.7003280000000007</v>
      </c>
      <c r="F111">
        <f t="shared" si="6"/>
        <v>506</v>
      </c>
      <c r="G111">
        <f t="shared" si="7"/>
        <v>1660.1050399999999</v>
      </c>
      <c r="H111" t="str">
        <f t="shared" si="8"/>
        <v>lower</v>
      </c>
      <c r="I111">
        <f t="shared" si="9"/>
        <v>10.119999999999999</v>
      </c>
    </row>
    <row r="112" spans="1:9" x14ac:dyDescent="0.3">
      <c r="A112" s="8" t="s">
        <v>175</v>
      </c>
      <c r="B112" s="8">
        <v>49.815272999999998</v>
      </c>
      <c r="C112" s="8">
        <v>6.1295830000000002</v>
      </c>
      <c r="D112">
        <v>5.6</v>
      </c>
      <c r="E112">
        <f t="shared" si="5"/>
        <v>12.345871999999998</v>
      </c>
      <c r="F112">
        <f t="shared" si="6"/>
        <v>644</v>
      </c>
      <c r="G112">
        <f t="shared" si="7"/>
        <v>2112.86096</v>
      </c>
      <c r="H112" t="str">
        <f t="shared" si="8"/>
        <v>higher</v>
      </c>
      <c r="I112">
        <f t="shared" si="9"/>
        <v>12.88</v>
      </c>
    </row>
    <row r="113" spans="1:9" x14ac:dyDescent="0.3">
      <c r="A113" s="8" t="s">
        <v>316</v>
      </c>
      <c r="B113" s="8">
        <v>22.198744999999999</v>
      </c>
      <c r="C113" s="8">
        <v>113.543873</v>
      </c>
      <c r="D113">
        <v>11.5</v>
      </c>
      <c r="E113">
        <f t="shared" si="5"/>
        <v>25.353129999999997</v>
      </c>
      <c r="F113">
        <f t="shared" si="6"/>
        <v>1322.5</v>
      </c>
      <c r="G113">
        <f t="shared" si="7"/>
        <v>4338.9108999999999</v>
      </c>
      <c r="H113" t="str">
        <f t="shared" si="8"/>
        <v>higher</v>
      </c>
      <c r="I113">
        <f t="shared" si="9"/>
        <v>26.45</v>
      </c>
    </row>
    <row r="114" spans="1:9" x14ac:dyDescent="0.3">
      <c r="A114" s="8" t="s">
        <v>314</v>
      </c>
      <c r="B114" s="8">
        <v>41.608635</v>
      </c>
      <c r="C114" s="8">
        <v>21.745274999999999</v>
      </c>
      <c r="D114">
        <v>8</v>
      </c>
      <c r="E114">
        <f t="shared" si="5"/>
        <v>17.636959999999998</v>
      </c>
      <c r="F114">
        <f t="shared" si="6"/>
        <v>920</v>
      </c>
      <c r="G114">
        <f t="shared" si="7"/>
        <v>3018.3728000000001</v>
      </c>
      <c r="H114" t="str">
        <f t="shared" si="8"/>
        <v>higher</v>
      </c>
      <c r="I114">
        <f t="shared" si="9"/>
        <v>18.399999999999999</v>
      </c>
    </row>
    <row r="115" spans="1:9" x14ac:dyDescent="0.3">
      <c r="A115" s="8" t="s">
        <v>181</v>
      </c>
      <c r="B115" s="8">
        <v>-18.766946999999998</v>
      </c>
      <c r="C115" s="8">
        <v>46.869107</v>
      </c>
      <c r="D115">
        <v>3.7</v>
      </c>
      <c r="E115">
        <f t="shared" si="5"/>
        <v>8.157093999999999</v>
      </c>
      <c r="F115">
        <f t="shared" si="6"/>
        <v>425.5</v>
      </c>
      <c r="G115">
        <f t="shared" si="7"/>
        <v>1395.9974199999999</v>
      </c>
      <c r="H115" t="str">
        <f t="shared" si="8"/>
        <v>lower</v>
      </c>
      <c r="I115">
        <f t="shared" si="9"/>
        <v>8.51</v>
      </c>
    </row>
    <row r="116" spans="1:9" x14ac:dyDescent="0.3">
      <c r="A116" s="8" t="s">
        <v>198</v>
      </c>
      <c r="B116" s="8">
        <v>-13.254308</v>
      </c>
      <c r="C116" s="8">
        <v>34.301524999999998</v>
      </c>
      <c r="D116">
        <v>4.2</v>
      </c>
      <c r="E116">
        <f t="shared" si="5"/>
        <v>9.259404</v>
      </c>
      <c r="F116">
        <f t="shared" si="6"/>
        <v>483</v>
      </c>
      <c r="G116">
        <f t="shared" si="7"/>
        <v>1584.64572</v>
      </c>
      <c r="H116" t="str">
        <f t="shared" si="8"/>
        <v>lower</v>
      </c>
      <c r="I116">
        <f t="shared" si="9"/>
        <v>9.66</v>
      </c>
    </row>
    <row r="117" spans="1:9" x14ac:dyDescent="0.3">
      <c r="A117" s="8" t="s">
        <v>199</v>
      </c>
      <c r="B117" s="8">
        <v>4.2104840000000001</v>
      </c>
      <c r="C117" s="8">
        <v>101.97576599999999</v>
      </c>
      <c r="D117">
        <v>6.3</v>
      </c>
      <c r="E117">
        <f t="shared" si="5"/>
        <v>13.889105999999998</v>
      </c>
      <c r="F117">
        <f t="shared" si="6"/>
        <v>724.5</v>
      </c>
      <c r="G117">
        <f t="shared" si="7"/>
        <v>2376.9685800000002</v>
      </c>
      <c r="H117" t="str">
        <f t="shared" si="8"/>
        <v>higher</v>
      </c>
      <c r="I117">
        <f t="shared" si="9"/>
        <v>14.49</v>
      </c>
    </row>
    <row r="118" spans="1:9" x14ac:dyDescent="0.3">
      <c r="A118" s="8" t="s">
        <v>182</v>
      </c>
      <c r="B118" s="8">
        <v>3.2027779999999999</v>
      </c>
      <c r="C118" s="8">
        <v>73.220680000000002</v>
      </c>
      <c r="D118">
        <v>0.9</v>
      </c>
      <c r="E118">
        <f t="shared" si="5"/>
        <v>1.9841579999999999</v>
      </c>
      <c r="F118">
        <f t="shared" si="6"/>
        <v>103.5</v>
      </c>
      <c r="G118">
        <f t="shared" si="7"/>
        <v>339.56693999999999</v>
      </c>
      <c r="H118" t="str">
        <f t="shared" si="8"/>
        <v>lower</v>
      </c>
      <c r="I118">
        <f t="shared" si="9"/>
        <v>2.0699999999999998</v>
      </c>
    </row>
    <row r="119" spans="1:9" x14ac:dyDescent="0.3">
      <c r="A119" s="8" t="s">
        <v>188</v>
      </c>
      <c r="B119" s="8">
        <v>17.570692000000001</v>
      </c>
      <c r="C119" s="8">
        <v>-3.9961660000000001</v>
      </c>
      <c r="D119">
        <v>3.2</v>
      </c>
      <c r="E119">
        <f t="shared" si="5"/>
        <v>7.0547839999999997</v>
      </c>
      <c r="F119">
        <f t="shared" si="6"/>
        <v>368</v>
      </c>
      <c r="G119">
        <f t="shared" si="7"/>
        <v>1207.3491200000001</v>
      </c>
      <c r="H119" t="str">
        <f t="shared" si="8"/>
        <v>lower</v>
      </c>
      <c r="I119">
        <f t="shared" si="9"/>
        <v>7.36</v>
      </c>
    </row>
    <row r="120" spans="1:9" x14ac:dyDescent="0.3">
      <c r="A120" s="8" t="s">
        <v>189</v>
      </c>
      <c r="B120" s="8">
        <v>35.937496000000003</v>
      </c>
      <c r="C120" s="8">
        <v>14.375416</v>
      </c>
      <c r="D120">
        <v>4.7</v>
      </c>
      <c r="E120">
        <f t="shared" si="5"/>
        <v>10.361713999999999</v>
      </c>
      <c r="F120">
        <f t="shared" si="6"/>
        <v>540.5</v>
      </c>
      <c r="G120">
        <f t="shared" si="7"/>
        <v>1773.29402</v>
      </c>
      <c r="H120" t="str">
        <f t="shared" si="8"/>
        <v>lower</v>
      </c>
      <c r="I120">
        <f t="shared" si="9"/>
        <v>10.81</v>
      </c>
    </row>
    <row r="121" spans="1:9" x14ac:dyDescent="0.3">
      <c r="A121" s="8" t="s">
        <v>185</v>
      </c>
      <c r="B121" s="8">
        <v>7.1314739999999999</v>
      </c>
      <c r="C121" s="8">
        <v>171.18447800000001</v>
      </c>
      <c r="D121">
        <v>0.8</v>
      </c>
      <c r="E121">
        <f t="shared" si="5"/>
        <v>1.7636959999999999</v>
      </c>
      <c r="F121">
        <f t="shared" si="6"/>
        <v>92</v>
      </c>
      <c r="G121">
        <f t="shared" si="7"/>
        <v>301.83728000000002</v>
      </c>
      <c r="H121" t="str">
        <f t="shared" si="8"/>
        <v>lower</v>
      </c>
      <c r="I121">
        <f t="shared" si="9"/>
        <v>1.84</v>
      </c>
    </row>
    <row r="122" spans="1:9" x14ac:dyDescent="0.3">
      <c r="A122" s="8" t="s">
        <v>196</v>
      </c>
      <c r="B122" s="8">
        <v>21.00789</v>
      </c>
      <c r="C122" s="8">
        <v>-10.940835</v>
      </c>
      <c r="D122">
        <v>5.3</v>
      </c>
      <c r="E122">
        <f t="shared" si="5"/>
        <v>11.684485999999998</v>
      </c>
      <c r="F122">
        <f t="shared" si="6"/>
        <v>609.5</v>
      </c>
      <c r="G122">
        <f t="shared" si="7"/>
        <v>1999.6719800000001</v>
      </c>
      <c r="H122" t="str">
        <f t="shared" si="8"/>
        <v>higher</v>
      </c>
      <c r="I122">
        <f t="shared" si="9"/>
        <v>12.19</v>
      </c>
    </row>
    <row r="123" spans="1:9" x14ac:dyDescent="0.3">
      <c r="A123" s="8" t="s">
        <v>197</v>
      </c>
      <c r="B123" s="8">
        <v>-20.348403999999999</v>
      </c>
      <c r="C123" s="8">
        <v>57.552152</v>
      </c>
      <c r="D123">
        <v>8.1</v>
      </c>
      <c r="E123">
        <f t="shared" si="5"/>
        <v>17.857421999999996</v>
      </c>
      <c r="F123">
        <f t="shared" si="6"/>
        <v>931.5</v>
      </c>
      <c r="G123">
        <f t="shared" si="7"/>
        <v>3056.1024600000001</v>
      </c>
      <c r="H123" t="str">
        <f t="shared" si="8"/>
        <v>higher</v>
      </c>
      <c r="I123">
        <f t="shared" si="9"/>
        <v>18.63</v>
      </c>
    </row>
    <row r="124" spans="1:9" x14ac:dyDescent="0.3">
      <c r="A124" s="8" t="s">
        <v>332</v>
      </c>
      <c r="B124" s="8">
        <v>-12.827500000000001</v>
      </c>
      <c r="C124" s="8">
        <v>45.166243999999999</v>
      </c>
      <c r="D124">
        <v>0.5</v>
      </c>
      <c r="E124">
        <f t="shared" si="5"/>
        <v>1.1023099999999999</v>
      </c>
      <c r="F124">
        <f t="shared" si="6"/>
        <v>57.5</v>
      </c>
      <c r="G124">
        <f t="shared" si="7"/>
        <v>188.64830000000001</v>
      </c>
      <c r="H124" t="str">
        <f t="shared" si="8"/>
        <v>lower</v>
      </c>
      <c r="I124">
        <f t="shared" si="9"/>
        <v>1.1499999999999999</v>
      </c>
    </row>
    <row r="125" spans="1:9" x14ac:dyDescent="0.3">
      <c r="A125" s="8" t="s">
        <v>184</v>
      </c>
      <c r="B125" s="8">
        <v>23.634501</v>
      </c>
      <c r="C125" s="8">
        <v>-102.552784</v>
      </c>
      <c r="D125">
        <v>5.8</v>
      </c>
      <c r="E125">
        <f t="shared" si="5"/>
        <v>12.786795999999999</v>
      </c>
      <c r="F125">
        <f t="shared" si="6"/>
        <v>667</v>
      </c>
      <c r="G125">
        <f t="shared" si="7"/>
        <v>2188.3202799999999</v>
      </c>
      <c r="H125" t="str">
        <f t="shared" si="8"/>
        <v>higher</v>
      </c>
      <c r="I125">
        <f t="shared" si="9"/>
        <v>13.34</v>
      </c>
    </row>
    <row r="126" spans="1:9" x14ac:dyDescent="0.3">
      <c r="A126" s="8" t="s">
        <v>304</v>
      </c>
      <c r="B126" s="8">
        <v>7.425554</v>
      </c>
      <c r="C126" s="8">
        <v>150.55081200000001</v>
      </c>
      <c r="D126">
        <v>10.7</v>
      </c>
      <c r="E126">
        <f t="shared" si="5"/>
        <v>23.589433999999997</v>
      </c>
      <c r="F126">
        <f t="shared" si="6"/>
        <v>1230.5</v>
      </c>
      <c r="G126">
        <f t="shared" si="7"/>
        <v>4037.0736200000001</v>
      </c>
      <c r="H126" t="str">
        <f t="shared" si="8"/>
        <v>higher</v>
      </c>
      <c r="I126">
        <f t="shared" si="9"/>
        <v>24.61</v>
      </c>
    </row>
    <row r="127" spans="1:9" x14ac:dyDescent="0.3">
      <c r="A127" s="8" t="s">
        <v>180</v>
      </c>
      <c r="B127" s="8">
        <v>47.411631</v>
      </c>
      <c r="C127" s="8">
        <v>28.369885</v>
      </c>
      <c r="D127">
        <v>3.9</v>
      </c>
      <c r="E127">
        <f t="shared" si="5"/>
        <v>8.5980179999999997</v>
      </c>
      <c r="F127">
        <f t="shared" si="6"/>
        <v>448.5</v>
      </c>
      <c r="G127">
        <f t="shared" si="7"/>
        <v>1471.4567400000001</v>
      </c>
      <c r="H127" t="str">
        <f t="shared" si="8"/>
        <v>lower</v>
      </c>
      <c r="I127">
        <f t="shared" si="9"/>
        <v>8.9700000000000006</v>
      </c>
    </row>
    <row r="128" spans="1:9" x14ac:dyDescent="0.3">
      <c r="A128" s="8" t="s">
        <v>193</v>
      </c>
      <c r="B128" s="8">
        <v>46.862496</v>
      </c>
      <c r="C128" s="8">
        <v>103.846656</v>
      </c>
      <c r="D128">
        <v>1.3</v>
      </c>
      <c r="E128">
        <f t="shared" si="5"/>
        <v>2.8660060000000001</v>
      </c>
      <c r="F128">
        <f t="shared" si="6"/>
        <v>149.5</v>
      </c>
      <c r="G128">
        <f t="shared" si="7"/>
        <v>490.48557999999997</v>
      </c>
      <c r="H128" t="str">
        <f t="shared" si="8"/>
        <v>lower</v>
      </c>
      <c r="I128">
        <f t="shared" si="9"/>
        <v>2.99</v>
      </c>
    </row>
    <row r="129" spans="1:9" x14ac:dyDescent="0.3">
      <c r="A129" s="8" t="s">
        <v>192</v>
      </c>
      <c r="B129" s="8">
        <v>42.708677999999999</v>
      </c>
      <c r="C129" s="8">
        <v>19.374389999999998</v>
      </c>
      <c r="D129">
        <v>5.0999999999999996</v>
      </c>
      <c r="E129">
        <f t="shared" si="5"/>
        <v>11.243561999999999</v>
      </c>
      <c r="F129">
        <f t="shared" si="6"/>
        <v>586.5</v>
      </c>
      <c r="G129">
        <f t="shared" si="7"/>
        <v>1924.2126599999999</v>
      </c>
      <c r="H129" t="str">
        <f t="shared" si="8"/>
        <v>higher</v>
      </c>
      <c r="I129">
        <f t="shared" si="9"/>
        <v>11.73</v>
      </c>
    </row>
    <row r="130" spans="1:9" x14ac:dyDescent="0.3">
      <c r="A130" s="8" t="s">
        <v>317</v>
      </c>
      <c r="B130" s="8">
        <v>16.742498000000001</v>
      </c>
      <c r="C130" s="8">
        <v>-62.187365999999997</v>
      </c>
      <c r="D130">
        <v>1</v>
      </c>
      <c r="E130">
        <f t="shared" ref="E130:E193" si="10">D130*2.20462</f>
        <v>2.2046199999999998</v>
      </c>
      <c r="F130">
        <f t="shared" ref="F130:F193" si="11">D130*5*23</f>
        <v>115</v>
      </c>
      <c r="G130">
        <f t="shared" ref="G130:G193" si="12">F130*3.28084</f>
        <v>377.29660000000001</v>
      </c>
      <c r="H130" t="str">
        <f t="shared" ref="H130:H193" si="13">IF(D130&lt;$D$215, "lower", "higher")</f>
        <v>lower</v>
      </c>
      <c r="I130">
        <f t="shared" ref="I130:I193" si="14">F130/50</f>
        <v>2.2999999999999998</v>
      </c>
    </row>
    <row r="131" spans="1:9" x14ac:dyDescent="0.3">
      <c r="A131" s="8" t="s">
        <v>178</v>
      </c>
      <c r="B131" s="8">
        <v>31.791702000000001</v>
      </c>
      <c r="C131" s="8">
        <v>-7.0926200000000001</v>
      </c>
      <c r="D131">
        <v>4.3</v>
      </c>
      <c r="E131">
        <f t="shared" si="10"/>
        <v>9.4798659999999995</v>
      </c>
      <c r="F131">
        <f t="shared" si="11"/>
        <v>494.5</v>
      </c>
      <c r="G131">
        <f t="shared" si="12"/>
        <v>1622.37538</v>
      </c>
      <c r="H131" t="str">
        <f t="shared" si="13"/>
        <v>lower</v>
      </c>
      <c r="I131">
        <f t="shared" si="14"/>
        <v>9.89</v>
      </c>
    </row>
    <row r="132" spans="1:9" x14ac:dyDescent="0.3">
      <c r="A132" s="8" t="s">
        <v>195</v>
      </c>
      <c r="B132" s="8">
        <v>-18.665694999999999</v>
      </c>
      <c r="C132" s="8">
        <v>35.529561999999999</v>
      </c>
      <c r="D132">
        <v>4.5</v>
      </c>
      <c r="E132">
        <f t="shared" si="10"/>
        <v>9.9207899999999984</v>
      </c>
      <c r="F132">
        <f t="shared" si="11"/>
        <v>517.5</v>
      </c>
      <c r="G132">
        <f t="shared" si="12"/>
        <v>1697.8346999999999</v>
      </c>
      <c r="H132" t="str">
        <f t="shared" si="13"/>
        <v>lower</v>
      </c>
      <c r="I132">
        <f t="shared" si="14"/>
        <v>10.35</v>
      </c>
    </row>
    <row r="133" spans="1:9" x14ac:dyDescent="0.3">
      <c r="A133" s="8" t="s">
        <v>315</v>
      </c>
      <c r="B133" s="8">
        <v>21.913965000000001</v>
      </c>
      <c r="C133" s="8">
        <v>95.956222999999994</v>
      </c>
      <c r="D133">
        <v>4.0999999999999996</v>
      </c>
      <c r="E133">
        <f t="shared" si="10"/>
        <v>9.0389419999999987</v>
      </c>
      <c r="F133">
        <f t="shared" si="11"/>
        <v>471.5</v>
      </c>
      <c r="G133">
        <f t="shared" si="12"/>
        <v>1546.91606</v>
      </c>
      <c r="H133" t="str">
        <f t="shared" si="13"/>
        <v>lower</v>
      </c>
      <c r="I133">
        <f t="shared" si="14"/>
        <v>9.43</v>
      </c>
    </row>
    <row r="134" spans="1:9" x14ac:dyDescent="0.3">
      <c r="A134" s="8" t="s">
        <v>201</v>
      </c>
      <c r="B134" s="8">
        <v>-22.957640000000001</v>
      </c>
      <c r="C134" s="8">
        <v>18.490410000000001</v>
      </c>
      <c r="D134">
        <v>5.9</v>
      </c>
      <c r="E134">
        <f t="shared" si="10"/>
        <v>13.007258</v>
      </c>
      <c r="F134">
        <f t="shared" si="11"/>
        <v>678.5</v>
      </c>
      <c r="G134">
        <f t="shared" si="12"/>
        <v>2226.0499399999999</v>
      </c>
      <c r="H134" t="str">
        <f t="shared" si="13"/>
        <v>higher</v>
      </c>
      <c r="I134">
        <f t="shared" si="14"/>
        <v>13.57</v>
      </c>
    </row>
    <row r="135" spans="1:9" x14ac:dyDescent="0.3">
      <c r="A135" s="8" t="s">
        <v>209</v>
      </c>
      <c r="B135" s="8">
        <v>-0.52277799999999996</v>
      </c>
      <c r="C135" s="8">
        <v>166.93150299999999</v>
      </c>
      <c r="D135">
        <v>1</v>
      </c>
      <c r="E135">
        <f t="shared" si="10"/>
        <v>2.2046199999999998</v>
      </c>
      <c r="F135">
        <f t="shared" si="11"/>
        <v>115</v>
      </c>
      <c r="G135">
        <f t="shared" si="12"/>
        <v>377.29660000000001</v>
      </c>
      <c r="H135" t="str">
        <f t="shared" si="13"/>
        <v>lower</v>
      </c>
      <c r="I135">
        <f t="shared" si="14"/>
        <v>2.2999999999999998</v>
      </c>
    </row>
    <row r="136" spans="1:9" x14ac:dyDescent="0.3">
      <c r="A136" s="8" t="s">
        <v>208</v>
      </c>
      <c r="B136" s="8">
        <v>28.394856999999998</v>
      </c>
      <c r="C136" s="8">
        <v>84.124008000000003</v>
      </c>
      <c r="D136">
        <v>5.3</v>
      </c>
      <c r="E136">
        <f t="shared" si="10"/>
        <v>11.684485999999998</v>
      </c>
      <c r="F136">
        <f t="shared" si="11"/>
        <v>609.5</v>
      </c>
      <c r="G136">
        <f t="shared" si="12"/>
        <v>1999.6719800000001</v>
      </c>
      <c r="H136" t="str">
        <f t="shared" si="13"/>
        <v>higher</v>
      </c>
      <c r="I136">
        <f t="shared" si="14"/>
        <v>12.19</v>
      </c>
    </row>
    <row r="137" spans="1:9" x14ac:dyDescent="0.3">
      <c r="A137" s="8" t="s">
        <v>206</v>
      </c>
      <c r="B137" s="8">
        <v>52.132632999999998</v>
      </c>
      <c r="C137" s="8">
        <v>5.2912660000000002</v>
      </c>
      <c r="D137">
        <v>15.9</v>
      </c>
      <c r="E137">
        <f t="shared" si="10"/>
        <v>35.053457999999999</v>
      </c>
      <c r="F137">
        <f t="shared" si="11"/>
        <v>1828.5</v>
      </c>
      <c r="G137">
        <f t="shared" si="12"/>
        <v>5999.0159400000002</v>
      </c>
      <c r="H137" t="str">
        <f t="shared" si="13"/>
        <v>higher</v>
      </c>
      <c r="I137">
        <f t="shared" si="14"/>
        <v>36.57</v>
      </c>
    </row>
    <row r="138" spans="1:9" x14ac:dyDescent="0.3">
      <c r="A138" s="8" t="s">
        <v>202</v>
      </c>
      <c r="B138" s="8">
        <v>-20.904305000000001</v>
      </c>
      <c r="C138" s="8">
        <v>165.618042</v>
      </c>
      <c r="D138">
        <v>0</v>
      </c>
      <c r="E138">
        <f t="shared" si="10"/>
        <v>0</v>
      </c>
      <c r="F138">
        <f t="shared" si="11"/>
        <v>0</v>
      </c>
      <c r="G138">
        <f t="shared" si="12"/>
        <v>0</v>
      </c>
      <c r="H138" t="str">
        <f t="shared" si="13"/>
        <v>lower</v>
      </c>
      <c r="I138">
        <f t="shared" si="14"/>
        <v>0</v>
      </c>
    </row>
    <row r="139" spans="1:9" x14ac:dyDescent="0.3">
      <c r="A139" s="8" t="s">
        <v>210</v>
      </c>
      <c r="B139" s="8">
        <v>-40.900556999999999</v>
      </c>
      <c r="C139" s="8">
        <v>174.88597100000001</v>
      </c>
      <c r="D139">
        <v>6.6</v>
      </c>
      <c r="E139">
        <f t="shared" si="10"/>
        <v>14.550491999999998</v>
      </c>
      <c r="F139">
        <f t="shared" si="11"/>
        <v>759</v>
      </c>
      <c r="G139">
        <f t="shared" si="12"/>
        <v>2490.1575600000001</v>
      </c>
      <c r="H139" t="str">
        <f t="shared" si="13"/>
        <v>higher</v>
      </c>
      <c r="I139">
        <f t="shared" si="14"/>
        <v>15.18</v>
      </c>
    </row>
    <row r="140" spans="1:9" x14ac:dyDescent="0.3">
      <c r="A140" s="8" t="s">
        <v>205</v>
      </c>
      <c r="B140" s="8">
        <v>12.865416</v>
      </c>
      <c r="C140" s="8">
        <v>-85.207228999999998</v>
      </c>
      <c r="D140">
        <v>4.7</v>
      </c>
      <c r="E140">
        <f t="shared" si="10"/>
        <v>10.361713999999999</v>
      </c>
      <c r="F140">
        <f t="shared" si="11"/>
        <v>540.5</v>
      </c>
      <c r="G140">
        <f t="shared" si="12"/>
        <v>1773.29402</v>
      </c>
      <c r="H140" t="str">
        <f t="shared" si="13"/>
        <v>lower</v>
      </c>
      <c r="I140">
        <f t="shared" si="14"/>
        <v>10.81</v>
      </c>
    </row>
    <row r="141" spans="1:9" x14ac:dyDescent="0.3">
      <c r="A141" s="8" t="s">
        <v>203</v>
      </c>
      <c r="B141" s="8">
        <v>17.607789</v>
      </c>
      <c r="C141" s="8">
        <v>8.0816660000000002</v>
      </c>
      <c r="D141">
        <v>3.2</v>
      </c>
      <c r="E141">
        <f t="shared" si="10"/>
        <v>7.0547839999999997</v>
      </c>
      <c r="F141">
        <f t="shared" si="11"/>
        <v>368</v>
      </c>
      <c r="G141">
        <f t="shared" si="12"/>
        <v>1207.3491200000001</v>
      </c>
      <c r="H141" t="str">
        <f t="shared" si="13"/>
        <v>lower</v>
      </c>
      <c r="I141">
        <f t="shared" si="14"/>
        <v>7.36</v>
      </c>
    </row>
    <row r="142" spans="1:9" x14ac:dyDescent="0.3">
      <c r="A142" s="8" t="s">
        <v>204</v>
      </c>
      <c r="B142" s="8">
        <v>9.0819989999999997</v>
      </c>
      <c r="C142" s="8">
        <v>8.6752769999999995</v>
      </c>
      <c r="D142">
        <v>5.0999999999999996</v>
      </c>
      <c r="E142">
        <f t="shared" si="10"/>
        <v>11.243561999999999</v>
      </c>
      <c r="F142">
        <f t="shared" si="11"/>
        <v>586.5</v>
      </c>
      <c r="G142">
        <f t="shared" si="12"/>
        <v>1924.2126599999999</v>
      </c>
      <c r="H142" t="str">
        <f t="shared" si="13"/>
        <v>higher</v>
      </c>
      <c r="I142">
        <f t="shared" si="14"/>
        <v>11.73</v>
      </c>
    </row>
    <row r="143" spans="1:9" x14ac:dyDescent="0.3">
      <c r="A143" s="8" t="s">
        <v>319</v>
      </c>
      <c r="B143" s="8">
        <v>-19.054445000000001</v>
      </c>
      <c r="C143" s="8">
        <v>-169.867233</v>
      </c>
      <c r="D143">
        <v>6.4</v>
      </c>
      <c r="E143">
        <f t="shared" si="10"/>
        <v>14.109567999999999</v>
      </c>
      <c r="F143">
        <f t="shared" si="11"/>
        <v>736</v>
      </c>
      <c r="G143">
        <f t="shared" si="12"/>
        <v>2414.6982400000002</v>
      </c>
      <c r="H143" t="str">
        <f t="shared" si="13"/>
        <v>higher</v>
      </c>
      <c r="I143">
        <f t="shared" si="14"/>
        <v>14.72</v>
      </c>
    </row>
    <row r="144" spans="1:9" ht="27.95" x14ac:dyDescent="0.3">
      <c r="A144" s="8" t="s">
        <v>194</v>
      </c>
      <c r="B144" s="8">
        <v>17.330829999999999</v>
      </c>
      <c r="C144" s="8">
        <v>145.38469000000001</v>
      </c>
      <c r="D144">
        <v>0</v>
      </c>
      <c r="E144">
        <f t="shared" si="10"/>
        <v>0</v>
      </c>
      <c r="F144">
        <f t="shared" si="11"/>
        <v>0</v>
      </c>
      <c r="G144">
        <f t="shared" si="12"/>
        <v>0</v>
      </c>
      <c r="H144" t="str">
        <f t="shared" si="13"/>
        <v>lower</v>
      </c>
      <c r="I144">
        <f t="shared" si="14"/>
        <v>0</v>
      </c>
    </row>
    <row r="145" spans="1:9" x14ac:dyDescent="0.3">
      <c r="A145" s="8" t="s">
        <v>207</v>
      </c>
      <c r="B145" s="8">
        <v>60.472023999999998</v>
      </c>
      <c r="C145" s="8">
        <v>8.4689460000000008</v>
      </c>
      <c r="D145">
        <v>6.4</v>
      </c>
      <c r="E145">
        <f t="shared" si="10"/>
        <v>14.109567999999999</v>
      </c>
      <c r="F145">
        <f t="shared" si="11"/>
        <v>736</v>
      </c>
      <c r="G145">
        <f t="shared" si="12"/>
        <v>2414.6982400000002</v>
      </c>
      <c r="H145" t="str">
        <f t="shared" si="13"/>
        <v>higher</v>
      </c>
      <c r="I145">
        <f t="shared" si="14"/>
        <v>14.72</v>
      </c>
    </row>
    <row r="146" spans="1:9" x14ac:dyDescent="0.3">
      <c r="A146" s="8" t="s">
        <v>212</v>
      </c>
      <c r="B146" s="8">
        <v>21.512582999999999</v>
      </c>
      <c r="C146" s="8">
        <v>55.923254999999997</v>
      </c>
      <c r="D146">
        <v>11.7</v>
      </c>
      <c r="E146">
        <f t="shared" si="10"/>
        <v>25.794053999999996</v>
      </c>
      <c r="F146">
        <f t="shared" si="11"/>
        <v>1345.5</v>
      </c>
      <c r="G146">
        <f t="shared" si="12"/>
        <v>4414.3702199999998</v>
      </c>
      <c r="H146" t="str">
        <f t="shared" si="13"/>
        <v>higher</v>
      </c>
      <c r="I146">
        <f t="shared" si="14"/>
        <v>26.91</v>
      </c>
    </row>
    <row r="147" spans="1:9" x14ac:dyDescent="0.3">
      <c r="A147" s="8" t="s">
        <v>214</v>
      </c>
      <c r="B147" s="8">
        <v>30.375321</v>
      </c>
      <c r="C147" s="8">
        <v>69.345116000000004</v>
      </c>
      <c r="D147">
        <v>4.4000000000000004</v>
      </c>
      <c r="E147">
        <f t="shared" si="10"/>
        <v>9.7003280000000007</v>
      </c>
      <c r="F147">
        <f t="shared" si="11"/>
        <v>506</v>
      </c>
      <c r="G147">
        <f t="shared" si="12"/>
        <v>1660.1050399999999</v>
      </c>
      <c r="H147" t="str">
        <f t="shared" si="13"/>
        <v>lower</v>
      </c>
      <c r="I147">
        <f t="shared" si="14"/>
        <v>10.119999999999999</v>
      </c>
    </row>
    <row r="148" spans="1:9" x14ac:dyDescent="0.3">
      <c r="A148" s="8" t="s">
        <v>218</v>
      </c>
      <c r="B148" s="8">
        <v>7.5149800000000004</v>
      </c>
      <c r="C148" s="8">
        <v>134.58251999999999</v>
      </c>
      <c r="D148">
        <v>6.2</v>
      </c>
      <c r="E148">
        <f t="shared" si="10"/>
        <v>13.668643999999999</v>
      </c>
      <c r="F148">
        <f t="shared" si="11"/>
        <v>713</v>
      </c>
      <c r="G148">
        <f t="shared" si="12"/>
        <v>2339.2389199999998</v>
      </c>
      <c r="H148" t="str">
        <f t="shared" si="13"/>
        <v>higher</v>
      </c>
      <c r="I148">
        <f t="shared" si="14"/>
        <v>14.26</v>
      </c>
    </row>
    <row r="149" spans="1:9" x14ac:dyDescent="0.3">
      <c r="A149" s="8" t="s">
        <v>215</v>
      </c>
      <c r="B149" s="8">
        <v>8.5379810000000003</v>
      </c>
      <c r="C149" s="8">
        <v>-80.782127000000003</v>
      </c>
      <c r="D149">
        <v>7</v>
      </c>
      <c r="E149">
        <f t="shared" si="10"/>
        <v>15.432339999999998</v>
      </c>
      <c r="F149">
        <f t="shared" si="11"/>
        <v>805</v>
      </c>
      <c r="G149">
        <f t="shared" si="12"/>
        <v>2641.0762</v>
      </c>
      <c r="H149" t="str">
        <f t="shared" si="13"/>
        <v>higher</v>
      </c>
      <c r="I149">
        <f t="shared" si="14"/>
        <v>16.100000000000001</v>
      </c>
    </row>
    <row r="150" spans="1:9" x14ac:dyDescent="0.3">
      <c r="A150" s="8" t="s">
        <v>219</v>
      </c>
      <c r="B150" s="8">
        <v>-6.3149930000000003</v>
      </c>
      <c r="C150" s="8">
        <v>143.95554999999999</v>
      </c>
      <c r="D150">
        <v>5.5</v>
      </c>
      <c r="E150">
        <f t="shared" si="10"/>
        <v>12.125409999999999</v>
      </c>
      <c r="F150">
        <f t="shared" si="11"/>
        <v>632.5</v>
      </c>
      <c r="G150">
        <f t="shared" si="12"/>
        <v>2075.1313</v>
      </c>
      <c r="H150" t="str">
        <f t="shared" si="13"/>
        <v>higher</v>
      </c>
      <c r="I150">
        <f t="shared" si="14"/>
        <v>12.65</v>
      </c>
    </row>
    <row r="151" spans="1:9" x14ac:dyDescent="0.3">
      <c r="A151" s="8" t="s">
        <v>225</v>
      </c>
      <c r="B151" s="8">
        <v>-23.442502999999999</v>
      </c>
      <c r="C151" s="8">
        <v>-58.443832</v>
      </c>
      <c r="D151">
        <v>4.3</v>
      </c>
      <c r="E151">
        <f t="shared" si="10"/>
        <v>9.4798659999999995</v>
      </c>
      <c r="F151">
        <f t="shared" si="11"/>
        <v>494.5</v>
      </c>
      <c r="G151">
        <f t="shared" si="12"/>
        <v>1622.37538</v>
      </c>
      <c r="H151" t="str">
        <f t="shared" si="13"/>
        <v>lower</v>
      </c>
      <c r="I151">
        <f t="shared" si="14"/>
        <v>9.89</v>
      </c>
    </row>
    <row r="152" spans="1:9" x14ac:dyDescent="0.3">
      <c r="A152" s="8" t="s">
        <v>216</v>
      </c>
      <c r="B152" s="8">
        <v>-9.1899669999999993</v>
      </c>
      <c r="C152" s="8">
        <v>-75.015152</v>
      </c>
      <c r="D152">
        <v>4</v>
      </c>
      <c r="E152">
        <f t="shared" si="10"/>
        <v>8.8184799999999992</v>
      </c>
      <c r="F152">
        <f t="shared" si="11"/>
        <v>460</v>
      </c>
      <c r="G152">
        <f t="shared" si="12"/>
        <v>1509.1864</v>
      </c>
      <c r="H152" t="str">
        <f t="shared" si="13"/>
        <v>lower</v>
      </c>
      <c r="I152">
        <f t="shared" si="14"/>
        <v>9.1999999999999993</v>
      </c>
    </row>
    <row r="153" spans="1:9" x14ac:dyDescent="0.3">
      <c r="A153" s="8" t="s">
        <v>217</v>
      </c>
      <c r="B153" s="8">
        <v>12.879721</v>
      </c>
      <c r="C153" s="8">
        <v>121.774017</v>
      </c>
      <c r="D153">
        <v>4.7</v>
      </c>
      <c r="E153">
        <f t="shared" si="10"/>
        <v>10.361713999999999</v>
      </c>
      <c r="F153">
        <f t="shared" si="11"/>
        <v>540.5</v>
      </c>
      <c r="G153">
        <f t="shared" si="12"/>
        <v>1773.29402</v>
      </c>
      <c r="H153" t="str">
        <f t="shared" si="13"/>
        <v>lower</v>
      </c>
      <c r="I153">
        <f t="shared" si="14"/>
        <v>10.81</v>
      </c>
    </row>
    <row r="154" spans="1:9" x14ac:dyDescent="0.3">
      <c r="A154" s="8" t="s">
        <v>220</v>
      </c>
      <c r="B154" s="8">
        <v>51.919438</v>
      </c>
      <c r="C154" s="8">
        <v>19.145136000000001</v>
      </c>
      <c r="D154">
        <v>7.4</v>
      </c>
      <c r="E154">
        <f t="shared" si="10"/>
        <v>16.314187999999998</v>
      </c>
      <c r="F154">
        <f t="shared" si="11"/>
        <v>851</v>
      </c>
      <c r="G154">
        <f t="shared" si="12"/>
        <v>2791.9948399999998</v>
      </c>
      <c r="H154" t="str">
        <f t="shared" si="13"/>
        <v>higher</v>
      </c>
      <c r="I154">
        <f t="shared" si="14"/>
        <v>17.02</v>
      </c>
    </row>
    <row r="155" spans="1:9" x14ac:dyDescent="0.3">
      <c r="A155" s="8" t="s">
        <v>224</v>
      </c>
      <c r="B155" s="8">
        <v>39.399872000000002</v>
      </c>
      <c r="C155" s="8">
        <v>-8.2244539999999997</v>
      </c>
      <c r="D155">
        <v>6.8</v>
      </c>
      <c r="E155">
        <f t="shared" si="10"/>
        <v>14.991415999999997</v>
      </c>
      <c r="F155">
        <f t="shared" si="11"/>
        <v>782</v>
      </c>
      <c r="G155">
        <f t="shared" si="12"/>
        <v>2565.61688</v>
      </c>
      <c r="H155" t="str">
        <f t="shared" si="13"/>
        <v>higher</v>
      </c>
      <c r="I155">
        <f t="shared" si="14"/>
        <v>15.64</v>
      </c>
    </row>
    <row r="156" spans="1:9" x14ac:dyDescent="0.3">
      <c r="A156" s="8" t="s">
        <v>230</v>
      </c>
      <c r="B156" s="8">
        <v>25.354825999999999</v>
      </c>
      <c r="C156" s="8">
        <v>51.183883999999999</v>
      </c>
      <c r="D156">
        <v>2.7</v>
      </c>
      <c r="E156">
        <f t="shared" si="10"/>
        <v>5.9524739999999996</v>
      </c>
      <c r="F156">
        <f t="shared" si="11"/>
        <v>310.5</v>
      </c>
      <c r="G156">
        <f t="shared" si="12"/>
        <v>1018.70082</v>
      </c>
      <c r="H156" t="str">
        <f t="shared" si="13"/>
        <v>lower</v>
      </c>
      <c r="I156">
        <f t="shared" si="14"/>
        <v>6.21</v>
      </c>
    </row>
    <row r="157" spans="1:9" x14ac:dyDescent="0.3">
      <c r="A157" s="8" t="s">
        <v>231</v>
      </c>
      <c r="B157" s="8">
        <v>45.943161000000003</v>
      </c>
      <c r="C157" s="8">
        <v>24.966760000000001</v>
      </c>
      <c r="D157">
        <v>7.5</v>
      </c>
      <c r="E157">
        <f t="shared" si="10"/>
        <v>16.534649999999999</v>
      </c>
      <c r="F157">
        <f t="shared" si="11"/>
        <v>862.5</v>
      </c>
      <c r="G157">
        <f t="shared" si="12"/>
        <v>2829.7244999999998</v>
      </c>
      <c r="H157" t="str">
        <f t="shared" si="13"/>
        <v>higher</v>
      </c>
      <c r="I157">
        <f t="shared" si="14"/>
        <v>17.25</v>
      </c>
    </row>
    <row r="158" spans="1:9" x14ac:dyDescent="0.3">
      <c r="A158" s="8" t="s">
        <v>321</v>
      </c>
      <c r="B158" s="8">
        <v>61.524009999999997</v>
      </c>
      <c r="C158" s="8">
        <v>105.31875599999999</v>
      </c>
      <c r="D158">
        <v>8.6999999999999993</v>
      </c>
      <c r="E158">
        <f t="shared" si="10"/>
        <v>19.180193999999997</v>
      </c>
      <c r="F158">
        <f t="shared" si="11"/>
        <v>1000.5</v>
      </c>
      <c r="G158">
        <f t="shared" si="12"/>
        <v>3282.4804199999999</v>
      </c>
      <c r="H158" t="str">
        <f t="shared" si="13"/>
        <v>higher</v>
      </c>
      <c r="I158">
        <f t="shared" si="14"/>
        <v>20.010000000000002</v>
      </c>
    </row>
    <row r="159" spans="1:9" x14ac:dyDescent="0.3">
      <c r="A159" s="8" t="s">
        <v>232</v>
      </c>
      <c r="B159" s="8">
        <v>-1.9402779999999999</v>
      </c>
      <c r="C159" s="8">
        <v>29.873888000000001</v>
      </c>
      <c r="D159">
        <v>3.9</v>
      </c>
      <c r="E159">
        <f t="shared" si="10"/>
        <v>8.5980179999999997</v>
      </c>
      <c r="F159">
        <f t="shared" si="11"/>
        <v>448.5</v>
      </c>
      <c r="G159">
        <f t="shared" si="12"/>
        <v>1471.4567400000001</v>
      </c>
      <c r="H159" t="str">
        <f t="shared" si="13"/>
        <v>lower</v>
      </c>
      <c r="I159">
        <f t="shared" si="14"/>
        <v>8.9700000000000006</v>
      </c>
    </row>
    <row r="160" spans="1:9" x14ac:dyDescent="0.3">
      <c r="A160" s="8" t="s">
        <v>309</v>
      </c>
      <c r="B160" s="8">
        <v>17.357821999999999</v>
      </c>
      <c r="C160" s="8">
        <v>-62.782997999999999</v>
      </c>
      <c r="D160">
        <v>6.9</v>
      </c>
      <c r="E160">
        <f t="shared" si="10"/>
        <v>15.211877999999999</v>
      </c>
      <c r="F160">
        <f t="shared" si="11"/>
        <v>793.5</v>
      </c>
      <c r="G160">
        <f t="shared" si="12"/>
        <v>2603.34654</v>
      </c>
      <c r="H160" t="str">
        <f t="shared" si="13"/>
        <v>higher</v>
      </c>
      <c r="I160">
        <f t="shared" si="14"/>
        <v>15.87</v>
      </c>
    </row>
    <row r="161" spans="1:9" x14ac:dyDescent="0.3">
      <c r="A161" s="8" t="s">
        <v>313</v>
      </c>
      <c r="B161" s="8">
        <v>13.909444000000001</v>
      </c>
      <c r="C161" s="8">
        <v>-60.978892999999999</v>
      </c>
      <c r="D161">
        <v>3.1</v>
      </c>
      <c r="E161">
        <f t="shared" si="10"/>
        <v>6.8343219999999993</v>
      </c>
      <c r="F161">
        <f t="shared" si="11"/>
        <v>356.5</v>
      </c>
      <c r="G161">
        <f t="shared" si="12"/>
        <v>1169.6194599999999</v>
      </c>
      <c r="H161" t="str">
        <f t="shared" si="13"/>
        <v>lower</v>
      </c>
      <c r="I161">
        <f t="shared" si="14"/>
        <v>7.13</v>
      </c>
    </row>
    <row r="162" spans="1:9" ht="27.95" x14ac:dyDescent="0.3">
      <c r="A162" s="8" t="s">
        <v>320</v>
      </c>
      <c r="B162" s="8">
        <v>46.941935999999998</v>
      </c>
      <c r="C162" s="8">
        <v>-56.27111</v>
      </c>
      <c r="D162">
        <v>2</v>
      </c>
      <c r="E162">
        <f t="shared" si="10"/>
        <v>4.4092399999999996</v>
      </c>
      <c r="F162">
        <f t="shared" si="11"/>
        <v>230</v>
      </c>
      <c r="G162">
        <f t="shared" si="12"/>
        <v>754.59320000000002</v>
      </c>
      <c r="H162" t="str">
        <f t="shared" si="13"/>
        <v>lower</v>
      </c>
      <c r="I162">
        <f t="shared" si="14"/>
        <v>4.5999999999999996</v>
      </c>
    </row>
    <row r="163" spans="1:9" ht="27.95" x14ac:dyDescent="0.3">
      <c r="A163" s="8" t="s">
        <v>328</v>
      </c>
      <c r="B163" s="8">
        <v>12.984305000000001</v>
      </c>
      <c r="C163" s="8">
        <v>-61.287227999999999</v>
      </c>
      <c r="D163">
        <v>3.7</v>
      </c>
      <c r="E163">
        <f t="shared" si="10"/>
        <v>8.157093999999999</v>
      </c>
      <c r="F163">
        <f t="shared" si="11"/>
        <v>425.5</v>
      </c>
      <c r="G163">
        <f t="shared" si="12"/>
        <v>1395.9974199999999</v>
      </c>
      <c r="H163" t="str">
        <f t="shared" si="13"/>
        <v>lower</v>
      </c>
      <c r="I163">
        <f t="shared" si="14"/>
        <v>8.51</v>
      </c>
    </row>
    <row r="164" spans="1:9" x14ac:dyDescent="0.3">
      <c r="A164" s="8" t="s">
        <v>286</v>
      </c>
      <c r="B164" s="8">
        <v>-13.759029</v>
      </c>
      <c r="C164" s="8">
        <v>-172.10462899999999</v>
      </c>
      <c r="D164">
        <v>3</v>
      </c>
      <c r="E164">
        <f t="shared" si="10"/>
        <v>6.613859999999999</v>
      </c>
      <c r="F164">
        <f t="shared" si="11"/>
        <v>345</v>
      </c>
      <c r="G164">
        <f t="shared" si="12"/>
        <v>1131.8897999999999</v>
      </c>
      <c r="H164" t="str">
        <f t="shared" si="13"/>
        <v>lower</v>
      </c>
      <c r="I164">
        <f t="shared" si="14"/>
        <v>6.9</v>
      </c>
    </row>
    <row r="165" spans="1:9" x14ac:dyDescent="0.3">
      <c r="A165" s="8" t="s">
        <v>241</v>
      </c>
      <c r="B165" s="8">
        <v>43.942360000000001</v>
      </c>
      <c r="C165" s="8">
        <v>12.457777</v>
      </c>
      <c r="D165">
        <v>0</v>
      </c>
      <c r="E165">
        <f t="shared" si="10"/>
        <v>0</v>
      </c>
      <c r="F165">
        <f t="shared" si="11"/>
        <v>0</v>
      </c>
      <c r="G165">
        <f t="shared" si="12"/>
        <v>0</v>
      </c>
      <c r="H165" t="str">
        <f t="shared" si="13"/>
        <v>lower</v>
      </c>
      <c r="I165">
        <f t="shared" si="14"/>
        <v>0</v>
      </c>
    </row>
    <row r="166" spans="1:9" ht="27.95" x14ac:dyDescent="0.3">
      <c r="A166" s="8" t="s">
        <v>323</v>
      </c>
      <c r="B166" s="8">
        <v>0.18636</v>
      </c>
      <c r="C166" s="8">
        <v>6.6130810000000002</v>
      </c>
      <c r="D166">
        <v>0.5</v>
      </c>
      <c r="E166">
        <f t="shared" si="10"/>
        <v>1.1023099999999999</v>
      </c>
      <c r="F166">
        <f t="shared" si="11"/>
        <v>57.5</v>
      </c>
      <c r="G166">
        <f t="shared" si="12"/>
        <v>188.64830000000001</v>
      </c>
      <c r="H166" t="str">
        <f t="shared" si="13"/>
        <v>lower</v>
      </c>
      <c r="I166">
        <f t="shared" si="14"/>
        <v>1.1499999999999999</v>
      </c>
    </row>
    <row r="167" spans="1:9" x14ac:dyDescent="0.3">
      <c r="A167" s="8" t="s">
        <v>234</v>
      </c>
      <c r="B167" s="8">
        <v>23.885942</v>
      </c>
      <c r="C167" s="8">
        <v>45.079161999999997</v>
      </c>
      <c r="D167">
        <v>10.7</v>
      </c>
      <c r="E167">
        <f t="shared" si="10"/>
        <v>23.589433999999997</v>
      </c>
      <c r="F167">
        <f t="shared" si="11"/>
        <v>1230.5</v>
      </c>
      <c r="G167">
        <f t="shared" si="12"/>
        <v>4037.0736200000001</v>
      </c>
      <c r="H167" t="str">
        <f t="shared" si="13"/>
        <v>higher</v>
      </c>
      <c r="I167">
        <f t="shared" si="14"/>
        <v>24.61</v>
      </c>
    </row>
    <row r="168" spans="1:9" x14ac:dyDescent="0.3">
      <c r="A168" s="8" t="s">
        <v>236</v>
      </c>
      <c r="B168" s="8">
        <v>14.497401</v>
      </c>
      <c r="C168" s="8">
        <v>-14.452362000000001</v>
      </c>
      <c r="D168">
        <v>4.5</v>
      </c>
      <c r="E168">
        <f t="shared" si="10"/>
        <v>9.9207899999999984</v>
      </c>
      <c r="F168">
        <f t="shared" si="11"/>
        <v>517.5</v>
      </c>
      <c r="G168">
        <f t="shared" si="12"/>
        <v>1697.8346999999999</v>
      </c>
      <c r="H168" t="str">
        <f t="shared" si="13"/>
        <v>lower</v>
      </c>
      <c r="I168">
        <f t="shared" si="14"/>
        <v>10.35</v>
      </c>
    </row>
    <row r="169" spans="1:9" x14ac:dyDescent="0.3">
      <c r="A169" s="8" t="s">
        <v>243</v>
      </c>
      <c r="B169" s="8">
        <v>44.016520999999997</v>
      </c>
      <c r="C169" s="8">
        <v>21.005859000000001</v>
      </c>
      <c r="D169">
        <v>3.4</v>
      </c>
      <c r="E169">
        <f t="shared" si="10"/>
        <v>7.4957079999999987</v>
      </c>
      <c r="F169">
        <f t="shared" si="11"/>
        <v>391</v>
      </c>
      <c r="G169">
        <f t="shared" si="12"/>
        <v>1282.80844</v>
      </c>
      <c r="H169" t="str">
        <f t="shared" si="13"/>
        <v>lower</v>
      </c>
      <c r="I169">
        <f t="shared" si="14"/>
        <v>7.82</v>
      </c>
    </row>
    <row r="170" spans="1:9" x14ac:dyDescent="0.3">
      <c r="A170" s="8" t="s">
        <v>253</v>
      </c>
      <c r="B170" s="8">
        <v>-4.6795739999999997</v>
      </c>
      <c r="C170" s="8">
        <v>55.491976999999999</v>
      </c>
      <c r="D170">
        <v>0.9</v>
      </c>
      <c r="E170">
        <f t="shared" si="10"/>
        <v>1.9841579999999999</v>
      </c>
      <c r="F170">
        <f t="shared" si="11"/>
        <v>103.5</v>
      </c>
      <c r="G170">
        <f t="shared" si="12"/>
        <v>339.56693999999999</v>
      </c>
      <c r="H170" t="str">
        <f t="shared" si="13"/>
        <v>lower</v>
      </c>
      <c r="I170">
        <f t="shared" si="14"/>
        <v>2.0699999999999998</v>
      </c>
    </row>
    <row r="171" spans="1:9" x14ac:dyDescent="0.3">
      <c r="A171" s="8" t="s">
        <v>239</v>
      </c>
      <c r="B171" s="8">
        <v>8.4605549999999994</v>
      </c>
      <c r="C171" s="8">
        <v>-11.779889000000001</v>
      </c>
      <c r="D171">
        <v>3</v>
      </c>
      <c r="E171">
        <f t="shared" si="10"/>
        <v>6.613859999999999</v>
      </c>
      <c r="F171">
        <f t="shared" si="11"/>
        <v>345</v>
      </c>
      <c r="G171">
        <f t="shared" si="12"/>
        <v>1131.8897999999999</v>
      </c>
      <c r="H171" t="str">
        <f t="shared" si="13"/>
        <v>lower</v>
      </c>
      <c r="I171">
        <f t="shared" si="14"/>
        <v>6.9</v>
      </c>
    </row>
    <row r="172" spans="1:9" x14ac:dyDescent="0.3">
      <c r="A172" s="8" t="s">
        <v>237</v>
      </c>
      <c r="B172" s="8">
        <v>1.3520829999999999</v>
      </c>
      <c r="C172" s="8">
        <v>103.819836</v>
      </c>
      <c r="D172">
        <v>5.8</v>
      </c>
      <c r="E172">
        <f t="shared" si="10"/>
        <v>12.786795999999999</v>
      </c>
      <c r="F172">
        <f t="shared" si="11"/>
        <v>667</v>
      </c>
      <c r="G172">
        <f t="shared" si="12"/>
        <v>2188.3202799999999</v>
      </c>
      <c r="H172" t="str">
        <f t="shared" si="13"/>
        <v>higher</v>
      </c>
      <c r="I172">
        <f t="shared" si="14"/>
        <v>13.34</v>
      </c>
    </row>
    <row r="173" spans="1:9" x14ac:dyDescent="0.3">
      <c r="A173" s="8" t="s">
        <v>322</v>
      </c>
      <c r="B173" s="8">
        <v>48.669026000000002</v>
      </c>
      <c r="C173" s="8">
        <v>19.699024000000001</v>
      </c>
      <c r="D173">
        <v>4</v>
      </c>
      <c r="E173">
        <f t="shared" si="10"/>
        <v>8.8184799999999992</v>
      </c>
      <c r="F173">
        <f t="shared" si="11"/>
        <v>460</v>
      </c>
      <c r="G173">
        <f t="shared" si="12"/>
        <v>1509.1864</v>
      </c>
      <c r="H173" t="str">
        <f t="shared" si="13"/>
        <v>lower</v>
      </c>
      <c r="I173">
        <f t="shared" si="14"/>
        <v>9.1999999999999993</v>
      </c>
    </row>
    <row r="174" spans="1:9" x14ac:dyDescent="0.3">
      <c r="A174" s="8" t="s">
        <v>249</v>
      </c>
      <c r="B174" s="8">
        <v>46.151240999999999</v>
      </c>
      <c r="C174" s="8">
        <v>14.995463000000001</v>
      </c>
      <c r="D174">
        <v>9.6999999999999993</v>
      </c>
      <c r="E174">
        <f t="shared" si="10"/>
        <v>21.384813999999995</v>
      </c>
      <c r="F174">
        <f t="shared" si="11"/>
        <v>1115.5</v>
      </c>
      <c r="G174">
        <f t="shared" si="12"/>
        <v>3659.77702</v>
      </c>
      <c r="H174" t="str">
        <f t="shared" si="13"/>
        <v>higher</v>
      </c>
      <c r="I174">
        <f t="shared" si="14"/>
        <v>22.31</v>
      </c>
    </row>
    <row r="175" spans="1:9" x14ac:dyDescent="0.3">
      <c r="A175" s="8" t="s">
        <v>238</v>
      </c>
      <c r="B175" s="8">
        <v>-9.6457099999999993</v>
      </c>
      <c r="C175" s="8">
        <v>160.156194</v>
      </c>
      <c r="D175">
        <v>0.7</v>
      </c>
      <c r="E175">
        <f t="shared" si="10"/>
        <v>1.5432339999999998</v>
      </c>
      <c r="F175">
        <f t="shared" si="11"/>
        <v>80.5</v>
      </c>
      <c r="G175">
        <f t="shared" si="12"/>
        <v>264.10762</v>
      </c>
      <c r="H175" t="str">
        <f t="shared" si="13"/>
        <v>lower</v>
      </c>
      <c r="I175">
        <f t="shared" si="14"/>
        <v>1.61</v>
      </c>
    </row>
    <row r="176" spans="1:9" x14ac:dyDescent="0.3">
      <c r="A176" s="8" t="s">
        <v>242</v>
      </c>
      <c r="B176" s="8">
        <v>5.1521489999999996</v>
      </c>
      <c r="C176" s="8">
        <v>46.199615999999999</v>
      </c>
      <c r="D176">
        <v>6.9</v>
      </c>
      <c r="E176">
        <f t="shared" si="10"/>
        <v>15.211877999999999</v>
      </c>
      <c r="F176">
        <f t="shared" si="11"/>
        <v>793.5</v>
      </c>
      <c r="G176">
        <f t="shared" si="12"/>
        <v>2603.34654</v>
      </c>
      <c r="H176" t="str">
        <f t="shared" si="13"/>
        <v>higher</v>
      </c>
      <c r="I176">
        <f t="shared" si="14"/>
        <v>15.87</v>
      </c>
    </row>
    <row r="177" spans="1:9" x14ac:dyDescent="0.3">
      <c r="A177" s="8" t="s">
        <v>288</v>
      </c>
      <c r="B177" s="8">
        <v>-30.559481999999999</v>
      </c>
      <c r="C177" s="8">
        <v>22.937505999999999</v>
      </c>
      <c r="D177">
        <v>4.7</v>
      </c>
      <c r="E177">
        <f t="shared" si="10"/>
        <v>10.361713999999999</v>
      </c>
      <c r="F177">
        <f t="shared" si="11"/>
        <v>540.5</v>
      </c>
      <c r="G177">
        <f t="shared" si="12"/>
        <v>1773.29402</v>
      </c>
      <c r="H177" t="str">
        <f t="shared" si="13"/>
        <v>lower</v>
      </c>
      <c r="I177">
        <f t="shared" si="14"/>
        <v>10.81</v>
      </c>
    </row>
    <row r="178" spans="1:9" x14ac:dyDescent="0.3">
      <c r="A178" s="8" t="s">
        <v>311</v>
      </c>
      <c r="B178" s="8">
        <v>35.907756999999997</v>
      </c>
      <c r="C178" s="8">
        <v>127.76692199999999</v>
      </c>
      <c r="D178">
        <v>7.9</v>
      </c>
      <c r="E178">
        <f t="shared" si="10"/>
        <v>17.416498000000001</v>
      </c>
      <c r="F178">
        <f t="shared" si="11"/>
        <v>908.5</v>
      </c>
      <c r="G178">
        <f t="shared" si="12"/>
        <v>2980.6431400000001</v>
      </c>
      <c r="H178" t="str">
        <f t="shared" si="13"/>
        <v>higher</v>
      </c>
      <c r="I178">
        <f t="shared" si="14"/>
        <v>18.170000000000002</v>
      </c>
    </row>
    <row r="179" spans="1:9" x14ac:dyDescent="0.3">
      <c r="A179" s="8" t="s">
        <v>108</v>
      </c>
      <c r="B179" s="8">
        <v>40.463667000000001</v>
      </c>
      <c r="C179" s="8">
        <v>-3.7492200000000002</v>
      </c>
      <c r="D179">
        <v>8.1</v>
      </c>
      <c r="E179">
        <f t="shared" si="10"/>
        <v>17.857421999999996</v>
      </c>
      <c r="F179">
        <f t="shared" si="11"/>
        <v>931.5</v>
      </c>
      <c r="G179">
        <f t="shared" si="12"/>
        <v>3056.1024600000001</v>
      </c>
      <c r="H179" t="str">
        <f t="shared" si="13"/>
        <v>higher</v>
      </c>
      <c r="I179">
        <f t="shared" si="14"/>
        <v>18.63</v>
      </c>
    </row>
    <row r="180" spans="1:9" x14ac:dyDescent="0.3">
      <c r="A180" s="8" t="s">
        <v>169</v>
      </c>
      <c r="B180" s="8">
        <v>7.8730539999999998</v>
      </c>
      <c r="C180" s="8">
        <v>80.771797000000007</v>
      </c>
      <c r="D180">
        <v>5</v>
      </c>
      <c r="E180">
        <f t="shared" si="10"/>
        <v>11.023099999999999</v>
      </c>
      <c r="F180">
        <f t="shared" si="11"/>
        <v>575</v>
      </c>
      <c r="G180">
        <f t="shared" si="12"/>
        <v>1886.4829999999999</v>
      </c>
      <c r="H180" t="str">
        <f t="shared" si="13"/>
        <v>higher</v>
      </c>
      <c r="I180">
        <f t="shared" si="14"/>
        <v>11.5</v>
      </c>
    </row>
    <row r="181" spans="1:9" x14ac:dyDescent="0.3">
      <c r="A181" s="8" t="s">
        <v>235</v>
      </c>
      <c r="B181" s="8">
        <v>12.862807</v>
      </c>
      <c r="C181" s="8">
        <v>30.217635999999999</v>
      </c>
      <c r="D181">
        <v>4.3</v>
      </c>
      <c r="E181">
        <f t="shared" si="10"/>
        <v>9.4798659999999995</v>
      </c>
      <c r="F181">
        <f t="shared" si="11"/>
        <v>494.5</v>
      </c>
      <c r="G181">
        <f t="shared" si="12"/>
        <v>1622.37538</v>
      </c>
      <c r="H181" t="str">
        <f t="shared" si="13"/>
        <v>lower</v>
      </c>
      <c r="I181">
        <f t="shared" si="14"/>
        <v>9.89</v>
      </c>
    </row>
    <row r="182" spans="1:9" x14ac:dyDescent="0.3">
      <c r="A182" s="8" t="s">
        <v>248</v>
      </c>
      <c r="B182" s="8">
        <v>3.919305</v>
      </c>
      <c r="C182" s="8">
        <v>-56.027782999999999</v>
      </c>
      <c r="D182">
        <v>0.7</v>
      </c>
      <c r="E182">
        <f t="shared" si="10"/>
        <v>1.5432339999999998</v>
      </c>
      <c r="F182">
        <f t="shared" si="11"/>
        <v>80.5</v>
      </c>
      <c r="G182">
        <f t="shared" si="12"/>
        <v>264.10762</v>
      </c>
      <c r="H182" t="str">
        <f t="shared" si="13"/>
        <v>lower</v>
      </c>
      <c r="I182">
        <f t="shared" si="14"/>
        <v>1.61</v>
      </c>
    </row>
    <row r="183" spans="1:9" x14ac:dyDescent="0.3">
      <c r="A183" s="8" t="s">
        <v>325</v>
      </c>
      <c r="B183" s="8">
        <v>-26.522503</v>
      </c>
      <c r="C183" s="8">
        <v>31.465865999999998</v>
      </c>
      <c r="D183">
        <v>7.9</v>
      </c>
      <c r="E183">
        <f t="shared" si="10"/>
        <v>17.416498000000001</v>
      </c>
      <c r="F183">
        <f t="shared" si="11"/>
        <v>908.5</v>
      </c>
      <c r="G183">
        <f t="shared" si="12"/>
        <v>2980.6431400000001</v>
      </c>
      <c r="H183" t="str">
        <f t="shared" si="13"/>
        <v>higher</v>
      </c>
      <c r="I183">
        <f t="shared" si="14"/>
        <v>18.170000000000002</v>
      </c>
    </row>
    <row r="184" spans="1:9" x14ac:dyDescent="0.3">
      <c r="A184" s="8" t="s">
        <v>250</v>
      </c>
      <c r="B184" s="8">
        <v>60.128160999999999</v>
      </c>
      <c r="C184" s="8">
        <v>18.643501000000001</v>
      </c>
      <c r="D184">
        <v>8.6999999999999993</v>
      </c>
      <c r="E184">
        <f t="shared" si="10"/>
        <v>19.180193999999997</v>
      </c>
      <c r="F184">
        <f t="shared" si="11"/>
        <v>1000.5</v>
      </c>
      <c r="G184">
        <f t="shared" si="12"/>
        <v>3282.4804199999999</v>
      </c>
      <c r="H184" t="str">
        <f t="shared" si="13"/>
        <v>higher</v>
      </c>
      <c r="I184">
        <f t="shared" si="14"/>
        <v>20.010000000000002</v>
      </c>
    </row>
    <row r="185" spans="1:9" x14ac:dyDescent="0.3">
      <c r="A185" s="8" t="s">
        <v>79</v>
      </c>
      <c r="B185" s="8">
        <v>46.818187999999999</v>
      </c>
      <c r="C185" s="8">
        <v>8.2275120000000008</v>
      </c>
      <c r="D185">
        <v>7.5</v>
      </c>
      <c r="E185">
        <f t="shared" si="10"/>
        <v>16.534649999999999</v>
      </c>
      <c r="F185">
        <f t="shared" si="11"/>
        <v>862.5</v>
      </c>
      <c r="G185">
        <f t="shared" si="12"/>
        <v>2829.7244999999998</v>
      </c>
      <c r="H185" t="str">
        <f t="shared" si="13"/>
        <v>higher</v>
      </c>
      <c r="I185">
        <f t="shared" si="14"/>
        <v>17.25</v>
      </c>
    </row>
    <row r="186" spans="1:9" x14ac:dyDescent="0.3">
      <c r="A186" s="8" t="s">
        <v>324</v>
      </c>
      <c r="B186" s="8">
        <v>34.802075000000002</v>
      </c>
      <c r="C186" s="8">
        <v>38.996814999999998</v>
      </c>
      <c r="D186">
        <v>4.2</v>
      </c>
      <c r="E186">
        <f t="shared" si="10"/>
        <v>9.259404</v>
      </c>
      <c r="F186">
        <f t="shared" si="11"/>
        <v>483</v>
      </c>
      <c r="G186">
        <f t="shared" si="12"/>
        <v>1584.64572</v>
      </c>
      <c r="H186" t="str">
        <f t="shared" si="13"/>
        <v>lower</v>
      </c>
      <c r="I186">
        <f t="shared" si="14"/>
        <v>9.66</v>
      </c>
    </row>
    <row r="187" spans="1:9" x14ac:dyDescent="0.3">
      <c r="A187" s="8" t="s">
        <v>327</v>
      </c>
      <c r="B187" s="8">
        <v>23.69781</v>
      </c>
      <c r="C187" s="8">
        <v>120.960515</v>
      </c>
      <c r="D187">
        <v>7.1</v>
      </c>
      <c r="E187">
        <f t="shared" si="10"/>
        <v>15.652801999999998</v>
      </c>
      <c r="F187">
        <f t="shared" si="11"/>
        <v>816.5</v>
      </c>
      <c r="G187">
        <f t="shared" si="12"/>
        <v>2678.8058599999999</v>
      </c>
      <c r="H187" t="str">
        <f t="shared" si="13"/>
        <v>higher</v>
      </c>
      <c r="I187">
        <f t="shared" si="14"/>
        <v>16.329999999999998</v>
      </c>
    </row>
    <row r="188" spans="1:9" x14ac:dyDescent="0.3">
      <c r="A188" s="8" t="s">
        <v>260</v>
      </c>
      <c r="B188" s="8">
        <v>38.861033999999997</v>
      </c>
      <c r="C188" s="8">
        <v>71.276093000000003</v>
      </c>
      <c r="D188">
        <v>3.8</v>
      </c>
      <c r="E188">
        <f t="shared" si="10"/>
        <v>8.3775559999999984</v>
      </c>
      <c r="F188">
        <f t="shared" si="11"/>
        <v>437</v>
      </c>
      <c r="G188">
        <f t="shared" si="12"/>
        <v>1433.7270799999999</v>
      </c>
      <c r="H188" t="str">
        <f t="shared" si="13"/>
        <v>lower</v>
      </c>
      <c r="I188">
        <f t="shared" si="14"/>
        <v>8.74</v>
      </c>
    </row>
    <row r="189" spans="1:9" x14ac:dyDescent="0.3">
      <c r="A189" s="8" t="s">
        <v>272</v>
      </c>
      <c r="B189" s="8">
        <v>-6.3690280000000001</v>
      </c>
      <c r="C189" s="8">
        <v>34.888821999999998</v>
      </c>
      <c r="D189">
        <v>4.5999999999999996</v>
      </c>
      <c r="E189">
        <f t="shared" si="10"/>
        <v>10.141251999999998</v>
      </c>
      <c r="F189">
        <f t="shared" si="11"/>
        <v>529</v>
      </c>
      <c r="G189">
        <f t="shared" si="12"/>
        <v>1735.5643600000001</v>
      </c>
      <c r="H189" t="str">
        <f t="shared" si="13"/>
        <v>lower</v>
      </c>
      <c r="I189">
        <f t="shared" si="14"/>
        <v>10.58</v>
      </c>
    </row>
    <row r="190" spans="1:9" x14ac:dyDescent="0.3">
      <c r="A190" s="8" t="s">
        <v>259</v>
      </c>
      <c r="B190" s="8">
        <v>15.870032</v>
      </c>
      <c r="C190" s="8">
        <v>100.992541</v>
      </c>
      <c r="D190">
        <v>5.3</v>
      </c>
      <c r="E190">
        <f t="shared" si="10"/>
        <v>11.684485999999998</v>
      </c>
      <c r="F190">
        <f t="shared" si="11"/>
        <v>609.5</v>
      </c>
      <c r="G190">
        <f t="shared" si="12"/>
        <v>1999.6719800000001</v>
      </c>
      <c r="H190" t="str">
        <f t="shared" si="13"/>
        <v>higher</v>
      </c>
      <c r="I190">
        <f t="shared" si="14"/>
        <v>12.19</v>
      </c>
    </row>
    <row r="191" spans="1:9" x14ac:dyDescent="0.3">
      <c r="A191" s="8" t="s">
        <v>263</v>
      </c>
      <c r="B191" s="8">
        <v>-8.8742169999999998</v>
      </c>
      <c r="C191" s="8">
        <v>125.72753899999999</v>
      </c>
      <c r="D191">
        <v>6.6</v>
      </c>
      <c r="E191">
        <f t="shared" si="10"/>
        <v>14.550491999999998</v>
      </c>
      <c r="F191">
        <f t="shared" si="11"/>
        <v>759</v>
      </c>
      <c r="G191">
        <f t="shared" si="12"/>
        <v>2490.1575600000001</v>
      </c>
      <c r="H191" t="str">
        <f t="shared" si="13"/>
        <v>higher</v>
      </c>
      <c r="I191">
        <f t="shared" si="14"/>
        <v>15.18</v>
      </c>
    </row>
    <row r="192" spans="1:9" x14ac:dyDescent="0.3">
      <c r="A192" s="8" t="s">
        <v>258</v>
      </c>
      <c r="B192" s="8">
        <v>8.6195430000000002</v>
      </c>
      <c r="C192" s="8">
        <v>0.82478200000000002</v>
      </c>
      <c r="D192">
        <v>3.8</v>
      </c>
      <c r="E192">
        <f t="shared" si="10"/>
        <v>8.3775559999999984</v>
      </c>
      <c r="F192">
        <f t="shared" si="11"/>
        <v>437</v>
      </c>
      <c r="G192">
        <f t="shared" si="12"/>
        <v>1433.7270799999999</v>
      </c>
      <c r="H192" t="str">
        <f t="shared" si="13"/>
        <v>lower</v>
      </c>
      <c r="I192">
        <f t="shared" si="14"/>
        <v>8.74</v>
      </c>
    </row>
    <row r="193" spans="1:9" x14ac:dyDescent="0.3">
      <c r="A193" s="8" t="s">
        <v>326</v>
      </c>
      <c r="B193" s="8">
        <v>-8.9673630000000006</v>
      </c>
      <c r="C193" s="8">
        <v>-171.85588100000001</v>
      </c>
      <c r="D193">
        <v>3.8</v>
      </c>
      <c r="E193">
        <f t="shared" si="10"/>
        <v>8.3775559999999984</v>
      </c>
      <c r="F193">
        <f t="shared" si="11"/>
        <v>437</v>
      </c>
      <c r="G193">
        <f t="shared" si="12"/>
        <v>1433.7270799999999</v>
      </c>
      <c r="H193" t="str">
        <f t="shared" si="13"/>
        <v>lower</v>
      </c>
      <c r="I193">
        <f t="shared" si="14"/>
        <v>8.74</v>
      </c>
    </row>
    <row r="194" spans="1:9" x14ac:dyDescent="0.3">
      <c r="A194" s="8" t="s">
        <v>265</v>
      </c>
      <c r="B194" s="8">
        <v>-21.178985999999998</v>
      </c>
      <c r="C194" s="8">
        <v>-175.19824199999999</v>
      </c>
      <c r="D194">
        <v>4.0999999999999996</v>
      </c>
      <c r="E194">
        <f t="shared" ref="E194:E214" si="15">D194*2.20462</f>
        <v>9.0389419999999987</v>
      </c>
      <c r="F194">
        <f t="shared" ref="F194:F214" si="16">D194*5*23</f>
        <v>471.5</v>
      </c>
      <c r="G194">
        <f t="shared" ref="G194:G214" si="17">F194*3.28084</f>
        <v>1546.91606</v>
      </c>
      <c r="H194" t="str">
        <f t="shared" ref="H194:H214" si="18">IF(D194&lt;$D$215, "lower", "higher")</f>
        <v>lower</v>
      </c>
      <c r="I194">
        <f t="shared" ref="I194:I214" si="19">F194/50</f>
        <v>9.43</v>
      </c>
    </row>
    <row r="195" spans="1:9" ht="27.95" x14ac:dyDescent="0.3">
      <c r="A195" s="8" t="s">
        <v>268</v>
      </c>
      <c r="B195" s="8">
        <v>10.691803</v>
      </c>
      <c r="C195" s="8">
        <v>-61.222503000000003</v>
      </c>
      <c r="D195">
        <v>7.7</v>
      </c>
      <c r="E195">
        <f t="shared" si="15"/>
        <v>16.975573999999998</v>
      </c>
      <c r="F195">
        <f t="shared" si="16"/>
        <v>885.5</v>
      </c>
      <c r="G195">
        <f t="shared" si="17"/>
        <v>2905.1838200000002</v>
      </c>
      <c r="H195" t="str">
        <f t="shared" si="18"/>
        <v>higher</v>
      </c>
      <c r="I195">
        <f t="shared" si="19"/>
        <v>17.71</v>
      </c>
    </row>
    <row r="196" spans="1:9" x14ac:dyDescent="0.3">
      <c r="A196" s="8" t="s">
        <v>269</v>
      </c>
      <c r="B196" s="8">
        <v>33.886916999999997</v>
      </c>
      <c r="C196" s="8">
        <v>9.5374990000000004</v>
      </c>
      <c r="D196">
        <v>4.3</v>
      </c>
      <c r="E196">
        <f t="shared" si="15"/>
        <v>9.4798659999999995</v>
      </c>
      <c r="F196">
        <f t="shared" si="16"/>
        <v>494.5</v>
      </c>
      <c r="G196">
        <f t="shared" si="17"/>
        <v>1622.37538</v>
      </c>
      <c r="H196" t="str">
        <f t="shared" si="18"/>
        <v>lower</v>
      </c>
      <c r="I196">
        <f t="shared" si="19"/>
        <v>9.89</v>
      </c>
    </row>
    <row r="197" spans="1:9" x14ac:dyDescent="0.3">
      <c r="A197" s="8" t="s">
        <v>270</v>
      </c>
      <c r="B197" s="8">
        <v>38.963745000000003</v>
      </c>
      <c r="C197" s="8">
        <v>35.243321999999999</v>
      </c>
      <c r="D197">
        <v>3.2</v>
      </c>
      <c r="E197">
        <f t="shared" si="15"/>
        <v>7.0547839999999997</v>
      </c>
      <c r="F197">
        <f t="shared" si="16"/>
        <v>368</v>
      </c>
      <c r="G197">
        <f t="shared" si="17"/>
        <v>1207.3491200000001</v>
      </c>
      <c r="H197" t="str">
        <f t="shared" si="18"/>
        <v>lower</v>
      </c>
      <c r="I197">
        <f t="shared" si="19"/>
        <v>7.36</v>
      </c>
    </row>
    <row r="198" spans="1:9" x14ac:dyDescent="0.3">
      <c r="A198" s="8" t="s">
        <v>261</v>
      </c>
      <c r="B198" s="8">
        <v>38.969718999999998</v>
      </c>
      <c r="C198" s="8">
        <v>59.556277999999999</v>
      </c>
      <c r="D198">
        <v>6.6</v>
      </c>
      <c r="E198">
        <f t="shared" si="15"/>
        <v>14.550491999999998</v>
      </c>
      <c r="F198">
        <f t="shared" si="16"/>
        <v>759</v>
      </c>
      <c r="G198">
        <f t="shared" si="17"/>
        <v>2490.1575600000001</v>
      </c>
      <c r="H198" t="str">
        <f t="shared" si="18"/>
        <v>higher</v>
      </c>
      <c r="I198">
        <f t="shared" si="19"/>
        <v>15.18</v>
      </c>
    </row>
    <row r="199" spans="1:9" ht="27.95" x14ac:dyDescent="0.3">
      <c r="A199" s="8" t="s">
        <v>254</v>
      </c>
      <c r="B199" s="8">
        <v>21.694025</v>
      </c>
      <c r="C199" s="8">
        <v>-71.797927999999999</v>
      </c>
      <c r="D199">
        <v>0.7</v>
      </c>
      <c r="E199">
        <f t="shared" si="15"/>
        <v>1.5432339999999998</v>
      </c>
      <c r="F199">
        <f t="shared" si="16"/>
        <v>80.5</v>
      </c>
      <c r="G199">
        <f t="shared" si="17"/>
        <v>264.10762</v>
      </c>
      <c r="H199" t="str">
        <f t="shared" si="18"/>
        <v>lower</v>
      </c>
      <c r="I199">
        <f t="shared" si="19"/>
        <v>1.61</v>
      </c>
    </row>
    <row r="200" spans="1:9" x14ac:dyDescent="0.3">
      <c r="A200" s="8" t="s">
        <v>271</v>
      </c>
      <c r="B200" s="8">
        <v>-7.1095350000000002</v>
      </c>
      <c r="C200" s="8">
        <v>177.64932999999999</v>
      </c>
      <c r="D200">
        <v>1.8</v>
      </c>
      <c r="E200">
        <f t="shared" si="15"/>
        <v>3.9683159999999997</v>
      </c>
      <c r="F200">
        <f t="shared" si="16"/>
        <v>207</v>
      </c>
      <c r="G200">
        <f t="shared" si="17"/>
        <v>679.13387999999998</v>
      </c>
      <c r="H200" t="str">
        <f t="shared" si="18"/>
        <v>lower</v>
      </c>
      <c r="I200">
        <f t="shared" si="19"/>
        <v>4.1399999999999997</v>
      </c>
    </row>
    <row r="201" spans="1:9" x14ac:dyDescent="0.3">
      <c r="A201" s="8" t="s">
        <v>273</v>
      </c>
      <c r="B201" s="8">
        <v>1.3733329999999999</v>
      </c>
      <c r="C201" s="8">
        <v>32.290275000000001</v>
      </c>
      <c r="D201">
        <v>4.7</v>
      </c>
      <c r="E201">
        <f t="shared" si="15"/>
        <v>10.361713999999999</v>
      </c>
      <c r="F201">
        <f t="shared" si="16"/>
        <v>540.5</v>
      </c>
      <c r="G201">
        <f t="shared" si="17"/>
        <v>1773.29402</v>
      </c>
      <c r="H201" t="str">
        <f t="shared" si="18"/>
        <v>lower</v>
      </c>
      <c r="I201">
        <f t="shared" si="19"/>
        <v>10.81</v>
      </c>
    </row>
    <row r="202" spans="1:9" x14ac:dyDescent="0.3">
      <c r="A202" s="8" t="s">
        <v>274</v>
      </c>
      <c r="B202" s="8">
        <v>48.379432999999999</v>
      </c>
      <c r="C202" s="8">
        <v>31.165579999999999</v>
      </c>
      <c r="D202">
        <v>1.8</v>
      </c>
      <c r="E202">
        <f t="shared" si="15"/>
        <v>3.9683159999999997</v>
      </c>
      <c r="F202">
        <f t="shared" si="16"/>
        <v>207</v>
      </c>
      <c r="G202">
        <f t="shared" si="17"/>
        <v>679.13387999999998</v>
      </c>
      <c r="H202" t="str">
        <f t="shared" si="18"/>
        <v>lower</v>
      </c>
      <c r="I202">
        <f t="shared" si="19"/>
        <v>4.1399999999999997</v>
      </c>
    </row>
    <row r="203" spans="1:9" ht="27.95" x14ac:dyDescent="0.3">
      <c r="A203" s="8" t="s">
        <v>52</v>
      </c>
      <c r="B203" s="8">
        <v>23.424075999999999</v>
      </c>
      <c r="C203" s="8">
        <v>53.847817999999997</v>
      </c>
      <c r="D203">
        <v>5.8</v>
      </c>
      <c r="E203">
        <f t="shared" si="15"/>
        <v>12.786795999999999</v>
      </c>
      <c r="F203">
        <f t="shared" si="16"/>
        <v>667</v>
      </c>
      <c r="G203">
        <f t="shared" si="17"/>
        <v>2188.3202799999999</v>
      </c>
      <c r="H203" t="str">
        <f t="shared" si="18"/>
        <v>higher</v>
      </c>
      <c r="I203">
        <f t="shared" si="19"/>
        <v>13.34</v>
      </c>
    </row>
    <row r="204" spans="1:9" x14ac:dyDescent="0.3">
      <c r="A204" s="8" t="s">
        <v>118</v>
      </c>
      <c r="B204" s="8">
        <v>55.378050999999999</v>
      </c>
      <c r="C204" s="8">
        <v>-3.4359730000000002</v>
      </c>
      <c r="D204">
        <v>12</v>
      </c>
      <c r="E204">
        <f t="shared" si="15"/>
        <v>26.455439999999996</v>
      </c>
      <c r="F204">
        <f t="shared" si="16"/>
        <v>1380</v>
      </c>
      <c r="G204">
        <f t="shared" si="17"/>
        <v>4527.5591999999997</v>
      </c>
      <c r="H204" t="str">
        <f t="shared" si="18"/>
        <v>higher</v>
      </c>
      <c r="I204">
        <f t="shared" si="19"/>
        <v>27.6</v>
      </c>
    </row>
    <row r="205" spans="1:9" x14ac:dyDescent="0.3">
      <c r="A205" s="8" t="s">
        <v>277</v>
      </c>
      <c r="B205" s="8">
        <v>37.090240000000001</v>
      </c>
      <c r="C205" s="8">
        <v>-95.712890999999999</v>
      </c>
      <c r="D205">
        <v>7.4</v>
      </c>
      <c r="E205">
        <f t="shared" si="15"/>
        <v>16.314187999999998</v>
      </c>
      <c r="F205">
        <f t="shared" si="16"/>
        <v>851</v>
      </c>
      <c r="G205">
        <f t="shared" si="17"/>
        <v>2791.9948399999998</v>
      </c>
      <c r="H205" t="str">
        <f t="shared" si="18"/>
        <v>higher</v>
      </c>
      <c r="I205">
        <f t="shared" si="19"/>
        <v>17.02</v>
      </c>
    </row>
    <row r="206" spans="1:9" x14ac:dyDescent="0.3">
      <c r="A206" s="8" t="s">
        <v>276</v>
      </c>
      <c r="B206" s="8">
        <v>-32.522779</v>
      </c>
      <c r="C206" s="8">
        <v>-55.765835000000003</v>
      </c>
      <c r="D206">
        <v>5.8</v>
      </c>
      <c r="E206">
        <f t="shared" si="15"/>
        <v>12.786795999999999</v>
      </c>
      <c r="F206">
        <f t="shared" si="16"/>
        <v>667</v>
      </c>
      <c r="G206">
        <f t="shared" si="17"/>
        <v>2188.3202799999999</v>
      </c>
      <c r="H206" t="str">
        <f t="shared" si="18"/>
        <v>higher</v>
      </c>
      <c r="I206">
        <f t="shared" si="19"/>
        <v>13.34</v>
      </c>
    </row>
    <row r="207" spans="1:9" x14ac:dyDescent="0.3">
      <c r="A207" s="8" t="s">
        <v>278</v>
      </c>
      <c r="B207" s="8">
        <v>41.377490999999999</v>
      </c>
      <c r="C207" s="8">
        <v>64.585262</v>
      </c>
      <c r="D207">
        <v>4.5</v>
      </c>
      <c r="E207">
        <f t="shared" si="15"/>
        <v>9.9207899999999984</v>
      </c>
      <c r="F207">
        <f t="shared" si="16"/>
        <v>517.5</v>
      </c>
      <c r="G207">
        <f t="shared" si="17"/>
        <v>1697.8346999999999</v>
      </c>
      <c r="H207" t="str">
        <f t="shared" si="18"/>
        <v>lower</v>
      </c>
      <c r="I207">
        <f t="shared" si="19"/>
        <v>10.35</v>
      </c>
    </row>
    <row r="208" spans="1:9" x14ac:dyDescent="0.3">
      <c r="A208" s="8" t="s">
        <v>284</v>
      </c>
      <c r="B208" s="8">
        <v>-15.376706</v>
      </c>
      <c r="C208" s="8">
        <v>166.959158</v>
      </c>
      <c r="D208">
        <v>0.9</v>
      </c>
      <c r="E208">
        <f t="shared" si="15"/>
        <v>1.9841579999999999</v>
      </c>
      <c r="F208">
        <f t="shared" si="16"/>
        <v>103.5</v>
      </c>
      <c r="G208">
        <f t="shared" si="17"/>
        <v>339.56693999999999</v>
      </c>
      <c r="H208" t="str">
        <f t="shared" si="18"/>
        <v>lower</v>
      </c>
      <c r="I208">
        <f t="shared" si="19"/>
        <v>2.0699999999999998</v>
      </c>
    </row>
    <row r="209" spans="1:9" x14ac:dyDescent="0.3">
      <c r="A209" s="8" t="s">
        <v>329</v>
      </c>
      <c r="B209" s="8">
        <v>6.4237500000000001</v>
      </c>
      <c r="C209" s="8">
        <v>-66.589730000000003</v>
      </c>
      <c r="D209">
        <v>5.7</v>
      </c>
      <c r="E209">
        <f t="shared" si="15"/>
        <v>12.566333999999999</v>
      </c>
      <c r="F209">
        <f t="shared" si="16"/>
        <v>655.5</v>
      </c>
      <c r="G209">
        <f t="shared" si="17"/>
        <v>2150.5906199999999</v>
      </c>
      <c r="H209" t="str">
        <f t="shared" si="18"/>
        <v>higher</v>
      </c>
      <c r="I209">
        <f t="shared" si="19"/>
        <v>13.11</v>
      </c>
    </row>
    <row r="210" spans="1:9" x14ac:dyDescent="0.3">
      <c r="A210" s="8" t="s">
        <v>283</v>
      </c>
      <c r="B210" s="8">
        <v>14.058324000000001</v>
      </c>
      <c r="C210" s="8">
        <v>108.277199</v>
      </c>
      <c r="D210">
        <v>3.8</v>
      </c>
      <c r="E210">
        <f t="shared" si="15"/>
        <v>8.3775559999999984</v>
      </c>
      <c r="F210">
        <f t="shared" si="16"/>
        <v>437</v>
      </c>
      <c r="G210">
        <f t="shared" si="17"/>
        <v>1433.7270799999999</v>
      </c>
      <c r="H210" t="str">
        <f t="shared" si="18"/>
        <v>lower</v>
      </c>
      <c r="I210">
        <f t="shared" si="19"/>
        <v>8.74</v>
      </c>
    </row>
    <row r="211" spans="1:9" x14ac:dyDescent="0.3">
      <c r="A211" s="8" t="s">
        <v>330</v>
      </c>
      <c r="B211" s="8">
        <v>-13.768751999999999</v>
      </c>
      <c r="C211" s="8">
        <v>-177.15609699999999</v>
      </c>
      <c r="D211">
        <v>4.2</v>
      </c>
      <c r="E211">
        <f t="shared" si="15"/>
        <v>9.259404</v>
      </c>
      <c r="F211">
        <f t="shared" si="16"/>
        <v>483</v>
      </c>
      <c r="G211">
        <f t="shared" si="17"/>
        <v>1584.64572</v>
      </c>
      <c r="H211" t="str">
        <f t="shared" si="18"/>
        <v>lower</v>
      </c>
      <c r="I211">
        <f t="shared" si="19"/>
        <v>9.66</v>
      </c>
    </row>
    <row r="212" spans="1:9" x14ac:dyDescent="0.3">
      <c r="A212" s="8" t="s">
        <v>331</v>
      </c>
      <c r="B212" s="8">
        <v>15.552727000000001</v>
      </c>
      <c r="C212" s="8">
        <v>48.516387999999999</v>
      </c>
      <c r="D212">
        <v>4.7</v>
      </c>
      <c r="E212">
        <f t="shared" si="15"/>
        <v>10.361713999999999</v>
      </c>
      <c r="F212">
        <f t="shared" si="16"/>
        <v>540.5</v>
      </c>
      <c r="G212">
        <f t="shared" si="17"/>
        <v>1773.29402</v>
      </c>
      <c r="H212" t="str">
        <f t="shared" si="18"/>
        <v>lower</v>
      </c>
      <c r="I212">
        <f t="shared" si="19"/>
        <v>10.81</v>
      </c>
    </row>
    <row r="213" spans="1:9" x14ac:dyDescent="0.3">
      <c r="A213" s="8" t="s">
        <v>289</v>
      </c>
      <c r="B213" s="8">
        <v>-13.133896999999999</v>
      </c>
      <c r="C213" s="8">
        <v>27.849332</v>
      </c>
      <c r="D213">
        <v>5.4</v>
      </c>
      <c r="E213">
        <f t="shared" si="15"/>
        <v>11.904947999999999</v>
      </c>
      <c r="F213">
        <f t="shared" si="16"/>
        <v>621</v>
      </c>
      <c r="G213">
        <f t="shared" si="17"/>
        <v>2037.40164</v>
      </c>
      <c r="H213" t="str">
        <f t="shared" si="18"/>
        <v>higher</v>
      </c>
      <c r="I213">
        <f t="shared" si="19"/>
        <v>12.42</v>
      </c>
    </row>
    <row r="214" spans="1:9" x14ac:dyDescent="0.3">
      <c r="A214" s="8" t="s">
        <v>290</v>
      </c>
      <c r="B214" s="8">
        <v>-19.015438</v>
      </c>
      <c r="C214" s="8">
        <v>29.154857</v>
      </c>
      <c r="D214">
        <v>4.7</v>
      </c>
      <c r="E214">
        <f t="shared" si="15"/>
        <v>10.361713999999999</v>
      </c>
      <c r="F214">
        <f t="shared" si="16"/>
        <v>540.5</v>
      </c>
      <c r="G214">
        <f t="shared" si="17"/>
        <v>1773.29402</v>
      </c>
      <c r="H214" t="str">
        <f t="shared" si="18"/>
        <v>lower</v>
      </c>
      <c r="I214">
        <f t="shared" si="19"/>
        <v>10.81</v>
      </c>
    </row>
    <row r="215" spans="1:9" x14ac:dyDescent="0.3">
      <c r="D215">
        <f>AVERAGE(D116:D214)</f>
        <v>4.8747474747474735</v>
      </c>
    </row>
  </sheetData>
  <autoFilter ref="A1:I215" xr:uid="{3AF13A36-C8CA-47FD-B625-103D19351F24}">
    <sortState xmlns:xlrd2="http://schemas.microsoft.com/office/spreadsheetml/2017/richdata2" ref="A2:I215">
      <sortCondition ref="A1:A215"/>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1B67B-64FC-41BF-8C63-CED450D42784}">
  <dimension ref="A1:M216"/>
  <sheetViews>
    <sheetView zoomScale="70" zoomScaleNormal="70" workbookViewId="0">
      <pane xSplit="1" ySplit="1" topLeftCell="D155" activePane="bottomRight" state="frozen"/>
      <selection pane="topRight" activeCell="B1" sqref="B1"/>
      <selection pane="bottomLeft" activeCell="A2" sqref="A2"/>
      <selection pane="bottomRight" activeCell="L198" sqref="L198"/>
    </sheetView>
  </sheetViews>
  <sheetFormatPr defaultRowHeight="14" x14ac:dyDescent="0.3"/>
  <cols>
    <col min="1" max="1" width="18.19921875" customWidth="1"/>
    <col min="2" max="2" width="10.69921875" customWidth="1"/>
    <col min="3" max="8" width="13.296875" customWidth="1"/>
    <col min="9" max="12" width="12.09765625" customWidth="1"/>
    <col min="13" max="13" width="24.296875" customWidth="1"/>
  </cols>
  <sheetData>
    <row r="1" spans="1:13" x14ac:dyDescent="0.3">
      <c r="A1" t="s">
        <v>367</v>
      </c>
      <c r="B1" t="s">
        <v>292</v>
      </c>
      <c r="C1" t="s">
        <v>291</v>
      </c>
      <c r="D1">
        <v>2007</v>
      </c>
      <c r="E1">
        <v>2008</v>
      </c>
      <c r="F1">
        <v>2009</v>
      </c>
      <c r="G1">
        <v>2010</v>
      </c>
      <c r="H1">
        <v>2011</v>
      </c>
      <c r="I1">
        <v>2012</v>
      </c>
      <c r="J1">
        <v>2013</v>
      </c>
      <c r="K1">
        <v>2014</v>
      </c>
      <c r="L1">
        <v>2015</v>
      </c>
      <c r="M1" t="s">
        <v>333</v>
      </c>
    </row>
    <row r="2" spans="1:13" x14ac:dyDescent="0.3">
      <c r="A2" s="8" t="s">
        <v>46</v>
      </c>
      <c r="B2" s="8">
        <v>33.939109999999999</v>
      </c>
      <c r="C2" s="8">
        <v>67.709952999999999</v>
      </c>
      <c r="D2" s="8">
        <v>3.9</v>
      </c>
      <c r="E2" s="8">
        <v>3.5</v>
      </c>
      <c r="F2" s="8">
        <v>3.8</v>
      </c>
      <c r="G2" s="8">
        <v>4.3</v>
      </c>
      <c r="H2" s="8">
        <v>4.5</v>
      </c>
      <c r="I2" s="8">
        <v>5.9</v>
      </c>
      <c r="J2" s="8">
        <v>5</v>
      </c>
      <c r="K2" s="8">
        <v>4.8</v>
      </c>
      <c r="L2">
        <v>4.5999999999999996</v>
      </c>
      <c r="M2" t="str">
        <f t="shared" ref="M2:M65" si="0">IF(L2&lt;$L$215, "lower", "higher")</f>
        <v>lower</v>
      </c>
    </row>
    <row r="3" spans="1:13" x14ac:dyDescent="0.3">
      <c r="A3" s="8" t="s">
        <v>49</v>
      </c>
      <c r="B3" s="8">
        <v>41.153331999999999</v>
      </c>
      <c r="C3" s="8">
        <v>20.168330999999998</v>
      </c>
      <c r="D3" s="8">
        <v>7.1</v>
      </c>
      <c r="E3" s="8">
        <v>6.4</v>
      </c>
      <c r="F3" s="8">
        <v>5.3</v>
      </c>
      <c r="G3" s="8">
        <v>5.4</v>
      </c>
      <c r="H3" s="8">
        <v>4.7</v>
      </c>
      <c r="I3" s="8">
        <v>5.2</v>
      </c>
      <c r="J3" s="8">
        <v>5.4</v>
      </c>
      <c r="K3" s="8">
        <v>6.2</v>
      </c>
      <c r="L3">
        <v>5.7</v>
      </c>
      <c r="M3" t="str">
        <f t="shared" si="0"/>
        <v>higher</v>
      </c>
    </row>
    <row r="4" spans="1:13" x14ac:dyDescent="0.3">
      <c r="A4" s="8" t="s">
        <v>99</v>
      </c>
      <c r="B4" s="8">
        <v>28.033885999999999</v>
      </c>
      <c r="C4" s="8">
        <v>1.659626</v>
      </c>
      <c r="D4" s="8">
        <v>3.7</v>
      </c>
      <c r="E4" s="8">
        <v>3.5</v>
      </c>
      <c r="F4" s="8">
        <v>3.6</v>
      </c>
      <c r="G4" s="8">
        <v>3.8</v>
      </c>
      <c r="H4" s="8">
        <v>3.6</v>
      </c>
      <c r="I4" s="8">
        <v>4.5999999999999996</v>
      </c>
      <c r="J4" s="8">
        <v>4.4000000000000004</v>
      </c>
      <c r="K4" s="8">
        <v>5</v>
      </c>
      <c r="L4">
        <v>4.9000000000000004</v>
      </c>
      <c r="M4" t="str">
        <f t="shared" si="0"/>
        <v>higher</v>
      </c>
    </row>
    <row r="5" spans="1:13" x14ac:dyDescent="0.3">
      <c r="A5" s="8" t="s">
        <v>55</v>
      </c>
      <c r="B5" s="8">
        <v>-14.270972</v>
      </c>
      <c r="C5" s="8">
        <v>-170.132217</v>
      </c>
      <c r="D5" s="8">
        <v>0.3</v>
      </c>
      <c r="E5" s="8">
        <v>0.1</v>
      </c>
      <c r="F5" s="8">
        <v>0.1</v>
      </c>
      <c r="G5" s="8">
        <v>0.1</v>
      </c>
      <c r="H5" s="8">
        <v>0</v>
      </c>
      <c r="I5" s="8">
        <v>0</v>
      </c>
      <c r="J5" s="8">
        <v>0</v>
      </c>
      <c r="K5" s="8">
        <v>0</v>
      </c>
      <c r="L5">
        <v>0</v>
      </c>
      <c r="M5" t="str">
        <f t="shared" si="0"/>
        <v>lower</v>
      </c>
    </row>
    <row r="6" spans="1:13" x14ac:dyDescent="0.3">
      <c r="A6" s="8" t="s">
        <v>50</v>
      </c>
      <c r="B6" s="8">
        <v>42.546244999999999</v>
      </c>
      <c r="C6" s="8">
        <v>1.6015539999999999</v>
      </c>
      <c r="D6" s="8">
        <v>7.6</v>
      </c>
      <c r="E6" s="8">
        <v>7.9</v>
      </c>
      <c r="F6" s="8">
        <v>7.5</v>
      </c>
      <c r="G6" s="8">
        <v>7.5</v>
      </c>
      <c r="H6" s="8">
        <v>6.3</v>
      </c>
      <c r="I6" s="8">
        <v>6.5</v>
      </c>
      <c r="J6" s="8">
        <v>8.4</v>
      </c>
      <c r="K6" s="8">
        <v>7.3</v>
      </c>
      <c r="L6">
        <v>9.6</v>
      </c>
      <c r="M6" t="str">
        <f t="shared" si="0"/>
        <v>higher</v>
      </c>
    </row>
    <row r="7" spans="1:13" x14ac:dyDescent="0.3">
      <c r="A7" s="8" t="s">
        <v>48</v>
      </c>
      <c r="B7" s="8">
        <v>-11.202692000000001</v>
      </c>
      <c r="C7" s="8">
        <v>17.873887</v>
      </c>
      <c r="D7" s="8">
        <v>2.1</v>
      </c>
      <c r="E7" s="8">
        <v>2</v>
      </c>
      <c r="F7" s="8">
        <v>2.2999999999999998</v>
      </c>
      <c r="G7" s="8">
        <v>2.5</v>
      </c>
      <c r="H7" s="8">
        <v>2.8</v>
      </c>
      <c r="I7" s="8">
        <v>2.8</v>
      </c>
      <c r="J7" s="8">
        <v>4</v>
      </c>
      <c r="K7" s="8">
        <v>3.4</v>
      </c>
      <c r="L7">
        <v>2.9</v>
      </c>
      <c r="M7" t="str">
        <f t="shared" si="0"/>
        <v>lower</v>
      </c>
    </row>
    <row r="8" spans="1:13" x14ac:dyDescent="0.3">
      <c r="A8" s="8" t="s">
        <v>294</v>
      </c>
      <c r="B8" s="8">
        <v>18.220554</v>
      </c>
      <c r="C8" s="8">
        <v>-63.068615000000001</v>
      </c>
      <c r="D8" s="8">
        <v>5.9</v>
      </c>
      <c r="E8" s="8">
        <v>5.4</v>
      </c>
      <c r="F8" s="8">
        <v>4.2</v>
      </c>
      <c r="G8" s="8">
        <v>3.3</v>
      </c>
      <c r="H8" s="8">
        <v>2.1</v>
      </c>
      <c r="I8" s="8">
        <v>1.7</v>
      </c>
      <c r="J8" s="8">
        <v>1.8</v>
      </c>
      <c r="K8" s="8">
        <v>1.6</v>
      </c>
      <c r="L8">
        <v>1.6</v>
      </c>
      <c r="M8" t="str">
        <f t="shared" si="0"/>
        <v>lower</v>
      </c>
    </row>
    <row r="9" spans="1:13" ht="27.95" x14ac:dyDescent="0.3">
      <c r="A9" s="8" t="s">
        <v>56</v>
      </c>
      <c r="B9" s="8">
        <v>17.060815999999999</v>
      </c>
      <c r="C9" s="8">
        <v>-61.796427999999999</v>
      </c>
      <c r="D9" s="8">
        <v>5.0999999999999996</v>
      </c>
      <c r="E9" s="8">
        <v>6</v>
      </c>
      <c r="F9" s="8">
        <v>6.9</v>
      </c>
      <c r="G9" s="8">
        <v>6.1</v>
      </c>
      <c r="H9" s="8">
        <v>6.9</v>
      </c>
      <c r="I9" s="8">
        <v>7.4</v>
      </c>
      <c r="J9" s="8">
        <v>8.9</v>
      </c>
      <c r="K9" s="8">
        <v>8.1</v>
      </c>
      <c r="L9">
        <v>6.4</v>
      </c>
      <c r="M9" t="str">
        <f t="shared" si="0"/>
        <v>higher</v>
      </c>
    </row>
    <row r="10" spans="1:13" x14ac:dyDescent="0.3">
      <c r="A10" s="8" t="s">
        <v>53</v>
      </c>
      <c r="B10" s="8">
        <v>-38.416097000000001</v>
      </c>
      <c r="C10" s="8">
        <v>-63.616672000000001</v>
      </c>
      <c r="D10" s="8">
        <v>5.0999999999999996</v>
      </c>
      <c r="E10" s="8">
        <v>4.8</v>
      </c>
      <c r="F10" s="8">
        <v>4.8</v>
      </c>
      <c r="G10" s="8">
        <v>5.0999999999999996</v>
      </c>
      <c r="H10" s="8">
        <v>5.2</v>
      </c>
      <c r="I10" s="8">
        <v>5.6</v>
      </c>
      <c r="J10" s="8">
        <v>6.1</v>
      </c>
      <c r="K10" s="8">
        <v>6.2</v>
      </c>
      <c r="L10">
        <v>6.4</v>
      </c>
      <c r="M10" t="str">
        <f t="shared" si="0"/>
        <v>higher</v>
      </c>
    </row>
    <row r="11" spans="1:13" x14ac:dyDescent="0.3">
      <c r="A11" s="8" t="s">
        <v>54</v>
      </c>
      <c r="B11" s="8">
        <v>40.069099000000001</v>
      </c>
      <c r="C11" s="8">
        <v>45.038189000000003</v>
      </c>
      <c r="D11" s="8">
        <v>6.9</v>
      </c>
      <c r="E11" s="8">
        <v>6.1</v>
      </c>
      <c r="F11" s="8">
        <v>4.5999999999999996</v>
      </c>
      <c r="G11" s="8">
        <v>8.1</v>
      </c>
      <c r="H11" s="8">
        <v>7.9</v>
      </c>
      <c r="I11" s="8">
        <v>6.2</v>
      </c>
      <c r="J11" s="8">
        <v>6.4</v>
      </c>
      <c r="K11" s="8">
        <v>6.5</v>
      </c>
      <c r="L11">
        <v>4.8</v>
      </c>
      <c r="M11" t="str">
        <f t="shared" si="0"/>
        <v>lower</v>
      </c>
    </row>
    <row r="12" spans="1:13" x14ac:dyDescent="0.3">
      <c r="A12" s="8" t="s">
        <v>44</v>
      </c>
      <c r="B12" s="8">
        <v>12.52111</v>
      </c>
      <c r="C12" s="8">
        <v>-69.968338000000003</v>
      </c>
      <c r="D12" s="8">
        <v>1.7</v>
      </c>
      <c r="E12" s="8">
        <v>7</v>
      </c>
      <c r="F12" s="8">
        <v>6</v>
      </c>
      <c r="G12" s="8">
        <v>6.9</v>
      </c>
      <c r="H12" s="8">
        <v>7.9</v>
      </c>
      <c r="I12" s="8">
        <v>7</v>
      </c>
      <c r="J12" s="8">
        <v>8</v>
      </c>
      <c r="K12" s="8">
        <v>8.4</v>
      </c>
      <c r="L12">
        <v>9.3000000000000007</v>
      </c>
      <c r="M12" t="str">
        <f t="shared" si="0"/>
        <v>higher</v>
      </c>
    </row>
    <row r="13" spans="1:13" x14ac:dyDescent="0.3">
      <c r="A13" s="8" t="s">
        <v>57</v>
      </c>
      <c r="B13" s="8">
        <v>-25.274398000000001</v>
      </c>
      <c r="C13" s="8">
        <v>133.775136</v>
      </c>
      <c r="D13" s="8">
        <v>9.5</v>
      </c>
      <c r="E13" s="8">
        <v>9.6</v>
      </c>
      <c r="F13" s="8">
        <v>10.199999999999999</v>
      </c>
      <c r="G13" s="8">
        <v>10.9</v>
      </c>
      <c r="H13" s="8">
        <v>10.9</v>
      </c>
      <c r="I13" s="8">
        <v>12</v>
      </c>
      <c r="J13" s="8">
        <v>13.2</v>
      </c>
      <c r="K13" s="8">
        <v>14.8</v>
      </c>
      <c r="L13">
        <v>14.9</v>
      </c>
      <c r="M13" t="str">
        <f t="shared" si="0"/>
        <v>higher</v>
      </c>
    </row>
    <row r="14" spans="1:13" x14ac:dyDescent="0.3">
      <c r="A14" s="8" t="s">
        <v>58</v>
      </c>
      <c r="B14" s="8">
        <v>47.516230999999998</v>
      </c>
      <c r="C14" s="8">
        <v>14.550072</v>
      </c>
      <c r="D14" s="8">
        <v>4</v>
      </c>
      <c r="E14" s="8">
        <v>6</v>
      </c>
      <c r="F14" s="8">
        <v>8.6</v>
      </c>
      <c r="G14" s="8">
        <v>9.9</v>
      </c>
      <c r="H14" s="8">
        <v>9.1</v>
      </c>
      <c r="I14" s="8">
        <v>11.8</v>
      </c>
      <c r="J14" s="8">
        <v>10.3</v>
      </c>
      <c r="K14" s="8">
        <v>8.9</v>
      </c>
      <c r="L14">
        <v>9.1</v>
      </c>
      <c r="M14" t="str">
        <f t="shared" si="0"/>
        <v>higher</v>
      </c>
    </row>
    <row r="15" spans="1:13" x14ac:dyDescent="0.3">
      <c r="A15" s="8" t="s">
        <v>59</v>
      </c>
      <c r="B15" s="8">
        <v>40.143104999999998</v>
      </c>
      <c r="C15" s="8">
        <v>47.576926999999998</v>
      </c>
      <c r="D15" s="8">
        <v>5.0999999999999996</v>
      </c>
      <c r="E15" s="8">
        <v>4.8</v>
      </c>
      <c r="F15" s="8">
        <v>5.7</v>
      </c>
      <c r="G15" s="8">
        <v>6.5</v>
      </c>
      <c r="H15" s="8">
        <v>6.2</v>
      </c>
      <c r="I15" s="8">
        <v>6.8</v>
      </c>
      <c r="J15" s="8">
        <v>5.6</v>
      </c>
      <c r="K15" s="8">
        <v>6.1</v>
      </c>
      <c r="L15">
        <v>6</v>
      </c>
      <c r="M15" t="str">
        <f t="shared" si="0"/>
        <v>higher</v>
      </c>
    </row>
    <row r="16" spans="1:13" x14ac:dyDescent="0.3">
      <c r="A16" s="8" t="s">
        <v>296</v>
      </c>
      <c r="B16" s="8">
        <v>25.034279999999999</v>
      </c>
      <c r="C16" s="8">
        <v>-77.396280000000004</v>
      </c>
      <c r="D16" s="8">
        <v>2.4</v>
      </c>
      <c r="E16" s="8">
        <v>1.9</v>
      </c>
      <c r="F16" s="8">
        <v>1.7</v>
      </c>
      <c r="G16" s="8">
        <v>1.7</v>
      </c>
      <c r="H16" s="8">
        <v>1.3</v>
      </c>
      <c r="I16" s="8">
        <v>1.6</v>
      </c>
      <c r="J16" s="8">
        <v>1.6</v>
      </c>
      <c r="K16" s="8">
        <v>1.4</v>
      </c>
      <c r="L16">
        <v>1.7</v>
      </c>
      <c r="M16" t="str">
        <f t="shared" si="0"/>
        <v>lower</v>
      </c>
    </row>
    <row r="17" spans="1:13" x14ac:dyDescent="0.3">
      <c r="A17" s="8" t="s">
        <v>66</v>
      </c>
      <c r="B17" s="8">
        <v>25.930413999999999</v>
      </c>
      <c r="C17" s="8">
        <v>50.637771999999998</v>
      </c>
      <c r="D17" s="8">
        <v>3.9</v>
      </c>
      <c r="E17" s="8">
        <v>3.9</v>
      </c>
      <c r="F17" s="8">
        <v>4</v>
      </c>
      <c r="G17" s="8">
        <v>4.3</v>
      </c>
      <c r="H17" s="8">
        <v>4.5</v>
      </c>
      <c r="I17" s="8">
        <v>5</v>
      </c>
      <c r="J17" s="8">
        <v>5.5</v>
      </c>
      <c r="K17" s="8">
        <v>5.7</v>
      </c>
      <c r="L17">
        <v>5.9</v>
      </c>
      <c r="M17" t="str">
        <f t="shared" si="0"/>
        <v>higher</v>
      </c>
    </row>
    <row r="18" spans="1:13" x14ac:dyDescent="0.3">
      <c r="A18" s="8" t="s">
        <v>64</v>
      </c>
      <c r="B18" s="8">
        <v>23.684994</v>
      </c>
      <c r="C18" s="8">
        <v>90.356330999999997</v>
      </c>
      <c r="D18" s="8">
        <v>3.9</v>
      </c>
      <c r="E18" s="8">
        <v>3.5</v>
      </c>
      <c r="F18" s="8">
        <v>3.8</v>
      </c>
      <c r="G18" s="8">
        <v>3</v>
      </c>
      <c r="H18" s="8">
        <v>2.6</v>
      </c>
      <c r="I18" s="8">
        <v>3</v>
      </c>
      <c r="J18" s="8">
        <v>3.2</v>
      </c>
      <c r="K18" s="8">
        <v>3.4</v>
      </c>
      <c r="L18">
        <v>3.9</v>
      </c>
      <c r="M18" t="str">
        <f t="shared" si="0"/>
        <v>lower</v>
      </c>
    </row>
    <row r="19" spans="1:13" x14ac:dyDescent="0.3">
      <c r="A19" s="8" t="s">
        <v>73</v>
      </c>
      <c r="B19" s="8">
        <v>13.193887</v>
      </c>
      <c r="C19" s="8">
        <v>-59.543197999999997</v>
      </c>
      <c r="D19" s="8">
        <v>5.4</v>
      </c>
      <c r="E19" s="8">
        <v>5.2</v>
      </c>
      <c r="F19" s="8">
        <v>3.5</v>
      </c>
      <c r="G19" s="8">
        <v>5.4</v>
      </c>
      <c r="H19" s="8">
        <v>6.2</v>
      </c>
      <c r="I19" s="8">
        <v>5.9</v>
      </c>
      <c r="J19" s="8">
        <v>7.8</v>
      </c>
      <c r="K19" s="8">
        <v>7.2</v>
      </c>
      <c r="L19">
        <v>7.1</v>
      </c>
      <c r="M19" t="str">
        <f t="shared" si="0"/>
        <v>higher</v>
      </c>
    </row>
    <row r="20" spans="1:13" x14ac:dyDescent="0.3">
      <c r="A20" s="8" t="s">
        <v>68</v>
      </c>
      <c r="B20" s="8">
        <v>53.709806999999998</v>
      </c>
      <c r="C20" s="8">
        <v>27.953389000000001</v>
      </c>
      <c r="D20" s="8">
        <v>5.0999999999999996</v>
      </c>
      <c r="E20" s="8">
        <v>4.9000000000000004</v>
      </c>
      <c r="F20" s="8">
        <v>5.7</v>
      </c>
      <c r="G20" s="8">
        <v>6.5</v>
      </c>
      <c r="H20" s="8">
        <v>6.4</v>
      </c>
      <c r="I20" s="8">
        <v>7.1</v>
      </c>
      <c r="J20" s="8">
        <v>6</v>
      </c>
      <c r="K20" s="8">
        <v>6.7</v>
      </c>
      <c r="L20">
        <v>6.4</v>
      </c>
      <c r="M20" t="str">
        <f t="shared" si="0"/>
        <v>higher</v>
      </c>
    </row>
    <row r="21" spans="1:13" x14ac:dyDescent="0.3">
      <c r="A21" s="8" t="s">
        <v>61</v>
      </c>
      <c r="B21" s="8">
        <v>50.503886999999999</v>
      </c>
      <c r="C21" s="8">
        <v>4.4699359999999997</v>
      </c>
      <c r="D21" s="8">
        <v>3.9</v>
      </c>
      <c r="E21" s="8">
        <v>6.5</v>
      </c>
      <c r="F21" s="8">
        <v>8.9</v>
      </c>
      <c r="G21" s="8">
        <v>10.8</v>
      </c>
      <c r="H21" s="8">
        <v>11.2</v>
      </c>
      <c r="I21" s="8">
        <v>12.6</v>
      </c>
      <c r="J21" s="8">
        <v>10.6</v>
      </c>
      <c r="K21" s="8">
        <v>12.6</v>
      </c>
      <c r="L21">
        <v>12</v>
      </c>
      <c r="M21" t="str">
        <f t="shared" si="0"/>
        <v>higher</v>
      </c>
    </row>
    <row r="22" spans="1:13" x14ac:dyDescent="0.3">
      <c r="A22" s="8" t="s">
        <v>69</v>
      </c>
      <c r="B22" s="8">
        <v>17.189876999999999</v>
      </c>
      <c r="C22" s="8">
        <v>-88.497649999999993</v>
      </c>
      <c r="D22" s="8">
        <v>0.4</v>
      </c>
      <c r="E22" s="8">
        <v>0.4</v>
      </c>
      <c r="F22" s="8">
        <v>0.4</v>
      </c>
      <c r="G22" s="8">
        <v>0.3</v>
      </c>
      <c r="H22" s="8">
        <v>0.3</v>
      </c>
      <c r="I22" s="8">
        <v>0.3</v>
      </c>
      <c r="J22" s="8">
        <v>1</v>
      </c>
      <c r="K22" s="8">
        <v>0.3</v>
      </c>
      <c r="L22">
        <v>0.4</v>
      </c>
      <c r="M22" t="str">
        <f t="shared" si="0"/>
        <v>lower</v>
      </c>
    </row>
    <row r="23" spans="1:13" x14ac:dyDescent="0.3">
      <c r="A23" s="8" t="s">
        <v>62</v>
      </c>
      <c r="B23" s="8">
        <v>9.3076899999999991</v>
      </c>
      <c r="C23" s="8">
        <v>2.3158340000000002</v>
      </c>
      <c r="D23" s="8">
        <v>2.2000000000000002</v>
      </c>
      <c r="E23" s="8">
        <v>2.2000000000000002</v>
      </c>
      <c r="F23" s="8">
        <v>2.8</v>
      </c>
      <c r="G23" s="8">
        <v>3.3</v>
      </c>
      <c r="H23" s="8">
        <v>2.8</v>
      </c>
      <c r="I23" s="8">
        <v>3.1</v>
      </c>
      <c r="J23" s="8">
        <v>3.5</v>
      </c>
      <c r="K23" s="8">
        <v>3.4</v>
      </c>
      <c r="L23">
        <v>3.8</v>
      </c>
      <c r="M23" t="str">
        <f t="shared" si="0"/>
        <v>lower</v>
      </c>
    </row>
    <row r="24" spans="1:13" x14ac:dyDescent="0.3">
      <c r="A24" s="8" t="s">
        <v>70</v>
      </c>
      <c r="B24" s="8">
        <v>32.321384000000002</v>
      </c>
      <c r="C24" s="8">
        <v>-64.757369999999995</v>
      </c>
      <c r="D24" s="8">
        <v>5.4</v>
      </c>
      <c r="E24" s="8">
        <v>4.9000000000000004</v>
      </c>
      <c r="F24" s="8">
        <v>4</v>
      </c>
      <c r="G24" s="8">
        <v>4.9000000000000004</v>
      </c>
      <c r="H24" s="8">
        <v>4.4000000000000004</v>
      </c>
      <c r="I24" s="8">
        <v>3.2</v>
      </c>
      <c r="J24" s="8">
        <v>3.4</v>
      </c>
      <c r="K24" s="8">
        <v>3.5</v>
      </c>
      <c r="L24">
        <v>3.4</v>
      </c>
      <c r="M24" t="str">
        <f t="shared" si="0"/>
        <v>lower</v>
      </c>
    </row>
    <row r="25" spans="1:13" x14ac:dyDescent="0.3">
      <c r="A25" s="8" t="s">
        <v>74</v>
      </c>
      <c r="B25" s="8">
        <v>27.514161999999999</v>
      </c>
      <c r="C25" s="8">
        <v>90.433600999999996</v>
      </c>
      <c r="D25" s="8">
        <v>0.1</v>
      </c>
      <c r="E25" s="8">
        <v>0</v>
      </c>
      <c r="F25" s="8">
        <v>0</v>
      </c>
      <c r="G25" s="8">
        <v>0</v>
      </c>
      <c r="H25" s="8">
        <v>0</v>
      </c>
      <c r="I25" s="8">
        <v>0</v>
      </c>
      <c r="J25" s="8">
        <v>0</v>
      </c>
      <c r="K25" s="8">
        <v>0</v>
      </c>
      <c r="L25">
        <v>0.1</v>
      </c>
      <c r="M25" t="str">
        <f t="shared" si="0"/>
        <v>lower</v>
      </c>
    </row>
    <row r="26" spans="1:13" x14ac:dyDescent="0.3">
      <c r="A26" s="8" t="s">
        <v>71</v>
      </c>
      <c r="B26" s="8">
        <v>-16.290154000000001</v>
      </c>
      <c r="C26" s="8">
        <v>-63.588653000000001</v>
      </c>
      <c r="D26" s="8">
        <v>2.9</v>
      </c>
      <c r="E26" s="8">
        <v>2.6</v>
      </c>
      <c r="F26" s="8">
        <v>3.3</v>
      </c>
      <c r="G26" s="8">
        <v>3.9</v>
      </c>
      <c r="H26" s="8">
        <v>3.5</v>
      </c>
      <c r="I26" s="8">
        <v>3.9</v>
      </c>
      <c r="J26" s="8">
        <v>4.8</v>
      </c>
      <c r="K26" s="8">
        <v>4.2</v>
      </c>
      <c r="L26">
        <v>3.3</v>
      </c>
      <c r="M26" t="str">
        <f t="shared" si="0"/>
        <v>lower</v>
      </c>
    </row>
    <row r="27" spans="1:13" ht="27.95" x14ac:dyDescent="0.3">
      <c r="A27" s="8" t="s">
        <v>67</v>
      </c>
      <c r="B27" s="8">
        <v>43.915886</v>
      </c>
      <c r="C27" s="8">
        <v>17.679075999999998</v>
      </c>
      <c r="D27" s="8">
        <v>2.2000000000000002</v>
      </c>
      <c r="E27" s="8">
        <v>2.5</v>
      </c>
      <c r="F27" s="8">
        <v>2.6</v>
      </c>
      <c r="G27" s="8">
        <v>3</v>
      </c>
      <c r="H27" s="8">
        <v>3.4</v>
      </c>
      <c r="I27" s="8">
        <v>3.4</v>
      </c>
      <c r="J27" s="8">
        <v>3.6</v>
      </c>
      <c r="K27" s="8">
        <v>3.9</v>
      </c>
      <c r="L27">
        <v>4</v>
      </c>
      <c r="M27" t="str">
        <f t="shared" si="0"/>
        <v>lower</v>
      </c>
    </row>
    <row r="28" spans="1:13" x14ac:dyDescent="0.3">
      <c r="A28" s="8" t="s">
        <v>75</v>
      </c>
      <c r="B28" s="8">
        <v>-22.328474</v>
      </c>
      <c r="C28" s="8">
        <v>24.684866</v>
      </c>
      <c r="D28" s="8">
        <v>11.2</v>
      </c>
      <c r="E28" s="8">
        <v>9.8000000000000007</v>
      </c>
      <c r="F28" s="8">
        <v>7.5</v>
      </c>
      <c r="G28" s="8">
        <v>6.5</v>
      </c>
      <c r="H28" s="8">
        <v>8.4</v>
      </c>
      <c r="I28" s="8">
        <v>7.3</v>
      </c>
      <c r="J28" s="8">
        <v>5.9</v>
      </c>
      <c r="K28" s="8">
        <v>7.8</v>
      </c>
      <c r="L28">
        <v>6.4</v>
      </c>
      <c r="M28" t="str">
        <f t="shared" si="0"/>
        <v>higher</v>
      </c>
    </row>
    <row r="29" spans="1:13" x14ac:dyDescent="0.3">
      <c r="A29" s="8" t="s">
        <v>72</v>
      </c>
      <c r="B29" s="8">
        <v>-14.235004</v>
      </c>
      <c r="C29" s="8">
        <v>-51.925280000000001</v>
      </c>
      <c r="D29" s="8">
        <v>3.6</v>
      </c>
      <c r="E29" s="8">
        <v>3.4</v>
      </c>
      <c r="F29" s="8">
        <v>3.4</v>
      </c>
      <c r="G29" s="8">
        <v>3.6</v>
      </c>
      <c r="H29" s="8">
        <v>3.7</v>
      </c>
      <c r="I29" s="8">
        <v>4</v>
      </c>
      <c r="J29" s="8">
        <v>4.7</v>
      </c>
      <c r="K29" s="8">
        <v>5.0999999999999996</v>
      </c>
      <c r="L29">
        <v>5.2</v>
      </c>
      <c r="M29" t="str">
        <f t="shared" si="0"/>
        <v>higher</v>
      </c>
    </row>
    <row r="30" spans="1:13" x14ac:dyDescent="0.3">
      <c r="A30" s="8" t="s">
        <v>281</v>
      </c>
      <c r="B30" s="8">
        <v>18.420694999999998</v>
      </c>
      <c r="C30" s="8">
        <v>-64.639967999999996</v>
      </c>
      <c r="D30" s="8">
        <v>1.7</v>
      </c>
      <c r="E30" s="8">
        <v>3.2</v>
      </c>
      <c r="F30" s="8">
        <v>2.1</v>
      </c>
      <c r="G30" s="8">
        <v>2.5</v>
      </c>
      <c r="H30" s="8">
        <v>2.1</v>
      </c>
      <c r="I30" s="8">
        <v>2.2999999999999998</v>
      </c>
      <c r="J30" s="8">
        <v>1.9</v>
      </c>
      <c r="K30" s="8">
        <v>1.9</v>
      </c>
      <c r="L30">
        <v>2.2000000000000002</v>
      </c>
      <c r="M30" t="str">
        <f t="shared" si="0"/>
        <v>lower</v>
      </c>
    </row>
    <row r="31" spans="1:13" x14ac:dyDescent="0.3">
      <c r="A31" s="8" t="s">
        <v>295</v>
      </c>
      <c r="B31" s="8">
        <v>4.5352769999999998</v>
      </c>
      <c r="C31" s="8">
        <v>114.72766900000001</v>
      </c>
      <c r="D31" s="8">
        <v>0.9</v>
      </c>
      <c r="E31" s="8">
        <v>0.8</v>
      </c>
      <c r="F31" s="8">
        <v>0.6</v>
      </c>
      <c r="G31" s="8">
        <v>0.8</v>
      </c>
      <c r="H31" s="8">
        <v>1</v>
      </c>
      <c r="I31" s="8">
        <v>1.1000000000000001</v>
      </c>
      <c r="J31" s="8">
        <v>1.5</v>
      </c>
      <c r="K31" s="8">
        <v>1.8</v>
      </c>
      <c r="L31">
        <v>0.6</v>
      </c>
      <c r="M31" t="str">
        <f t="shared" si="0"/>
        <v>lower</v>
      </c>
    </row>
    <row r="32" spans="1:13" x14ac:dyDescent="0.3">
      <c r="A32" s="8" t="s">
        <v>65</v>
      </c>
      <c r="B32" s="8">
        <v>42.733882999999999</v>
      </c>
      <c r="C32" s="8">
        <v>25.48583</v>
      </c>
      <c r="D32" s="8">
        <v>2.4</v>
      </c>
      <c r="E32" s="8">
        <v>2.5</v>
      </c>
      <c r="F32" s="8">
        <v>2.7</v>
      </c>
      <c r="G32" s="8">
        <v>2.7</v>
      </c>
      <c r="H32" s="8">
        <v>2.7</v>
      </c>
      <c r="I32" s="8">
        <v>3.1</v>
      </c>
      <c r="J32" s="8">
        <v>3.2</v>
      </c>
      <c r="K32" s="8">
        <v>3.6</v>
      </c>
      <c r="L32">
        <v>3.7</v>
      </c>
      <c r="M32" t="str">
        <f t="shared" si="0"/>
        <v>lower</v>
      </c>
    </row>
    <row r="33" spans="1:13" x14ac:dyDescent="0.3">
      <c r="A33" s="8" t="s">
        <v>63</v>
      </c>
      <c r="B33" s="8">
        <v>12.238333000000001</v>
      </c>
      <c r="C33" s="8">
        <v>-1.561593</v>
      </c>
      <c r="D33" s="8">
        <v>1.4</v>
      </c>
      <c r="E33" s="8">
        <v>1.9</v>
      </c>
      <c r="F33" s="8">
        <v>2.1</v>
      </c>
      <c r="G33" s="8">
        <v>2.2000000000000002</v>
      </c>
      <c r="H33" s="8">
        <v>3.3</v>
      </c>
      <c r="I33" s="8">
        <v>4.2</v>
      </c>
      <c r="J33" s="8">
        <v>4</v>
      </c>
      <c r="K33" s="8">
        <v>4.2</v>
      </c>
      <c r="L33">
        <v>4.3</v>
      </c>
      <c r="M33" t="str">
        <f t="shared" si="0"/>
        <v>lower</v>
      </c>
    </row>
    <row r="34" spans="1:13" x14ac:dyDescent="0.3">
      <c r="A34" s="8" t="s">
        <v>60</v>
      </c>
      <c r="B34" s="8">
        <v>-3.3730560000000001</v>
      </c>
      <c r="C34" s="8">
        <v>29.918886000000001</v>
      </c>
      <c r="D34" s="8">
        <v>2.1</v>
      </c>
      <c r="E34" s="8">
        <v>2.1</v>
      </c>
      <c r="F34" s="8">
        <v>2.8</v>
      </c>
      <c r="G34" s="8">
        <v>3.2</v>
      </c>
      <c r="H34" s="8">
        <v>2.7</v>
      </c>
      <c r="I34" s="8">
        <v>3.5</v>
      </c>
      <c r="J34" s="8">
        <v>3.9</v>
      </c>
      <c r="K34" s="8">
        <v>3.4</v>
      </c>
      <c r="L34">
        <v>4</v>
      </c>
      <c r="M34" t="str">
        <f t="shared" si="0"/>
        <v>lower</v>
      </c>
    </row>
    <row r="35" spans="1:13" x14ac:dyDescent="0.3">
      <c r="A35" s="8" t="s">
        <v>156</v>
      </c>
      <c r="B35" s="8">
        <v>12.565678999999999</v>
      </c>
      <c r="C35" s="8">
        <v>104.99096299999999</v>
      </c>
      <c r="D35" s="8">
        <v>1.7</v>
      </c>
      <c r="E35" s="8">
        <v>1.7</v>
      </c>
      <c r="F35" s="8">
        <v>2.1</v>
      </c>
      <c r="G35" s="8">
        <v>2.5</v>
      </c>
      <c r="H35" s="8">
        <v>2.2000000000000002</v>
      </c>
      <c r="I35" s="8">
        <v>2.4</v>
      </c>
      <c r="J35" s="8">
        <v>2.6</v>
      </c>
      <c r="K35" s="8">
        <v>2.9</v>
      </c>
      <c r="L35">
        <v>3.7</v>
      </c>
      <c r="M35" t="str">
        <f t="shared" si="0"/>
        <v>lower</v>
      </c>
    </row>
    <row r="36" spans="1:13" x14ac:dyDescent="0.3">
      <c r="A36" s="8" t="s">
        <v>83</v>
      </c>
      <c r="B36" s="8">
        <v>7.3697220000000003</v>
      </c>
      <c r="C36" s="8">
        <v>12.354722000000001</v>
      </c>
      <c r="D36" s="8">
        <v>1.6</v>
      </c>
      <c r="E36" s="8">
        <v>2</v>
      </c>
      <c r="F36" s="8">
        <v>2</v>
      </c>
      <c r="G36" s="8">
        <v>2.2000000000000002</v>
      </c>
      <c r="H36" s="8">
        <v>3.3</v>
      </c>
      <c r="I36" s="8">
        <v>3.3</v>
      </c>
      <c r="J36" s="8">
        <v>3.2</v>
      </c>
      <c r="K36" s="8">
        <v>4</v>
      </c>
      <c r="L36">
        <v>4.0999999999999996</v>
      </c>
      <c r="M36" t="str">
        <f t="shared" si="0"/>
        <v>lower</v>
      </c>
    </row>
    <row r="37" spans="1:13" x14ac:dyDescent="0.3">
      <c r="A37" s="8" t="s">
        <v>77</v>
      </c>
      <c r="B37" s="8">
        <v>56.130366000000002</v>
      </c>
      <c r="C37" s="8">
        <v>-106.346771</v>
      </c>
      <c r="D37" s="8">
        <v>8.3000000000000007</v>
      </c>
      <c r="E37" s="8">
        <v>5.8</v>
      </c>
      <c r="F37" s="8">
        <v>7.6</v>
      </c>
      <c r="G37" s="8">
        <v>6.6</v>
      </c>
      <c r="H37" s="8">
        <v>8.3000000000000007</v>
      </c>
      <c r="I37" s="8">
        <v>10.199999999999999</v>
      </c>
      <c r="J37" s="8">
        <v>7.7</v>
      </c>
      <c r="K37" s="8">
        <v>11.1</v>
      </c>
      <c r="L37">
        <v>10.8</v>
      </c>
      <c r="M37" t="str">
        <f t="shared" si="0"/>
        <v>higher</v>
      </c>
    </row>
    <row r="38" spans="1:13" x14ac:dyDescent="0.3">
      <c r="A38" s="8" t="s">
        <v>91</v>
      </c>
      <c r="B38" s="8">
        <v>19.513469000000001</v>
      </c>
      <c r="C38" s="8">
        <v>-80.566956000000005</v>
      </c>
      <c r="D38" s="8">
        <v>2.2999999999999998</v>
      </c>
      <c r="E38" s="8">
        <v>2.6</v>
      </c>
      <c r="F38" s="8">
        <v>2.1</v>
      </c>
      <c r="G38" s="8">
        <v>2.6</v>
      </c>
      <c r="H38" s="8">
        <v>3.2</v>
      </c>
      <c r="I38" s="8">
        <v>2.5</v>
      </c>
      <c r="J38" s="8">
        <v>1.8</v>
      </c>
      <c r="K38" s="8">
        <v>2.7</v>
      </c>
      <c r="L38">
        <v>2.6</v>
      </c>
      <c r="M38" t="str">
        <f t="shared" si="0"/>
        <v>lower</v>
      </c>
    </row>
    <row r="39" spans="1:13" ht="27.95" x14ac:dyDescent="0.3">
      <c r="A39" s="8" t="s">
        <v>76</v>
      </c>
      <c r="B39" s="8">
        <v>6.6111110000000002</v>
      </c>
      <c r="C39" s="8">
        <v>20.939444000000002</v>
      </c>
      <c r="D39" s="8">
        <v>3.7</v>
      </c>
      <c r="E39" s="8">
        <v>3.1</v>
      </c>
      <c r="F39" s="8">
        <v>4.7</v>
      </c>
      <c r="G39" s="8">
        <v>5.9</v>
      </c>
      <c r="H39" s="8">
        <v>5.0999999999999996</v>
      </c>
      <c r="I39" s="8">
        <v>5.7</v>
      </c>
      <c r="J39" s="8">
        <v>5.2</v>
      </c>
      <c r="K39" s="8">
        <v>4.0999999999999996</v>
      </c>
      <c r="L39">
        <v>2.5</v>
      </c>
      <c r="M39" t="str">
        <f t="shared" si="0"/>
        <v>lower</v>
      </c>
    </row>
    <row r="40" spans="1:13" x14ac:dyDescent="0.3">
      <c r="A40" s="8" t="s">
        <v>255</v>
      </c>
      <c r="B40" s="8">
        <v>15.454166000000001</v>
      </c>
      <c r="C40" s="8">
        <v>18.732206999999999</v>
      </c>
      <c r="D40" s="8">
        <v>1.9</v>
      </c>
      <c r="E40" s="8">
        <v>1.6</v>
      </c>
      <c r="F40" s="8">
        <v>2.2000000000000002</v>
      </c>
      <c r="G40" s="8">
        <v>2.6</v>
      </c>
      <c r="H40" s="8">
        <v>2.2000000000000002</v>
      </c>
      <c r="I40" s="8">
        <v>2.4</v>
      </c>
      <c r="J40" s="8">
        <v>3.7</v>
      </c>
      <c r="K40" s="8">
        <v>2.8</v>
      </c>
      <c r="L40">
        <v>3.1</v>
      </c>
      <c r="M40" t="str">
        <f t="shared" si="0"/>
        <v>lower</v>
      </c>
    </row>
    <row r="41" spans="1:13" x14ac:dyDescent="0.3">
      <c r="A41" s="8" t="s">
        <v>81</v>
      </c>
      <c r="B41" s="8">
        <v>-35.675147000000003</v>
      </c>
      <c r="C41" s="8">
        <v>-71.542968999999999</v>
      </c>
      <c r="D41" s="8">
        <v>4.7</v>
      </c>
      <c r="E41" s="8">
        <v>4.8</v>
      </c>
      <c r="F41" s="8">
        <v>5.4</v>
      </c>
      <c r="G41" s="8">
        <v>5</v>
      </c>
      <c r="H41" s="8">
        <v>4.5999999999999996</v>
      </c>
      <c r="I41" s="8">
        <v>5.9</v>
      </c>
      <c r="J41" s="8">
        <v>6.3</v>
      </c>
      <c r="K41" s="8">
        <v>7.1</v>
      </c>
      <c r="L41">
        <v>6.5</v>
      </c>
      <c r="M41" t="str">
        <f t="shared" si="0"/>
        <v>higher</v>
      </c>
    </row>
    <row r="42" spans="1:13" x14ac:dyDescent="0.3">
      <c r="A42" s="8" t="s">
        <v>82</v>
      </c>
      <c r="B42" s="8">
        <v>35.861660000000001</v>
      </c>
      <c r="C42" s="8">
        <v>104.195397</v>
      </c>
      <c r="D42" s="8">
        <v>1.9</v>
      </c>
      <c r="E42" s="8">
        <v>1.8</v>
      </c>
      <c r="F42" s="8">
        <v>2.1</v>
      </c>
      <c r="G42" s="8">
        <v>2.2999999999999998</v>
      </c>
      <c r="H42" s="8">
        <v>2.6</v>
      </c>
      <c r="I42" s="8">
        <v>2.7</v>
      </c>
      <c r="J42" s="8">
        <v>2.9</v>
      </c>
      <c r="K42" s="8">
        <v>3.1</v>
      </c>
      <c r="L42">
        <v>3.4</v>
      </c>
      <c r="M42" t="str">
        <f t="shared" si="0"/>
        <v>lower</v>
      </c>
    </row>
    <row r="43" spans="1:13" x14ac:dyDescent="0.3">
      <c r="A43" s="8" t="s">
        <v>84</v>
      </c>
      <c r="B43" s="8">
        <v>4.5708679999999999</v>
      </c>
      <c r="C43" s="8">
        <v>-74.297332999999995</v>
      </c>
      <c r="D43" s="8">
        <v>3</v>
      </c>
      <c r="E43" s="8">
        <v>2.9</v>
      </c>
      <c r="F43" s="8">
        <v>3</v>
      </c>
      <c r="G43" s="8">
        <v>3.2</v>
      </c>
      <c r="H43" s="8">
        <v>3.2</v>
      </c>
      <c r="I43" s="8">
        <v>3.6</v>
      </c>
      <c r="J43" s="8">
        <v>3.8</v>
      </c>
      <c r="K43" s="8">
        <v>4.2</v>
      </c>
      <c r="L43">
        <v>4.4000000000000004</v>
      </c>
      <c r="M43" t="str">
        <f t="shared" si="0"/>
        <v>lower</v>
      </c>
    </row>
    <row r="44" spans="1:13" x14ac:dyDescent="0.3">
      <c r="A44" s="8" t="s">
        <v>85</v>
      </c>
      <c r="B44" s="8">
        <v>-11.875000999999999</v>
      </c>
      <c r="C44" s="8">
        <v>43.872219000000001</v>
      </c>
      <c r="D44" s="8">
        <v>0</v>
      </c>
      <c r="E44" s="8">
        <v>0</v>
      </c>
      <c r="F44" s="8">
        <v>0</v>
      </c>
      <c r="G44" s="8">
        <v>0</v>
      </c>
      <c r="H44" s="8">
        <v>0</v>
      </c>
      <c r="I44" s="8">
        <v>0</v>
      </c>
      <c r="J44" s="8">
        <v>0</v>
      </c>
      <c r="K44" s="8">
        <v>0</v>
      </c>
      <c r="L44">
        <v>0</v>
      </c>
      <c r="M44" t="str">
        <f t="shared" si="0"/>
        <v>lower</v>
      </c>
    </row>
    <row r="45" spans="1:13" x14ac:dyDescent="0.3">
      <c r="A45" s="8" t="s">
        <v>297</v>
      </c>
      <c r="B45" s="8">
        <v>-4.0383329999999997</v>
      </c>
      <c r="C45" s="8">
        <v>21.758664</v>
      </c>
      <c r="D45" s="8">
        <v>3.9</v>
      </c>
      <c r="E45" s="8">
        <v>3.5</v>
      </c>
      <c r="F45" s="8">
        <v>3.9</v>
      </c>
      <c r="G45" s="8">
        <v>4.2</v>
      </c>
      <c r="H45" s="8">
        <v>4.5</v>
      </c>
      <c r="I45" s="8">
        <v>4.9000000000000004</v>
      </c>
      <c r="J45" s="8">
        <v>3.9</v>
      </c>
      <c r="K45" s="8">
        <v>5.6</v>
      </c>
      <c r="L45">
        <v>5.5</v>
      </c>
      <c r="M45" t="str">
        <f t="shared" si="0"/>
        <v>higher</v>
      </c>
    </row>
    <row r="46" spans="1:13" x14ac:dyDescent="0.3">
      <c r="A46" s="8" t="s">
        <v>298</v>
      </c>
      <c r="B46" s="8">
        <v>-0.228021</v>
      </c>
      <c r="C46" s="8">
        <v>15.827659000000001</v>
      </c>
      <c r="D46" s="8">
        <v>4.9000000000000004</v>
      </c>
      <c r="E46" s="8">
        <v>4.2</v>
      </c>
      <c r="F46" s="8">
        <v>4.5</v>
      </c>
      <c r="G46" s="8">
        <v>6.2</v>
      </c>
      <c r="H46" s="8">
        <v>5.6</v>
      </c>
      <c r="I46" s="8">
        <v>5.5</v>
      </c>
      <c r="J46" s="8">
        <v>4.2</v>
      </c>
      <c r="K46" s="8">
        <v>4.0999999999999996</v>
      </c>
      <c r="L46">
        <v>3.9</v>
      </c>
      <c r="M46" t="str">
        <f t="shared" si="0"/>
        <v>lower</v>
      </c>
    </row>
    <row r="47" spans="1:13" x14ac:dyDescent="0.3">
      <c r="A47" s="8" t="s">
        <v>300</v>
      </c>
      <c r="B47" s="8">
        <v>-21.236736000000001</v>
      </c>
      <c r="C47" s="8">
        <v>-159.777671</v>
      </c>
      <c r="D47" s="8">
        <v>9.9</v>
      </c>
      <c r="E47" s="8">
        <v>4.9000000000000004</v>
      </c>
      <c r="F47" s="8">
        <v>9.1</v>
      </c>
      <c r="G47" s="8">
        <v>12.4</v>
      </c>
      <c r="H47" s="8">
        <v>13.9</v>
      </c>
      <c r="I47" s="8">
        <v>7.4</v>
      </c>
      <c r="J47" s="8">
        <v>8</v>
      </c>
      <c r="K47" s="8">
        <v>11.1</v>
      </c>
      <c r="L47">
        <v>10.5</v>
      </c>
      <c r="M47" t="str">
        <f t="shared" si="0"/>
        <v>higher</v>
      </c>
    </row>
    <row r="48" spans="1:13" x14ac:dyDescent="0.3">
      <c r="A48" s="8" t="s">
        <v>87</v>
      </c>
      <c r="B48" s="8">
        <v>9.7489170000000005</v>
      </c>
      <c r="C48" s="8">
        <v>-83.753428</v>
      </c>
      <c r="D48" s="8">
        <v>6.6</v>
      </c>
      <c r="E48" s="8">
        <v>6</v>
      </c>
      <c r="F48" s="8">
        <v>4.5</v>
      </c>
      <c r="G48" s="8">
        <v>3.4</v>
      </c>
      <c r="H48" s="8">
        <v>4.8</v>
      </c>
      <c r="I48" s="8">
        <v>3.7</v>
      </c>
      <c r="J48" s="8">
        <v>4.5</v>
      </c>
      <c r="K48" s="8">
        <v>5.7</v>
      </c>
      <c r="L48">
        <v>6</v>
      </c>
      <c r="M48" t="str">
        <f t="shared" si="0"/>
        <v>higher</v>
      </c>
    </row>
    <row r="49" spans="1:13" x14ac:dyDescent="0.3">
      <c r="A49" s="8" t="s">
        <v>299</v>
      </c>
      <c r="B49" s="8">
        <v>7.5399890000000003</v>
      </c>
      <c r="C49" s="8">
        <v>-5.5470800000000002</v>
      </c>
      <c r="D49" s="8">
        <v>1.5</v>
      </c>
      <c r="E49" s="8">
        <v>1.9</v>
      </c>
      <c r="F49" s="8">
        <v>2</v>
      </c>
      <c r="G49" s="8">
        <v>2.1</v>
      </c>
      <c r="H49" s="8">
        <v>3.2</v>
      </c>
      <c r="I49" s="8">
        <v>4.0999999999999996</v>
      </c>
      <c r="J49" s="8">
        <v>3.7</v>
      </c>
      <c r="K49" s="8">
        <v>4.2</v>
      </c>
      <c r="L49">
        <v>4</v>
      </c>
      <c r="M49" t="str">
        <f t="shared" si="0"/>
        <v>lower</v>
      </c>
    </row>
    <row r="50" spans="1:13" x14ac:dyDescent="0.3">
      <c r="A50" s="8" t="s">
        <v>134</v>
      </c>
      <c r="B50" s="8">
        <v>45.1</v>
      </c>
      <c r="C50" s="8">
        <v>15.2</v>
      </c>
      <c r="D50" s="8">
        <v>5.9</v>
      </c>
      <c r="E50" s="8">
        <v>6.1</v>
      </c>
      <c r="F50" s="8">
        <v>6.1</v>
      </c>
      <c r="G50" s="8">
        <v>6.3</v>
      </c>
      <c r="H50" s="8">
        <v>6.4</v>
      </c>
      <c r="I50" s="8">
        <v>6.4</v>
      </c>
      <c r="J50" s="8">
        <v>7.4</v>
      </c>
      <c r="K50" s="8">
        <v>6.8</v>
      </c>
      <c r="L50">
        <v>7.2</v>
      </c>
      <c r="M50" t="str">
        <f t="shared" si="0"/>
        <v>higher</v>
      </c>
    </row>
    <row r="51" spans="1:13" x14ac:dyDescent="0.3">
      <c r="A51" s="8" t="s">
        <v>89</v>
      </c>
      <c r="B51" s="8">
        <v>21.521757000000001</v>
      </c>
      <c r="C51" s="8">
        <v>-77.781166999999996</v>
      </c>
      <c r="D51" s="8">
        <v>3.5</v>
      </c>
      <c r="E51" s="8">
        <v>4.8</v>
      </c>
      <c r="F51" s="8">
        <v>5.9</v>
      </c>
      <c r="G51" s="8">
        <v>7.1</v>
      </c>
      <c r="H51" s="8">
        <v>6.7</v>
      </c>
      <c r="I51" s="8">
        <v>7.2</v>
      </c>
      <c r="J51" s="8">
        <v>7.8</v>
      </c>
      <c r="K51" s="8">
        <v>9.3000000000000007</v>
      </c>
      <c r="L51">
        <v>8.6</v>
      </c>
      <c r="M51" t="str">
        <f t="shared" si="0"/>
        <v>higher</v>
      </c>
    </row>
    <row r="52" spans="1:13" x14ac:dyDescent="0.3">
      <c r="A52" s="8" t="s">
        <v>92</v>
      </c>
      <c r="B52" s="8">
        <v>35.126412999999999</v>
      </c>
      <c r="C52" s="8">
        <v>33.429859</v>
      </c>
      <c r="D52" s="8">
        <v>1.9</v>
      </c>
      <c r="E52" s="8">
        <v>3.9</v>
      </c>
      <c r="F52" s="8">
        <v>4.0999999999999996</v>
      </c>
      <c r="G52" s="8">
        <v>4.5</v>
      </c>
      <c r="H52" s="8">
        <v>4.5999999999999996</v>
      </c>
      <c r="I52" s="8">
        <v>5.0999999999999996</v>
      </c>
      <c r="J52" s="8">
        <v>4.9000000000000004</v>
      </c>
      <c r="K52" s="8">
        <v>9.9</v>
      </c>
      <c r="L52">
        <v>8.4</v>
      </c>
      <c r="M52" t="str">
        <f t="shared" si="0"/>
        <v>higher</v>
      </c>
    </row>
    <row r="53" spans="1:13" x14ac:dyDescent="0.3">
      <c r="A53" s="8" t="s">
        <v>93</v>
      </c>
      <c r="B53" s="8">
        <v>49.817492000000001</v>
      </c>
      <c r="C53" s="8">
        <v>15.472962000000001</v>
      </c>
      <c r="D53" s="8">
        <v>4.3</v>
      </c>
      <c r="E53" s="8">
        <v>5.4</v>
      </c>
      <c r="F53" s="8">
        <v>5.8</v>
      </c>
      <c r="G53" s="8">
        <v>5.7</v>
      </c>
      <c r="H53" s="8">
        <v>6.2</v>
      </c>
      <c r="I53" s="8">
        <v>5.9</v>
      </c>
      <c r="J53" s="8">
        <v>6</v>
      </c>
      <c r="K53" s="8">
        <v>5.9</v>
      </c>
      <c r="L53">
        <v>5.8</v>
      </c>
      <c r="M53" t="str">
        <f t="shared" si="0"/>
        <v>higher</v>
      </c>
    </row>
    <row r="54" spans="1:13" x14ac:dyDescent="0.3">
      <c r="A54" s="8" t="s">
        <v>97</v>
      </c>
      <c r="B54" s="8">
        <v>56.263919999999999</v>
      </c>
      <c r="C54" s="8">
        <v>9.5017849999999999</v>
      </c>
      <c r="D54" s="8">
        <v>10.6</v>
      </c>
      <c r="E54" s="8">
        <v>12.7</v>
      </c>
      <c r="F54" s="8">
        <v>10.9</v>
      </c>
      <c r="G54" s="8">
        <v>10.9</v>
      </c>
      <c r="H54" s="8">
        <v>12.3</v>
      </c>
      <c r="I54" s="8">
        <v>12.2</v>
      </c>
      <c r="J54" s="8">
        <v>9.6999999999999993</v>
      </c>
      <c r="K54" s="8">
        <v>11.3</v>
      </c>
      <c r="L54">
        <v>11.4</v>
      </c>
      <c r="M54" t="str">
        <f t="shared" si="0"/>
        <v>higher</v>
      </c>
    </row>
    <row r="55" spans="1:13" x14ac:dyDescent="0.3">
      <c r="A55" s="8" t="s">
        <v>95</v>
      </c>
      <c r="B55" s="8">
        <v>11.825138000000001</v>
      </c>
      <c r="C55" s="8">
        <v>42.590274999999998</v>
      </c>
      <c r="D55" s="8">
        <v>0.4</v>
      </c>
      <c r="E55" s="8">
        <v>0.3</v>
      </c>
      <c r="F55" s="8">
        <v>0.2</v>
      </c>
      <c r="G55" s="8">
        <v>0.1</v>
      </c>
      <c r="H55" s="8">
        <v>0.1</v>
      </c>
      <c r="I55" s="8">
        <v>0.1</v>
      </c>
      <c r="J55" s="8">
        <v>0.1</v>
      </c>
      <c r="K55" s="8">
        <v>0.1</v>
      </c>
      <c r="L55">
        <v>0.1</v>
      </c>
      <c r="M55" t="str">
        <f t="shared" si="0"/>
        <v>lower</v>
      </c>
    </row>
    <row r="56" spans="1:13" x14ac:dyDescent="0.3">
      <c r="A56" s="8" t="s">
        <v>96</v>
      </c>
      <c r="B56" s="8">
        <v>15.414999</v>
      </c>
      <c r="C56" s="8">
        <v>-61.370975999999999</v>
      </c>
      <c r="D56" s="8">
        <v>3</v>
      </c>
      <c r="E56" s="8">
        <v>3.5</v>
      </c>
      <c r="F56" s="8">
        <v>4.9000000000000004</v>
      </c>
      <c r="G56" s="8">
        <v>3</v>
      </c>
      <c r="H56" s="8">
        <v>2.5</v>
      </c>
      <c r="I56" s="8">
        <v>3</v>
      </c>
      <c r="J56" s="8">
        <v>2.8</v>
      </c>
      <c r="K56" s="8">
        <v>2.6</v>
      </c>
      <c r="L56">
        <v>3.2</v>
      </c>
      <c r="M56" t="str">
        <f t="shared" si="0"/>
        <v>lower</v>
      </c>
    </row>
    <row r="57" spans="1:13" x14ac:dyDescent="0.3">
      <c r="A57" s="8" t="s">
        <v>98</v>
      </c>
      <c r="B57" s="8">
        <v>18.735693000000001</v>
      </c>
      <c r="C57" s="8">
        <v>-70.162650999999997</v>
      </c>
      <c r="D57" s="8">
        <v>4.2</v>
      </c>
      <c r="E57" s="8">
        <v>3.9</v>
      </c>
      <c r="F57" s="8">
        <v>4.5999999999999996</v>
      </c>
      <c r="G57" s="8">
        <v>4.7</v>
      </c>
      <c r="H57" s="8">
        <v>4.5999999999999996</v>
      </c>
      <c r="I57" s="8">
        <v>5.2</v>
      </c>
      <c r="J57" s="8">
        <v>5.4</v>
      </c>
      <c r="K57" s="8">
        <v>5.5</v>
      </c>
      <c r="L57">
        <v>5.0999999999999996</v>
      </c>
      <c r="M57" t="str">
        <f t="shared" si="0"/>
        <v>higher</v>
      </c>
    </row>
    <row r="58" spans="1:13" x14ac:dyDescent="0.3">
      <c r="A58" s="8" t="s">
        <v>105</v>
      </c>
      <c r="B58" s="8">
        <v>-1.8312390000000001</v>
      </c>
      <c r="C58" s="8">
        <v>-78.183406000000005</v>
      </c>
      <c r="D58" s="8">
        <v>3.4</v>
      </c>
      <c r="E58" s="8">
        <v>3.1</v>
      </c>
      <c r="F58" s="8">
        <v>3.7</v>
      </c>
      <c r="G58" s="8">
        <v>4</v>
      </c>
      <c r="H58" s="8">
        <v>4.2</v>
      </c>
      <c r="I58" s="8">
        <v>4.5</v>
      </c>
      <c r="J58" s="8">
        <v>3.7</v>
      </c>
      <c r="K58" s="8">
        <v>4.0999999999999996</v>
      </c>
      <c r="L58">
        <v>4.0999999999999996</v>
      </c>
      <c r="M58" t="str">
        <f t="shared" si="0"/>
        <v>lower</v>
      </c>
    </row>
    <row r="59" spans="1:13" x14ac:dyDescent="0.3">
      <c r="A59" s="8" t="s">
        <v>302</v>
      </c>
      <c r="B59" s="8">
        <v>26.820553</v>
      </c>
      <c r="C59" s="8">
        <v>30.802498</v>
      </c>
      <c r="D59" s="8">
        <v>2.5</v>
      </c>
      <c r="E59" s="8">
        <v>2.5</v>
      </c>
      <c r="F59" s="8">
        <v>3.2</v>
      </c>
      <c r="G59" s="8">
        <v>4.5999999999999996</v>
      </c>
      <c r="H59" s="8">
        <v>4.7</v>
      </c>
      <c r="I59" s="8">
        <v>5.0999999999999996</v>
      </c>
      <c r="J59" s="8">
        <v>4.5999999999999996</v>
      </c>
      <c r="K59" s="8">
        <v>4.9000000000000004</v>
      </c>
      <c r="L59">
        <v>5.2</v>
      </c>
      <c r="M59" t="str">
        <f t="shared" si="0"/>
        <v>higher</v>
      </c>
    </row>
    <row r="60" spans="1:13" x14ac:dyDescent="0.3">
      <c r="A60" s="8" t="s">
        <v>240</v>
      </c>
      <c r="B60" s="8">
        <v>13.794185000000001</v>
      </c>
      <c r="C60" s="8">
        <v>-88.896529999999998</v>
      </c>
      <c r="D60" s="8">
        <v>4.0999999999999996</v>
      </c>
      <c r="E60" s="8">
        <v>3.9</v>
      </c>
      <c r="F60" s="8">
        <v>4.9000000000000004</v>
      </c>
      <c r="G60" s="8">
        <v>4.9000000000000004</v>
      </c>
      <c r="H60" s="8">
        <v>4.7</v>
      </c>
      <c r="I60" s="8">
        <v>5.5</v>
      </c>
      <c r="J60" s="8">
        <v>6.1</v>
      </c>
      <c r="K60" s="8">
        <v>5.4</v>
      </c>
      <c r="L60">
        <v>7.1</v>
      </c>
      <c r="M60" t="str">
        <f t="shared" si="0"/>
        <v>higher</v>
      </c>
    </row>
    <row r="61" spans="1:13" x14ac:dyDescent="0.3">
      <c r="A61" s="8" t="s">
        <v>124</v>
      </c>
      <c r="B61" s="8">
        <v>1.650801</v>
      </c>
      <c r="C61" s="8">
        <v>10.267894999999999</v>
      </c>
      <c r="D61" s="8">
        <v>10.4</v>
      </c>
      <c r="E61" s="8">
        <v>7.7</v>
      </c>
      <c r="F61" s="8">
        <v>6.2</v>
      </c>
      <c r="G61" s="8">
        <v>5.6</v>
      </c>
      <c r="H61" s="8">
        <v>5.2</v>
      </c>
      <c r="I61" s="8">
        <v>5.3</v>
      </c>
      <c r="J61" s="8">
        <v>5.8</v>
      </c>
      <c r="K61" s="8">
        <v>5.8</v>
      </c>
      <c r="L61">
        <v>6.6</v>
      </c>
      <c r="M61" t="str">
        <f t="shared" si="0"/>
        <v>higher</v>
      </c>
    </row>
    <row r="62" spans="1:13" x14ac:dyDescent="0.3">
      <c r="A62" s="8" t="s">
        <v>107</v>
      </c>
      <c r="B62" s="8">
        <v>15.179384000000001</v>
      </c>
      <c r="C62" s="8">
        <v>39.782333999999999</v>
      </c>
      <c r="D62" s="8">
        <v>4</v>
      </c>
      <c r="E62" s="8">
        <v>3.3</v>
      </c>
      <c r="F62" s="8">
        <v>4.9000000000000004</v>
      </c>
      <c r="G62" s="8">
        <v>6.1</v>
      </c>
      <c r="H62" s="8">
        <v>5.3</v>
      </c>
      <c r="I62" s="8">
        <v>5.8</v>
      </c>
      <c r="J62" s="8">
        <v>5</v>
      </c>
      <c r="K62" s="8">
        <v>4</v>
      </c>
      <c r="L62">
        <v>5.2</v>
      </c>
      <c r="M62" t="str">
        <f t="shared" si="0"/>
        <v>higher</v>
      </c>
    </row>
    <row r="63" spans="1:13" x14ac:dyDescent="0.3">
      <c r="A63" s="8" t="s">
        <v>109</v>
      </c>
      <c r="B63" s="8">
        <v>58.595272000000001</v>
      </c>
      <c r="C63" s="8">
        <v>25.013607</v>
      </c>
      <c r="D63" s="8">
        <v>3.9</v>
      </c>
      <c r="E63" s="8">
        <v>4.3</v>
      </c>
      <c r="F63" s="8">
        <v>4.2</v>
      </c>
      <c r="G63" s="8">
        <v>4.2</v>
      </c>
      <c r="H63" s="8">
        <v>4.2</v>
      </c>
      <c r="I63" s="8">
        <v>3.8</v>
      </c>
      <c r="J63" s="8">
        <v>3.7</v>
      </c>
      <c r="K63" s="8">
        <v>3.3</v>
      </c>
      <c r="L63">
        <v>4.5</v>
      </c>
      <c r="M63" t="str">
        <f t="shared" si="0"/>
        <v>lower</v>
      </c>
    </row>
    <row r="64" spans="1:13" x14ac:dyDescent="0.3">
      <c r="A64" s="8" t="s">
        <v>110</v>
      </c>
      <c r="B64" s="8">
        <v>9.1449999999999996</v>
      </c>
      <c r="C64" s="8">
        <v>40.489673000000003</v>
      </c>
      <c r="D64" s="8">
        <v>3.9</v>
      </c>
      <c r="E64" s="8">
        <v>3.8</v>
      </c>
      <c r="F64" s="8">
        <v>4</v>
      </c>
      <c r="G64" s="8">
        <v>4.3</v>
      </c>
      <c r="H64" s="8">
        <v>4.5</v>
      </c>
      <c r="I64" s="8">
        <v>4.8</v>
      </c>
      <c r="J64" s="8">
        <v>4.4000000000000004</v>
      </c>
      <c r="K64" s="8">
        <v>4.5999999999999996</v>
      </c>
      <c r="L64">
        <v>4.7</v>
      </c>
      <c r="M64" t="str">
        <f t="shared" si="0"/>
        <v>lower</v>
      </c>
    </row>
    <row r="65" spans="1:13" ht="27.95" x14ac:dyDescent="0.3">
      <c r="A65" s="8" t="s">
        <v>303</v>
      </c>
      <c r="B65" s="8">
        <v>-51.796253</v>
      </c>
      <c r="C65" s="8">
        <v>-59.523612999999997</v>
      </c>
      <c r="D65" s="8">
        <v>0.7</v>
      </c>
      <c r="E65" s="8">
        <v>0.7</v>
      </c>
      <c r="F65" s="8">
        <v>0.7</v>
      </c>
      <c r="G65" s="8">
        <v>0.9</v>
      </c>
      <c r="H65" s="8">
        <v>1</v>
      </c>
      <c r="I65" s="8">
        <v>0.7</v>
      </c>
      <c r="J65" s="8">
        <v>0.4</v>
      </c>
      <c r="K65" s="8">
        <v>1.7</v>
      </c>
      <c r="L65">
        <v>0.4</v>
      </c>
      <c r="M65" t="str">
        <f t="shared" si="0"/>
        <v>lower</v>
      </c>
    </row>
    <row r="66" spans="1:13" x14ac:dyDescent="0.3">
      <c r="A66" s="8" t="s">
        <v>116</v>
      </c>
      <c r="B66" s="8">
        <v>61.892634999999999</v>
      </c>
      <c r="C66" s="8">
        <v>-6.9118060000000003</v>
      </c>
      <c r="D66" s="8">
        <v>8.9</v>
      </c>
      <c r="E66" s="8">
        <v>9.9</v>
      </c>
      <c r="F66" s="8">
        <v>9.9</v>
      </c>
      <c r="G66" s="8">
        <v>8.9</v>
      </c>
      <c r="H66" s="8">
        <v>8.5</v>
      </c>
      <c r="I66" s="8">
        <v>8.5</v>
      </c>
      <c r="J66" s="8">
        <v>9.4</v>
      </c>
      <c r="K66" s="8">
        <v>12.5</v>
      </c>
      <c r="L66">
        <v>9.6</v>
      </c>
      <c r="M66" t="str">
        <f t="shared" ref="M66:M129" si="1">IF(L66&lt;$L$215, "lower", "higher")</f>
        <v>higher</v>
      </c>
    </row>
    <row r="67" spans="1:13" x14ac:dyDescent="0.3">
      <c r="A67" s="8" t="s">
        <v>114</v>
      </c>
      <c r="B67" s="8">
        <v>-16.578192999999999</v>
      </c>
      <c r="C67" s="8">
        <v>179.414413</v>
      </c>
      <c r="D67" s="8">
        <v>0.1</v>
      </c>
      <c r="E67" s="8">
        <v>0.1</v>
      </c>
      <c r="F67" s="8">
        <v>0.1</v>
      </c>
      <c r="G67" s="8">
        <v>0.1</v>
      </c>
      <c r="H67" s="8">
        <v>0.2</v>
      </c>
      <c r="I67" s="8">
        <v>0.3</v>
      </c>
      <c r="J67" s="8">
        <v>0.1</v>
      </c>
      <c r="K67" s="8">
        <v>0.1</v>
      </c>
      <c r="L67">
        <v>0.2</v>
      </c>
      <c r="M67" t="str">
        <f t="shared" si="1"/>
        <v>lower</v>
      </c>
    </row>
    <row r="68" spans="1:13" x14ac:dyDescent="0.3">
      <c r="A68" s="8" t="s">
        <v>113</v>
      </c>
      <c r="B68" s="8">
        <v>61.924109999999999</v>
      </c>
      <c r="C68" s="8">
        <v>25.748151</v>
      </c>
      <c r="D68" s="8">
        <v>8</v>
      </c>
      <c r="E68" s="8">
        <v>7.9</v>
      </c>
      <c r="F68" s="8">
        <v>7.8</v>
      </c>
      <c r="G68" s="8">
        <v>7</v>
      </c>
      <c r="H68" s="8">
        <v>6.4</v>
      </c>
      <c r="I68" s="8">
        <v>6.5</v>
      </c>
      <c r="J68" s="8">
        <v>8.3000000000000007</v>
      </c>
      <c r="K68" s="8">
        <v>8.8000000000000007</v>
      </c>
      <c r="L68">
        <v>8.6</v>
      </c>
      <c r="M68" t="str">
        <f t="shared" si="1"/>
        <v>higher</v>
      </c>
    </row>
    <row r="69" spans="1:13" x14ac:dyDescent="0.3">
      <c r="A69" s="8" t="s">
        <v>115</v>
      </c>
      <c r="B69" s="8">
        <v>46.227637999999999</v>
      </c>
      <c r="C69" s="8">
        <v>2.213749</v>
      </c>
      <c r="D69" s="8">
        <v>6</v>
      </c>
      <c r="E69" s="8">
        <v>5.9</v>
      </c>
      <c r="F69" s="8">
        <v>5.4</v>
      </c>
      <c r="G69" s="8">
        <v>5.9</v>
      </c>
      <c r="H69" s="8">
        <v>6.1</v>
      </c>
      <c r="I69" s="8">
        <v>5.9</v>
      </c>
      <c r="J69" s="8">
        <v>6.4</v>
      </c>
      <c r="K69" s="8">
        <v>6.2</v>
      </c>
      <c r="L69">
        <v>6</v>
      </c>
      <c r="M69" t="str">
        <f t="shared" si="1"/>
        <v>higher</v>
      </c>
    </row>
    <row r="70" spans="1:13" x14ac:dyDescent="0.3">
      <c r="A70" s="8" t="s">
        <v>229</v>
      </c>
      <c r="B70" s="8">
        <v>-17.679742000000001</v>
      </c>
      <c r="C70" s="8">
        <v>-149.40684300000001</v>
      </c>
      <c r="D70" s="8">
        <v>0.8</v>
      </c>
      <c r="E70" s="8">
        <v>0.7</v>
      </c>
      <c r="F70" s="8">
        <v>0.4</v>
      </c>
      <c r="G70" s="8">
        <v>0.5</v>
      </c>
      <c r="H70" s="8">
        <v>0.3</v>
      </c>
      <c r="I70" s="8">
        <v>0.4</v>
      </c>
      <c r="J70" s="8">
        <v>0.5</v>
      </c>
      <c r="K70" s="8">
        <v>0.9</v>
      </c>
      <c r="L70">
        <v>0.3</v>
      </c>
      <c r="M70" t="str">
        <f t="shared" si="1"/>
        <v>lower</v>
      </c>
    </row>
    <row r="71" spans="1:13" x14ac:dyDescent="0.3">
      <c r="A71" s="8" t="s">
        <v>117</v>
      </c>
      <c r="B71" s="8">
        <v>-0.80368899999999999</v>
      </c>
      <c r="C71" s="8">
        <v>11.609444</v>
      </c>
      <c r="D71" s="8">
        <v>3.9</v>
      </c>
      <c r="E71" s="8">
        <v>6.1</v>
      </c>
      <c r="F71" s="8">
        <v>5.3</v>
      </c>
      <c r="G71" s="8">
        <v>5.0999999999999996</v>
      </c>
      <c r="H71" s="8">
        <v>8.5</v>
      </c>
      <c r="I71" s="8">
        <v>7.3</v>
      </c>
      <c r="J71" s="8">
        <v>6.3</v>
      </c>
      <c r="K71" s="8">
        <v>8.4</v>
      </c>
      <c r="L71">
        <v>6.9</v>
      </c>
      <c r="M71" t="str">
        <f t="shared" si="1"/>
        <v>higher</v>
      </c>
    </row>
    <row r="72" spans="1:13" x14ac:dyDescent="0.3">
      <c r="A72" s="8" t="s">
        <v>305</v>
      </c>
      <c r="B72" s="8">
        <v>13.443182</v>
      </c>
      <c r="C72" s="8">
        <v>-15.310138999999999</v>
      </c>
      <c r="D72" s="8">
        <v>10</v>
      </c>
      <c r="E72" s="8">
        <v>8.3000000000000007</v>
      </c>
      <c r="F72" s="8">
        <v>6.6</v>
      </c>
      <c r="G72" s="8">
        <v>5.8</v>
      </c>
      <c r="H72" s="8">
        <v>7.4</v>
      </c>
      <c r="I72" s="8">
        <v>5.2</v>
      </c>
      <c r="J72" s="8">
        <v>6.2</v>
      </c>
      <c r="K72" s="8">
        <v>6</v>
      </c>
      <c r="L72">
        <v>4.8</v>
      </c>
      <c r="M72" t="str">
        <f t="shared" si="1"/>
        <v>lower</v>
      </c>
    </row>
    <row r="73" spans="1:13" x14ac:dyDescent="0.3">
      <c r="A73" s="8" t="s">
        <v>119</v>
      </c>
      <c r="B73" s="8">
        <v>42.315407</v>
      </c>
      <c r="C73" s="8">
        <v>43.356892000000002</v>
      </c>
      <c r="D73" s="8">
        <v>4.9000000000000004</v>
      </c>
      <c r="E73" s="8">
        <v>4.4000000000000004</v>
      </c>
      <c r="F73" s="8">
        <v>6.1</v>
      </c>
      <c r="G73" s="8">
        <v>4.5999999999999996</v>
      </c>
      <c r="H73" s="8">
        <v>5.0999999999999996</v>
      </c>
      <c r="I73" s="8">
        <v>4.5999999999999996</v>
      </c>
      <c r="J73" s="8">
        <v>4.3</v>
      </c>
      <c r="K73" s="8">
        <v>4.9000000000000004</v>
      </c>
      <c r="L73">
        <v>4.9000000000000004</v>
      </c>
      <c r="M73" t="str">
        <f t="shared" si="1"/>
        <v>higher</v>
      </c>
    </row>
    <row r="74" spans="1:13" x14ac:dyDescent="0.3">
      <c r="A74" s="8" t="s">
        <v>94</v>
      </c>
      <c r="B74" s="8">
        <v>51.165691000000002</v>
      </c>
      <c r="C74" s="8">
        <v>10.451525999999999</v>
      </c>
      <c r="D74" s="8">
        <v>7.7</v>
      </c>
      <c r="E74" s="8">
        <v>7.8</v>
      </c>
      <c r="F74" s="8">
        <v>7.5</v>
      </c>
      <c r="G74" s="8">
        <v>8</v>
      </c>
      <c r="H74" s="8">
        <v>9.1999999999999993</v>
      </c>
      <c r="I74" s="8">
        <v>11.4</v>
      </c>
      <c r="J74" s="8">
        <v>11.3</v>
      </c>
      <c r="K74" s="8">
        <v>11.9</v>
      </c>
      <c r="L74">
        <v>11.6</v>
      </c>
      <c r="M74" t="str">
        <f t="shared" si="1"/>
        <v>higher</v>
      </c>
    </row>
    <row r="75" spans="1:13" x14ac:dyDescent="0.3">
      <c r="A75" s="8" t="s">
        <v>120</v>
      </c>
      <c r="B75" s="8">
        <v>7.9465269999999997</v>
      </c>
      <c r="C75" s="8">
        <v>-1.0231939999999999</v>
      </c>
      <c r="D75" s="8">
        <v>1.4</v>
      </c>
      <c r="E75" s="8">
        <v>1.9</v>
      </c>
      <c r="F75" s="8">
        <v>1.9</v>
      </c>
      <c r="G75" s="8">
        <v>2</v>
      </c>
      <c r="H75" s="8">
        <v>3.2</v>
      </c>
      <c r="I75" s="8">
        <v>3.9</v>
      </c>
      <c r="J75" s="8">
        <v>3.7</v>
      </c>
      <c r="K75" s="8">
        <v>4.2</v>
      </c>
      <c r="L75">
        <v>4.8</v>
      </c>
      <c r="M75" t="str">
        <f t="shared" si="1"/>
        <v>lower</v>
      </c>
    </row>
    <row r="76" spans="1:13" x14ac:dyDescent="0.3">
      <c r="A76" s="8" t="s">
        <v>121</v>
      </c>
      <c r="B76" s="8">
        <v>36.137740999999998</v>
      </c>
      <c r="C76" s="8">
        <v>-5.3453739999999996</v>
      </c>
      <c r="D76" s="8">
        <v>3</v>
      </c>
      <c r="E76" s="8">
        <v>2.4</v>
      </c>
      <c r="F76" s="8">
        <v>2.4</v>
      </c>
      <c r="G76" s="8">
        <v>2.4</v>
      </c>
      <c r="H76" s="8">
        <v>4</v>
      </c>
      <c r="I76" s="8">
        <v>3</v>
      </c>
      <c r="J76" s="8">
        <v>4.2</v>
      </c>
      <c r="K76" s="8">
        <v>5.9</v>
      </c>
      <c r="L76">
        <v>5.5</v>
      </c>
      <c r="M76" t="str">
        <f t="shared" si="1"/>
        <v>higher</v>
      </c>
    </row>
    <row r="77" spans="1:13" x14ac:dyDescent="0.3">
      <c r="A77" s="8" t="s">
        <v>125</v>
      </c>
      <c r="B77" s="8">
        <v>39.074207999999999</v>
      </c>
      <c r="C77" s="8">
        <v>21.824311999999999</v>
      </c>
      <c r="D77" s="8">
        <v>3.4</v>
      </c>
      <c r="E77" s="8">
        <v>3.7</v>
      </c>
      <c r="F77" s="8">
        <v>3.7</v>
      </c>
      <c r="G77" s="8">
        <v>5.4</v>
      </c>
      <c r="H77" s="8">
        <v>4.0999999999999996</v>
      </c>
      <c r="I77" s="8">
        <v>3.5</v>
      </c>
      <c r="J77" s="8">
        <v>6.1</v>
      </c>
      <c r="K77" s="8">
        <v>6.7</v>
      </c>
      <c r="L77">
        <v>7.8</v>
      </c>
      <c r="M77" t="str">
        <f t="shared" si="1"/>
        <v>higher</v>
      </c>
    </row>
    <row r="78" spans="1:13" x14ac:dyDescent="0.3">
      <c r="A78" s="8" t="s">
        <v>127</v>
      </c>
      <c r="B78" s="8">
        <v>71.706935999999999</v>
      </c>
      <c r="C78" s="8">
        <v>-42.604303000000002</v>
      </c>
      <c r="D78" s="8">
        <v>8.1</v>
      </c>
      <c r="E78" s="8">
        <v>8.1</v>
      </c>
      <c r="F78" s="8">
        <v>8.6</v>
      </c>
      <c r="G78" s="8">
        <v>8.8000000000000007</v>
      </c>
      <c r="H78" s="8">
        <v>9.3000000000000007</v>
      </c>
      <c r="I78" s="8">
        <v>8.6999999999999993</v>
      </c>
      <c r="J78" s="8">
        <v>7.4</v>
      </c>
      <c r="K78" s="8">
        <v>8.1</v>
      </c>
      <c r="L78">
        <v>8.3000000000000007</v>
      </c>
      <c r="M78" t="str">
        <f t="shared" si="1"/>
        <v>higher</v>
      </c>
    </row>
    <row r="79" spans="1:13" x14ac:dyDescent="0.3">
      <c r="A79" s="8" t="s">
        <v>126</v>
      </c>
      <c r="B79" s="8">
        <v>12.262776000000001</v>
      </c>
      <c r="C79" s="8">
        <v>-61.604171000000001</v>
      </c>
      <c r="D79" s="8">
        <v>1</v>
      </c>
      <c r="E79" s="8">
        <v>1.2</v>
      </c>
      <c r="F79" s="8">
        <v>1.4</v>
      </c>
      <c r="G79" s="8">
        <v>1.4</v>
      </c>
      <c r="H79" s="8">
        <v>2</v>
      </c>
      <c r="I79" s="8">
        <v>1.3</v>
      </c>
      <c r="J79" s="8">
        <v>1.5</v>
      </c>
      <c r="K79" s="8">
        <v>1.9</v>
      </c>
      <c r="L79">
        <v>2.2000000000000002</v>
      </c>
      <c r="M79" t="str">
        <f t="shared" si="1"/>
        <v>lower</v>
      </c>
    </row>
    <row r="80" spans="1:13" x14ac:dyDescent="0.3">
      <c r="A80" s="8" t="s">
        <v>129</v>
      </c>
      <c r="B80" s="8">
        <v>13.444304000000001</v>
      </c>
      <c r="C80" s="8">
        <v>144.79373100000001</v>
      </c>
      <c r="D80" s="8">
        <v>0.4</v>
      </c>
      <c r="E80" s="8">
        <v>0.9</v>
      </c>
      <c r="F80" s="8">
        <v>0.8</v>
      </c>
      <c r="G80" s="8">
        <v>1.2</v>
      </c>
      <c r="H80" s="8">
        <v>0.8</v>
      </c>
      <c r="I80" s="8">
        <v>0.9</v>
      </c>
      <c r="J80" s="8">
        <v>0.8</v>
      </c>
      <c r="K80" s="8">
        <v>0.6</v>
      </c>
      <c r="L80">
        <v>0.3</v>
      </c>
      <c r="M80" t="str">
        <f t="shared" si="1"/>
        <v>lower</v>
      </c>
    </row>
    <row r="81" spans="1:13" x14ac:dyDescent="0.3">
      <c r="A81" s="8" t="s">
        <v>128</v>
      </c>
      <c r="B81" s="8">
        <v>15.783471</v>
      </c>
      <c r="C81" s="8">
        <v>-90.230759000000006</v>
      </c>
      <c r="D81" s="8">
        <v>2.8</v>
      </c>
      <c r="E81" s="8">
        <v>3.3</v>
      </c>
      <c r="F81" s="8">
        <v>3.4</v>
      </c>
      <c r="G81" s="8">
        <v>3.6</v>
      </c>
      <c r="H81" s="8">
        <v>3.3</v>
      </c>
      <c r="I81" s="8">
        <v>4.7</v>
      </c>
      <c r="J81" s="8">
        <v>5</v>
      </c>
      <c r="K81" s="8">
        <v>5</v>
      </c>
      <c r="L81">
        <v>6.2</v>
      </c>
      <c r="M81" t="str">
        <f t="shared" si="1"/>
        <v>higher</v>
      </c>
    </row>
    <row r="82" spans="1:13" x14ac:dyDescent="0.3">
      <c r="A82" s="8" t="s">
        <v>122</v>
      </c>
      <c r="B82" s="8">
        <v>9.9455869999999997</v>
      </c>
      <c r="C82" s="8">
        <v>-9.6966450000000002</v>
      </c>
      <c r="D82" s="8">
        <v>1.9</v>
      </c>
      <c r="E82" s="8">
        <v>1.9</v>
      </c>
      <c r="F82" s="8">
        <v>2.4</v>
      </c>
      <c r="G82" s="8">
        <v>2.8</v>
      </c>
      <c r="H82" s="8">
        <v>2.4</v>
      </c>
      <c r="I82" s="8">
        <v>3.7</v>
      </c>
      <c r="J82" s="8">
        <v>3.6</v>
      </c>
      <c r="K82" s="8">
        <v>4.0999999999999996</v>
      </c>
      <c r="L82">
        <v>4.0999999999999996</v>
      </c>
      <c r="M82" t="str">
        <f t="shared" si="1"/>
        <v>lower</v>
      </c>
    </row>
    <row r="83" spans="1:13" x14ac:dyDescent="0.3">
      <c r="A83" s="8" t="s">
        <v>123</v>
      </c>
      <c r="B83" s="8">
        <v>11.803749</v>
      </c>
      <c r="C83" s="8">
        <v>-15.180413</v>
      </c>
      <c r="D83" s="8">
        <v>10.6</v>
      </c>
      <c r="E83" s="8">
        <v>8.8000000000000007</v>
      </c>
      <c r="F83" s="8">
        <v>6.9</v>
      </c>
      <c r="G83" s="8">
        <v>6.1</v>
      </c>
      <c r="H83" s="8">
        <v>7.9</v>
      </c>
      <c r="I83" s="8">
        <v>6.9</v>
      </c>
      <c r="J83" s="8">
        <v>7</v>
      </c>
      <c r="K83" s="8">
        <v>6.7</v>
      </c>
      <c r="L83">
        <v>6.4</v>
      </c>
      <c r="M83" t="str">
        <f t="shared" si="1"/>
        <v>higher</v>
      </c>
    </row>
    <row r="84" spans="1:13" x14ac:dyDescent="0.3">
      <c r="A84" s="8" t="s">
        <v>130</v>
      </c>
      <c r="B84" s="8">
        <v>4.8604159999999998</v>
      </c>
      <c r="C84" s="8">
        <v>-58.93018</v>
      </c>
      <c r="D84" s="8">
        <v>3.1</v>
      </c>
      <c r="E84" s="8">
        <v>3.3</v>
      </c>
      <c r="F84" s="8">
        <v>2.8</v>
      </c>
      <c r="G84" s="8">
        <v>3</v>
      </c>
      <c r="H84" s="8">
        <v>2.8</v>
      </c>
      <c r="I84" s="8">
        <v>3.5</v>
      </c>
      <c r="J84" s="8">
        <v>3.7</v>
      </c>
      <c r="K84" s="8">
        <v>4.0999999999999996</v>
      </c>
      <c r="L84">
        <v>4.3</v>
      </c>
      <c r="M84" t="str">
        <f t="shared" si="1"/>
        <v>lower</v>
      </c>
    </row>
    <row r="85" spans="1:13" x14ac:dyDescent="0.3">
      <c r="A85" s="8" t="s">
        <v>135</v>
      </c>
      <c r="B85" s="8">
        <v>18.971187</v>
      </c>
      <c r="C85" s="8">
        <v>-72.285214999999994</v>
      </c>
      <c r="D85" s="8">
        <v>2</v>
      </c>
      <c r="E85" s="8">
        <v>2.2999999999999998</v>
      </c>
      <c r="F85" s="8">
        <v>2.7</v>
      </c>
      <c r="G85" s="8">
        <v>3.1</v>
      </c>
      <c r="H85" s="8">
        <v>2.7</v>
      </c>
      <c r="I85" s="8">
        <v>3.9</v>
      </c>
      <c r="J85" s="8">
        <v>4.3</v>
      </c>
      <c r="K85" s="8">
        <v>3.7</v>
      </c>
      <c r="L85">
        <v>4.5</v>
      </c>
      <c r="M85" t="str">
        <f t="shared" si="1"/>
        <v>lower</v>
      </c>
    </row>
    <row r="86" spans="1:13" x14ac:dyDescent="0.3">
      <c r="A86" s="8" t="s">
        <v>132</v>
      </c>
      <c r="B86" s="8">
        <v>15.199999</v>
      </c>
      <c r="C86" s="8">
        <v>-86.241905000000003</v>
      </c>
      <c r="D86" s="8">
        <v>3</v>
      </c>
      <c r="E86" s="8">
        <v>3.1</v>
      </c>
      <c r="F86" s="8">
        <v>3.7</v>
      </c>
      <c r="G86" s="8">
        <v>4.2</v>
      </c>
      <c r="H86" s="8">
        <v>3.7</v>
      </c>
      <c r="I86" s="8">
        <v>4.8</v>
      </c>
      <c r="J86" s="8">
        <v>5.0999999999999996</v>
      </c>
      <c r="K86" s="8">
        <v>5.0999999999999996</v>
      </c>
      <c r="L86">
        <v>6.3</v>
      </c>
      <c r="M86" t="str">
        <f t="shared" si="1"/>
        <v>higher</v>
      </c>
    </row>
    <row r="87" spans="1:13" x14ac:dyDescent="0.3">
      <c r="A87" s="8" t="s">
        <v>306</v>
      </c>
      <c r="B87" s="8">
        <v>22.396428</v>
      </c>
      <c r="C87" s="8">
        <v>114.109497</v>
      </c>
      <c r="D87" s="8">
        <v>10.3</v>
      </c>
      <c r="E87" s="8">
        <v>10.5</v>
      </c>
      <c r="F87" s="8">
        <v>10.5</v>
      </c>
      <c r="G87" s="8">
        <v>10.5</v>
      </c>
      <c r="H87" s="8">
        <v>10.7</v>
      </c>
      <c r="I87" s="8">
        <v>12.2</v>
      </c>
      <c r="J87" s="8">
        <v>13.9</v>
      </c>
      <c r="K87" s="8">
        <v>11.5</v>
      </c>
      <c r="L87">
        <v>11.8</v>
      </c>
      <c r="M87" t="str">
        <f t="shared" si="1"/>
        <v>higher</v>
      </c>
    </row>
    <row r="88" spans="1:13" x14ac:dyDescent="0.3">
      <c r="A88" s="8" t="s">
        <v>136</v>
      </c>
      <c r="B88" s="8">
        <v>47.162494000000002</v>
      </c>
      <c r="C88" s="8">
        <v>19.503304</v>
      </c>
      <c r="D88" s="8">
        <v>3.9</v>
      </c>
      <c r="E88" s="8">
        <v>4.3</v>
      </c>
      <c r="F88" s="8">
        <v>4.4000000000000004</v>
      </c>
      <c r="G88" s="8">
        <v>4.5999999999999996</v>
      </c>
      <c r="H88" s="8">
        <v>1.5</v>
      </c>
      <c r="I88" s="8">
        <v>4.3</v>
      </c>
      <c r="J88" s="8">
        <v>6.6</v>
      </c>
      <c r="K88" s="8">
        <v>8</v>
      </c>
      <c r="L88">
        <v>6.4</v>
      </c>
      <c r="M88" t="str">
        <f t="shared" si="1"/>
        <v>higher</v>
      </c>
    </row>
    <row r="89" spans="1:13" x14ac:dyDescent="0.3">
      <c r="A89" s="8" t="s">
        <v>148</v>
      </c>
      <c r="B89" s="8">
        <v>64.963050999999993</v>
      </c>
      <c r="C89" s="8">
        <v>-19.020835000000002</v>
      </c>
      <c r="D89" s="8">
        <v>5.4</v>
      </c>
      <c r="E89" s="8">
        <v>4.7</v>
      </c>
      <c r="F89" s="8">
        <v>4.7</v>
      </c>
      <c r="G89" s="8">
        <v>4.9000000000000004</v>
      </c>
      <c r="H89" s="8">
        <v>5.3</v>
      </c>
      <c r="I89" s="8">
        <v>4.7</v>
      </c>
      <c r="J89" s="8">
        <v>4.8</v>
      </c>
      <c r="K89" s="8">
        <v>6.7</v>
      </c>
      <c r="L89">
        <v>6.6</v>
      </c>
      <c r="M89" t="str">
        <f t="shared" si="1"/>
        <v>higher</v>
      </c>
    </row>
    <row r="90" spans="1:13" x14ac:dyDescent="0.3">
      <c r="A90" s="8" t="s">
        <v>144</v>
      </c>
      <c r="B90" s="8">
        <v>20.593684</v>
      </c>
      <c r="C90" s="8">
        <v>78.962879999999998</v>
      </c>
      <c r="D90" s="8">
        <v>1</v>
      </c>
      <c r="E90" s="8">
        <v>1</v>
      </c>
      <c r="F90" s="8">
        <v>1</v>
      </c>
      <c r="G90" s="8">
        <v>1</v>
      </c>
      <c r="H90" s="8">
        <v>1</v>
      </c>
      <c r="I90" s="8">
        <v>1.1000000000000001</v>
      </c>
      <c r="J90" s="8">
        <v>1.2</v>
      </c>
      <c r="K90" s="8">
        <v>1.3</v>
      </c>
      <c r="L90">
        <v>1.4</v>
      </c>
      <c r="M90" t="str">
        <f t="shared" si="1"/>
        <v>lower</v>
      </c>
    </row>
    <row r="91" spans="1:13" x14ac:dyDescent="0.3">
      <c r="A91" s="8" t="s">
        <v>141</v>
      </c>
      <c r="B91" s="8">
        <v>-0.78927499999999995</v>
      </c>
      <c r="C91" s="8">
        <v>113.92132700000001</v>
      </c>
      <c r="D91" s="8">
        <v>2</v>
      </c>
      <c r="E91" s="8">
        <v>1.9</v>
      </c>
      <c r="F91" s="8">
        <v>2.2000000000000002</v>
      </c>
      <c r="G91" s="8">
        <v>2.7</v>
      </c>
      <c r="H91" s="8">
        <v>2.9</v>
      </c>
      <c r="I91" s="8">
        <v>2.8</v>
      </c>
      <c r="J91" s="8">
        <v>3.1</v>
      </c>
      <c r="K91" s="8">
        <v>3.4</v>
      </c>
      <c r="L91">
        <v>3.5</v>
      </c>
      <c r="M91" t="str">
        <f t="shared" si="1"/>
        <v>lower</v>
      </c>
    </row>
    <row r="92" spans="1:13" x14ac:dyDescent="0.3">
      <c r="A92" s="8" t="s">
        <v>307</v>
      </c>
      <c r="B92" s="8">
        <v>32.427908000000002</v>
      </c>
      <c r="C92" s="8">
        <v>53.688046</v>
      </c>
      <c r="D92" s="8">
        <v>4.7</v>
      </c>
      <c r="E92" s="8">
        <v>4.5</v>
      </c>
      <c r="F92" s="8">
        <v>4.5</v>
      </c>
      <c r="G92" s="8">
        <v>4.7</v>
      </c>
      <c r="H92" s="8">
        <v>4.7</v>
      </c>
      <c r="I92" s="8">
        <v>4.9000000000000004</v>
      </c>
      <c r="J92" s="8">
        <v>5.3</v>
      </c>
      <c r="K92" s="8">
        <v>5.7</v>
      </c>
      <c r="L92">
        <v>5.7</v>
      </c>
      <c r="M92" t="str">
        <f t="shared" si="1"/>
        <v>higher</v>
      </c>
    </row>
    <row r="93" spans="1:13" x14ac:dyDescent="0.3">
      <c r="A93" s="8" t="s">
        <v>147</v>
      </c>
      <c r="B93" s="8">
        <v>33.223191</v>
      </c>
      <c r="C93" s="8">
        <v>43.679290999999999</v>
      </c>
      <c r="D93" s="8">
        <v>3.6</v>
      </c>
      <c r="E93" s="8">
        <v>3.3</v>
      </c>
      <c r="F93" s="8">
        <v>3.5</v>
      </c>
      <c r="G93" s="8">
        <v>3.8</v>
      </c>
      <c r="H93" s="8">
        <v>4.5999999999999996</v>
      </c>
      <c r="I93" s="8">
        <v>4.7</v>
      </c>
      <c r="J93" s="8">
        <v>4.8</v>
      </c>
      <c r="K93" s="8">
        <v>5.2</v>
      </c>
      <c r="L93">
        <v>5.2</v>
      </c>
      <c r="M93" t="str">
        <f t="shared" si="1"/>
        <v>higher</v>
      </c>
    </row>
    <row r="94" spans="1:13" x14ac:dyDescent="0.3">
      <c r="A94" s="8" t="s">
        <v>146</v>
      </c>
      <c r="B94" s="8">
        <v>53.412909999999997</v>
      </c>
      <c r="C94" s="8">
        <v>-8.2438900000000004</v>
      </c>
      <c r="D94" s="8">
        <v>3.9</v>
      </c>
      <c r="E94" s="8">
        <v>7.4</v>
      </c>
      <c r="F94" s="8">
        <v>6.2</v>
      </c>
      <c r="G94" s="8">
        <v>6.4</v>
      </c>
      <c r="H94" s="8">
        <v>8.9</v>
      </c>
      <c r="I94" s="8">
        <v>7.9</v>
      </c>
      <c r="J94" s="8">
        <v>9.6</v>
      </c>
      <c r="K94" s="8">
        <v>8.1999999999999993</v>
      </c>
      <c r="L94">
        <v>8.8000000000000007</v>
      </c>
      <c r="M94" t="str">
        <f t="shared" si="1"/>
        <v>higher</v>
      </c>
    </row>
    <row r="95" spans="1:13" x14ac:dyDescent="0.3">
      <c r="A95" s="8" t="s">
        <v>149</v>
      </c>
      <c r="B95" s="8">
        <v>31.046050999999999</v>
      </c>
      <c r="C95" s="8">
        <v>34.851612000000003</v>
      </c>
      <c r="D95" s="8">
        <v>6.1</v>
      </c>
      <c r="E95" s="8">
        <v>6.9</v>
      </c>
      <c r="F95" s="8">
        <v>7.2</v>
      </c>
      <c r="G95" s="8">
        <v>9.1</v>
      </c>
      <c r="H95" s="8">
        <v>9.4</v>
      </c>
      <c r="I95" s="8">
        <v>10.8</v>
      </c>
      <c r="J95" s="8">
        <v>10.1</v>
      </c>
      <c r="K95" s="8">
        <v>11.4</v>
      </c>
      <c r="L95">
        <v>11.4</v>
      </c>
      <c r="M95" t="str">
        <f t="shared" si="1"/>
        <v>higher</v>
      </c>
    </row>
    <row r="96" spans="1:13" x14ac:dyDescent="0.3">
      <c r="A96" s="8" t="s">
        <v>150</v>
      </c>
      <c r="B96" s="8">
        <v>41.871940000000002</v>
      </c>
      <c r="C96" s="8">
        <v>12.56738</v>
      </c>
      <c r="D96" s="8">
        <v>6.1</v>
      </c>
      <c r="E96" s="8">
        <v>4.2</v>
      </c>
      <c r="F96" s="8">
        <v>4.5</v>
      </c>
      <c r="G96" s="8">
        <v>4.7</v>
      </c>
      <c r="H96" s="8">
        <v>5</v>
      </c>
      <c r="I96" s="8">
        <v>5.2</v>
      </c>
      <c r="J96" s="8">
        <v>7</v>
      </c>
      <c r="K96" s="8">
        <v>5</v>
      </c>
      <c r="L96">
        <v>5.9</v>
      </c>
      <c r="M96" t="str">
        <f t="shared" si="1"/>
        <v>higher</v>
      </c>
    </row>
    <row r="97" spans="1:13" x14ac:dyDescent="0.3">
      <c r="A97" s="8" t="s">
        <v>151</v>
      </c>
      <c r="B97" s="8">
        <v>18.109580999999999</v>
      </c>
      <c r="C97" s="8">
        <v>-77.297507999999993</v>
      </c>
      <c r="D97" s="8">
        <v>7.6</v>
      </c>
      <c r="E97" s="8">
        <v>6.1</v>
      </c>
      <c r="F97" s="8">
        <v>5</v>
      </c>
      <c r="G97" s="8">
        <v>6</v>
      </c>
      <c r="H97" s="8">
        <v>5.8</v>
      </c>
      <c r="I97" s="8">
        <v>7.7</v>
      </c>
      <c r="J97" s="8">
        <v>6.4</v>
      </c>
      <c r="K97" s="8">
        <v>6.5</v>
      </c>
      <c r="L97">
        <v>4.8</v>
      </c>
      <c r="M97" t="str">
        <f t="shared" si="1"/>
        <v>lower</v>
      </c>
    </row>
    <row r="98" spans="1:13" x14ac:dyDescent="0.3">
      <c r="A98" s="8" t="s">
        <v>153</v>
      </c>
      <c r="B98" s="8">
        <v>36.204824000000002</v>
      </c>
      <c r="C98" s="8">
        <v>138.25292400000001</v>
      </c>
      <c r="D98" s="8">
        <v>3.1</v>
      </c>
      <c r="E98" s="8">
        <v>5.3</v>
      </c>
      <c r="F98" s="8">
        <v>4</v>
      </c>
      <c r="G98" s="8">
        <v>6.2</v>
      </c>
      <c r="H98" s="8">
        <v>5.2</v>
      </c>
      <c r="I98" s="8">
        <v>7.5</v>
      </c>
      <c r="J98" s="8">
        <v>0.5</v>
      </c>
      <c r="K98" s="8">
        <v>10.1</v>
      </c>
      <c r="L98">
        <v>11.5</v>
      </c>
      <c r="M98" t="str">
        <f t="shared" si="1"/>
        <v>higher</v>
      </c>
    </row>
    <row r="99" spans="1:13" x14ac:dyDescent="0.3">
      <c r="A99" s="8" t="s">
        <v>152</v>
      </c>
      <c r="B99" s="8">
        <v>30.585163999999999</v>
      </c>
      <c r="C99" s="8">
        <v>36.238413999999999</v>
      </c>
      <c r="D99" s="8">
        <v>4.9000000000000004</v>
      </c>
      <c r="E99" s="8">
        <v>4.3</v>
      </c>
      <c r="F99" s="8">
        <v>3.4</v>
      </c>
      <c r="G99" s="8">
        <v>4.8</v>
      </c>
      <c r="H99" s="8">
        <v>4.5999999999999996</v>
      </c>
      <c r="I99" s="8">
        <v>5.2</v>
      </c>
      <c r="J99" s="8">
        <v>6.1</v>
      </c>
      <c r="K99" s="8">
        <v>5.9</v>
      </c>
      <c r="L99">
        <v>4.5</v>
      </c>
      <c r="M99" t="str">
        <f t="shared" si="1"/>
        <v>lower</v>
      </c>
    </row>
    <row r="100" spans="1:13" x14ac:dyDescent="0.3">
      <c r="A100" s="8" t="s">
        <v>154</v>
      </c>
      <c r="B100" s="8">
        <v>48.019573000000001</v>
      </c>
      <c r="C100" s="8">
        <v>66.923683999999994</v>
      </c>
      <c r="D100" s="8">
        <v>3.8</v>
      </c>
      <c r="E100" s="8">
        <v>4.2</v>
      </c>
      <c r="F100" s="8">
        <v>5.0999999999999996</v>
      </c>
      <c r="G100" s="8">
        <v>5.9</v>
      </c>
      <c r="H100" s="8">
        <v>6</v>
      </c>
      <c r="I100" s="8">
        <v>6.8</v>
      </c>
      <c r="J100" s="8">
        <v>6.9</v>
      </c>
      <c r="K100" s="8">
        <v>7.8</v>
      </c>
      <c r="L100">
        <v>7.9</v>
      </c>
      <c r="M100" t="str">
        <f t="shared" si="1"/>
        <v>higher</v>
      </c>
    </row>
    <row r="101" spans="1:13" x14ac:dyDescent="0.3">
      <c r="A101" s="8" t="s">
        <v>155</v>
      </c>
      <c r="B101" s="8">
        <v>-2.3559E-2</v>
      </c>
      <c r="C101" s="8">
        <v>37.906193000000002</v>
      </c>
      <c r="D101" s="8">
        <v>3.9</v>
      </c>
      <c r="E101" s="8">
        <v>3.6</v>
      </c>
      <c r="F101" s="8">
        <v>3.9</v>
      </c>
      <c r="G101" s="8">
        <v>4.3</v>
      </c>
      <c r="H101" s="8">
        <v>4.5</v>
      </c>
      <c r="I101" s="8">
        <v>5</v>
      </c>
      <c r="J101" s="8">
        <v>4.5</v>
      </c>
      <c r="K101" s="8">
        <v>4.5999999999999996</v>
      </c>
      <c r="L101">
        <v>4.7</v>
      </c>
      <c r="M101" t="str">
        <f t="shared" si="1"/>
        <v>lower</v>
      </c>
    </row>
    <row r="102" spans="1:13" x14ac:dyDescent="0.3">
      <c r="A102" s="8" t="s">
        <v>157</v>
      </c>
      <c r="B102" s="8">
        <v>-3.3704170000000002</v>
      </c>
      <c r="C102" s="8">
        <v>-168.734039</v>
      </c>
      <c r="D102" s="8">
        <v>0.3</v>
      </c>
      <c r="E102" s="8">
        <v>0.4</v>
      </c>
      <c r="F102" s="8">
        <v>0.3</v>
      </c>
      <c r="G102" s="8">
        <v>0.3</v>
      </c>
      <c r="H102" s="8">
        <v>0.7</v>
      </c>
      <c r="I102" s="8">
        <v>0.5</v>
      </c>
      <c r="J102" s="8">
        <v>0.3</v>
      </c>
      <c r="K102" s="8">
        <v>0.4</v>
      </c>
      <c r="L102">
        <v>0.2</v>
      </c>
      <c r="M102" t="str">
        <f t="shared" si="1"/>
        <v>lower</v>
      </c>
    </row>
    <row r="103" spans="1:13" x14ac:dyDescent="0.3">
      <c r="A103" s="8" t="s">
        <v>159</v>
      </c>
      <c r="B103" s="8">
        <v>29.31166</v>
      </c>
      <c r="C103" s="8">
        <v>47.481766</v>
      </c>
      <c r="D103" s="8">
        <v>4</v>
      </c>
      <c r="E103" s="8">
        <v>3.9</v>
      </c>
      <c r="F103" s="8">
        <v>4</v>
      </c>
      <c r="G103" s="8">
        <v>4.3</v>
      </c>
      <c r="H103" s="8">
        <v>4.4000000000000004</v>
      </c>
      <c r="I103" s="8">
        <v>4.8</v>
      </c>
      <c r="J103" s="8">
        <v>5.2</v>
      </c>
      <c r="K103" s="8">
        <v>9.5</v>
      </c>
      <c r="L103">
        <v>7.9</v>
      </c>
      <c r="M103" t="str">
        <f t="shared" si="1"/>
        <v>higher</v>
      </c>
    </row>
    <row r="104" spans="1:13" x14ac:dyDescent="0.3">
      <c r="A104" s="8" t="s">
        <v>308</v>
      </c>
      <c r="B104" s="8">
        <v>41.20438</v>
      </c>
      <c r="C104" s="8">
        <v>74.766098</v>
      </c>
      <c r="D104" s="8">
        <v>3.5</v>
      </c>
      <c r="E104" s="8">
        <v>3.1</v>
      </c>
      <c r="F104" s="8">
        <v>4.4000000000000004</v>
      </c>
      <c r="G104" s="8">
        <v>5.4</v>
      </c>
      <c r="H104" s="8">
        <v>4.7</v>
      </c>
      <c r="I104" s="8">
        <v>5.2</v>
      </c>
      <c r="J104" s="8">
        <v>5.0999999999999996</v>
      </c>
      <c r="K104" s="8">
        <v>4.2</v>
      </c>
      <c r="L104">
        <v>4.4000000000000004</v>
      </c>
      <c r="M104" t="str">
        <f t="shared" si="1"/>
        <v>lower</v>
      </c>
    </row>
    <row r="105" spans="1:13" x14ac:dyDescent="0.3">
      <c r="A105" s="8" t="s">
        <v>312</v>
      </c>
      <c r="B105" s="8">
        <v>19.856269999999999</v>
      </c>
      <c r="C105" s="8">
        <v>102.495496</v>
      </c>
      <c r="D105" s="8">
        <v>3.4</v>
      </c>
      <c r="E105" s="8">
        <v>3</v>
      </c>
      <c r="F105" s="8">
        <v>4.0999999999999996</v>
      </c>
      <c r="G105" s="8">
        <v>5</v>
      </c>
      <c r="H105" s="8">
        <v>4.5</v>
      </c>
      <c r="I105" s="8">
        <v>5</v>
      </c>
      <c r="J105" s="8">
        <v>3.9</v>
      </c>
      <c r="K105" s="8">
        <v>4.0999999999999996</v>
      </c>
      <c r="L105">
        <v>4.5</v>
      </c>
      <c r="M105" t="str">
        <f t="shared" si="1"/>
        <v>lower</v>
      </c>
    </row>
    <row r="106" spans="1:13" x14ac:dyDescent="0.3">
      <c r="A106" s="8" t="s">
        <v>176</v>
      </c>
      <c r="B106" s="8">
        <v>56.879635</v>
      </c>
      <c r="C106" s="8">
        <v>24.603189</v>
      </c>
      <c r="D106" s="8">
        <v>3</v>
      </c>
      <c r="E106" s="8">
        <v>3.2</v>
      </c>
      <c r="F106" s="8">
        <v>3.4</v>
      </c>
      <c r="G106" s="8">
        <v>4.5</v>
      </c>
      <c r="H106" s="8">
        <v>4.7</v>
      </c>
      <c r="I106" s="8">
        <v>4.2</v>
      </c>
      <c r="J106" s="8">
        <v>6.1</v>
      </c>
      <c r="K106" s="8">
        <v>9.1</v>
      </c>
      <c r="L106">
        <v>8.4</v>
      </c>
      <c r="M106" t="str">
        <f t="shared" si="1"/>
        <v>higher</v>
      </c>
    </row>
    <row r="107" spans="1:13" x14ac:dyDescent="0.3">
      <c r="A107" s="8" t="s">
        <v>161</v>
      </c>
      <c r="B107" s="8">
        <v>33.854720999999998</v>
      </c>
      <c r="C107" s="8">
        <v>35.862285</v>
      </c>
      <c r="D107" s="8">
        <v>7.1</v>
      </c>
      <c r="E107" s="8">
        <v>6.5</v>
      </c>
      <c r="F107" s="8">
        <v>7.1</v>
      </c>
      <c r="G107" s="8">
        <v>8.9</v>
      </c>
      <c r="H107" s="8">
        <v>8.1</v>
      </c>
      <c r="I107" s="8">
        <v>8.6999999999999993</v>
      </c>
      <c r="J107" s="8">
        <v>5.4</v>
      </c>
      <c r="K107" s="8">
        <v>5.9</v>
      </c>
      <c r="L107">
        <v>5.2</v>
      </c>
      <c r="M107" t="str">
        <f t="shared" si="1"/>
        <v>higher</v>
      </c>
    </row>
    <row r="108" spans="1:13" x14ac:dyDescent="0.3">
      <c r="A108" s="8" t="s">
        <v>172</v>
      </c>
      <c r="B108" s="8">
        <v>-29.609988000000001</v>
      </c>
      <c r="C108" s="8">
        <v>28.233608</v>
      </c>
      <c r="D108" s="8">
        <v>8</v>
      </c>
      <c r="E108" s="8">
        <v>6.8</v>
      </c>
      <c r="F108" s="8">
        <v>5.8</v>
      </c>
      <c r="G108" s="8">
        <v>5.5</v>
      </c>
      <c r="H108" s="8">
        <v>6.7</v>
      </c>
      <c r="I108" s="8">
        <v>7.6</v>
      </c>
      <c r="J108" s="8">
        <v>7.9</v>
      </c>
      <c r="K108" s="8">
        <v>7</v>
      </c>
      <c r="L108">
        <v>6.1</v>
      </c>
      <c r="M108" t="str">
        <f t="shared" si="1"/>
        <v>higher</v>
      </c>
    </row>
    <row r="109" spans="1:13" x14ac:dyDescent="0.3">
      <c r="A109" s="8" t="s">
        <v>162</v>
      </c>
      <c r="B109" s="8">
        <v>6.4280549999999996</v>
      </c>
      <c r="C109" s="8">
        <v>-9.4294989999999999</v>
      </c>
      <c r="D109" s="8">
        <v>4.4000000000000004</v>
      </c>
      <c r="E109" s="8">
        <v>4.5999999999999996</v>
      </c>
      <c r="F109" s="8">
        <v>5.4</v>
      </c>
      <c r="G109" s="8">
        <v>4.7</v>
      </c>
      <c r="H109" s="8">
        <v>4.4000000000000004</v>
      </c>
      <c r="I109" s="8">
        <v>5.4</v>
      </c>
      <c r="J109" s="8">
        <v>5</v>
      </c>
      <c r="K109" s="8">
        <v>4</v>
      </c>
      <c r="L109">
        <v>5.8</v>
      </c>
      <c r="M109" t="str">
        <f t="shared" si="1"/>
        <v>higher</v>
      </c>
    </row>
    <row r="110" spans="1:13" x14ac:dyDescent="0.3">
      <c r="A110" s="8" t="s">
        <v>163</v>
      </c>
      <c r="B110" s="8">
        <v>26.335100000000001</v>
      </c>
      <c r="C110" s="8">
        <v>17.228331000000001</v>
      </c>
      <c r="D110" s="8">
        <v>10</v>
      </c>
      <c r="E110" s="8">
        <v>9.1999999999999993</v>
      </c>
      <c r="F110" s="8">
        <v>10.199999999999999</v>
      </c>
      <c r="G110" s="8">
        <v>11.3</v>
      </c>
      <c r="H110" s="8">
        <v>9</v>
      </c>
      <c r="I110" s="8">
        <v>10.199999999999999</v>
      </c>
      <c r="J110" s="8">
        <v>8</v>
      </c>
      <c r="K110" s="8">
        <v>7.9</v>
      </c>
      <c r="L110">
        <v>6.8</v>
      </c>
      <c r="M110" t="str">
        <f t="shared" si="1"/>
        <v>higher</v>
      </c>
    </row>
    <row r="111" spans="1:13" x14ac:dyDescent="0.3">
      <c r="A111" s="8" t="s">
        <v>174</v>
      </c>
      <c r="B111" s="8">
        <v>55.169438</v>
      </c>
      <c r="C111" s="8">
        <v>23.881274999999999</v>
      </c>
      <c r="D111" s="8">
        <v>3.3</v>
      </c>
      <c r="E111" s="8">
        <v>2.6</v>
      </c>
      <c r="F111" s="8">
        <v>3.8</v>
      </c>
      <c r="G111" s="8">
        <v>3.8</v>
      </c>
      <c r="H111" s="8">
        <v>3.6</v>
      </c>
      <c r="I111" s="8">
        <v>3.9</v>
      </c>
      <c r="J111" s="8">
        <v>4</v>
      </c>
      <c r="K111" s="8">
        <v>3.8</v>
      </c>
      <c r="L111">
        <v>4.4000000000000004</v>
      </c>
      <c r="M111" t="str">
        <f t="shared" si="1"/>
        <v>lower</v>
      </c>
    </row>
    <row r="112" spans="1:13" x14ac:dyDescent="0.3">
      <c r="A112" s="8" t="s">
        <v>175</v>
      </c>
      <c r="B112" s="8">
        <v>49.815272999999998</v>
      </c>
      <c r="C112" s="8">
        <v>6.1295830000000002</v>
      </c>
      <c r="D112" s="8">
        <v>5.4</v>
      </c>
      <c r="E112" s="8">
        <v>6.4</v>
      </c>
      <c r="F112" s="8">
        <v>6.7</v>
      </c>
      <c r="G112" s="8">
        <v>6.3</v>
      </c>
      <c r="H112" s="8">
        <v>6</v>
      </c>
      <c r="I112" s="8">
        <v>6</v>
      </c>
      <c r="J112" s="8">
        <v>6</v>
      </c>
      <c r="K112" s="8">
        <v>5.7</v>
      </c>
      <c r="L112">
        <v>5.6</v>
      </c>
      <c r="M112" t="str">
        <f t="shared" si="1"/>
        <v>higher</v>
      </c>
    </row>
    <row r="113" spans="1:13" x14ac:dyDescent="0.3">
      <c r="A113" s="8" t="s">
        <v>316</v>
      </c>
      <c r="B113" s="8">
        <v>22.198744999999999</v>
      </c>
      <c r="C113" s="8">
        <v>113.543873</v>
      </c>
      <c r="D113" s="8">
        <v>9.1999999999999993</v>
      </c>
      <c r="E113" s="8">
        <v>10.199999999999999</v>
      </c>
      <c r="F113" s="8">
        <v>9.5</v>
      </c>
      <c r="G113" s="8">
        <v>9.3000000000000007</v>
      </c>
      <c r="H113" s="8">
        <v>10.4</v>
      </c>
      <c r="I113" s="8">
        <v>11.4</v>
      </c>
      <c r="J113" s="8">
        <v>12.3</v>
      </c>
      <c r="K113" s="8">
        <v>12</v>
      </c>
      <c r="L113">
        <v>11.5</v>
      </c>
      <c r="M113" t="str">
        <f t="shared" si="1"/>
        <v>higher</v>
      </c>
    </row>
    <row r="114" spans="1:13" x14ac:dyDescent="0.3">
      <c r="A114" s="8" t="s">
        <v>314</v>
      </c>
      <c r="B114" s="8">
        <v>41.608635</v>
      </c>
      <c r="C114" s="8">
        <v>21.745274999999999</v>
      </c>
      <c r="D114" s="8"/>
      <c r="E114" s="8"/>
      <c r="F114" s="8"/>
      <c r="G114" s="8"/>
      <c r="H114" s="8"/>
      <c r="I114" s="8"/>
      <c r="J114" s="8"/>
      <c r="K114" s="8"/>
      <c r="L114">
        <v>8</v>
      </c>
      <c r="M114" t="str">
        <f t="shared" si="1"/>
        <v>higher</v>
      </c>
    </row>
    <row r="115" spans="1:13" x14ac:dyDescent="0.3">
      <c r="A115" s="8" t="s">
        <v>181</v>
      </c>
      <c r="B115" s="8">
        <v>-18.766946999999998</v>
      </c>
      <c r="C115" s="8">
        <v>46.869107</v>
      </c>
      <c r="D115" s="8">
        <v>3.9</v>
      </c>
      <c r="E115" s="8">
        <v>3.3</v>
      </c>
      <c r="F115" s="8">
        <v>2.7</v>
      </c>
      <c r="G115" s="8">
        <v>2.2999999999999998</v>
      </c>
      <c r="H115" s="8">
        <v>3.4</v>
      </c>
      <c r="I115" s="8">
        <v>4.9000000000000004</v>
      </c>
      <c r="J115" s="8">
        <v>4.0999999999999996</v>
      </c>
      <c r="K115" s="8">
        <v>4.5999999999999996</v>
      </c>
      <c r="L115">
        <v>3.7</v>
      </c>
      <c r="M115" t="str">
        <f t="shared" si="1"/>
        <v>lower</v>
      </c>
    </row>
    <row r="116" spans="1:13" x14ac:dyDescent="0.3">
      <c r="A116" s="8" t="s">
        <v>198</v>
      </c>
      <c r="B116" s="8">
        <v>-13.254308</v>
      </c>
      <c r="C116" s="8">
        <v>34.301524999999998</v>
      </c>
      <c r="D116" s="8">
        <v>3.9</v>
      </c>
      <c r="E116" s="8">
        <v>3.4</v>
      </c>
      <c r="F116" s="8">
        <v>2.9</v>
      </c>
      <c r="G116" s="8">
        <v>2.7</v>
      </c>
      <c r="H116" s="8">
        <v>3.6</v>
      </c>
      <c r="I116" s="8">
        <v>4</v>
      </c>
      <c r="J116" s="8">
        <v>4</v>
      </c>
      <c r="K116" s="8">
        <v>3.9</v>
      </c>
      <c r="L116">
        <v>4.2</v>
      </c>
      <c r="M116" t="str">
        <f t="shared" si="1"/>
        <v>lower</v>
      </c>
    </row>
    <row r="117" spans="1:13" x14ac:dyDescent="0.3">
      <c r="A117" s="8" t="s">
        <v>199</v>
      </c>
      <c r="B117" s="8">
        <v>4.2104840000000001</v>
      </c>
      <c r="C117" s="8">
        <v>101.97576599999999</v>
      </c>
      <c r="D117" s="8">
        <v>5.8</v>
      </c>
      <c r="E117" s="8">
        <v>5.5</v>
      </c>
      <c r="F117" s="8">
        <v>5.6</v>
      </c>
      <c r="G117" s="8">
        <v>6</v>
      </c>
      <c r="H117" s="8">
        <v>5.9</v>
      </c>
      <c r="I117" s="8">
        <v>5.5</v>
      </c>
      <c r="J117" s="8">
        <v>6.4</v>
      </c>
      <c r="K117" s="8">
        <v>6.7</v>
      </c>
      <c r="L117">
        <v>6.3</v>
      </c>
      <c r="M117" t="str">
        <f t="shared" si="1"/>
        <v>higher</v>
      </c>
    </row>
    <row r="118" spans="1:13" x14ac:dyDescent="0.3">
      <c r="A118" s="8" t="s">
        <v>182</v>
      </c>
      <c r="B118" s="8">
        <v>3.2027779999999999</v>
      </c>
      <c r="C118" s="8">
        <v>73.220680000000002</v>
      </c>
      <c r="D118" s="8">
        <v>0.7</v>
      </c>
      <c r="E118" s="8">
        <v>0.5</v>
      </c>
      <c r="F118" s="8">
        <v>0.6</v>
      </c>
      <c r="G118" s="8">
        <v>0.9</v>
      </c>
      <c r="H118" s="8">
        <v>1</v>
      </c>
      <c r="I118" s="8">
        <v>0.8</v>
      </c>
      <c r="J118" s="8">
        <v>1.2</v>
      </c>
      <c r="K118" s="8">
        <v>1</v>
      </c>
      <c r="L118">
        <v>0.9</v>
      </c>
      <c r="M118" t="str">
        <f t="shared" si="1"/>
        <v>lower</v>
      </c>
    </row>
    <row r="119" spans="1:13" x14ac:dyDescent="0.3">
      <c r="A119" s="8" t="s">
        <v>188</v>
      </c>
      <c r="B119" s="8">
        <v>17.570692000000001</v>
      </c>
      <c r="C119" s="8">
        <v>-3.9961660000000001</v>
      </c>
      <c r="D119" s="8">
        <v>1.5</v>
      </c>
      <c r="E119" s="8">
        <v>1.7</v>
      </c>
      <c r="F119" s="8">
        <v>2</v>
      </c>
      <c r="G119" s="8">
        <v>2.2999999999999998</v>
      </c>
      <c r="H119" s="8">
        <v>3.3</v>
      </c>
      <c r="I119" s="8">
        <v>2.9</v>
      </c>
      <c r="J119" s="8">
        <v>3.1</v>
      </c>
      <c r="K119" s="8">
        <v>4</v>
      </c>
      <c r="L119">
        <v>3.2</v>
      </c>
      <c r="M119" t="str">
        <f t="shared" si="1"/>
        <v>lower</v>
      </c>
    </row>
    <row r="120" spans="1:13" x14ac:dyDescent="0.3">
      <c r="A120" s="8" t="s">
        <v>189</v>
      </c>
      <c r="B120" s="8">
        <v>35.937496000000003</v>
      </c>
      <c r="C120" s="8">
        <v>14.375416</v>
      </c>
      <c r="D120" s="8">
        <v>3.4</v>
      </c>
      <c r="E120" s="8">
        <v>4.0999999999999996</v>
      </c>
      <c r="F120" s="8">
        <v>3.9</v>
      </c>
      <c r="G120" s="8">
        <v>4.5</v>
      </c>
      <c r="H120" s="8">
        <v>4</v>
      </c>
      <c r="I120" s="8">
        <v>4.3</v>
      </c>
      <c r="J120" s="8">
        <v>5.3</v>
      </c>
      <c r="K120" s="8">
        <v>4.5</v>
      </c>
      <c r="L120">
        <v>4.7</v>
      </c>
      <c r="M120" t="str">
        <f t="shared" si="1"/>
        <v>lower</v>
      </c>
    </row>
    <row r="121" spans="1:13" x14ac:dyDescent="0.3">
      <c r="A121" s="8" t="s">
        <v>185</v>
      </c>
      <c r="B121" s="8">
        <v>7.1314739999999999</v>
      </c>
      <c r="C121" s="8">
        <v>171.18447800000001</v>
      </c>
      <c r="D121" s="8">
        <v>0.3</v>
      </c>
      <c r="E121" s="8">
        <v>0.8</v>
      </c>
      <c r="F121" s="8">
        <v>0.4</v>
      </c>
      <c r="G121" s="8">
        <v>0.6</v>
      </c>
      <c r="H121" s="8">
        <v>0.6</v>
      </c>
      <c r="I121" s="8">
        <v>1</v>
      </c>
      <c r="J121" s="8">
        <v>0.9</v>
      </c>
      <c r="K121" s="8">
        <v>0.9</v>
      </c>
      <c r="L121">
        <v>0.8</v>
      </c>
      <c r="M121" t="str">
        <f t="shared" si="1"/>
        <v>lower</v>
      </c>
    </row>
    <row r="122" spans="1:13" x14ac:dyDescent="0.3">
      <c r="A122" s="8" t="s">
        <v>196</v>
      </c>
      <c r="B122" s="8">
        <v>21.00789</v>
      </c>
      <c r="C122" s="8">
        <v>-10.940835</v>
      </c>
      <c r="D122" s="8">
        <v>5.4</v>
      </c>
      <c r="E122" s="8">
        <v>4.5</v>
      </c>
      <c r="F122" s="8">
        <v>6.4</v>
      </c>
      <c r="G122" s="8">
        <v>7.8</v>
      </c>
      <c r="H122" s="8">
        <v>6.7</v>
      </c>
      <c r="I122" s="8">
        <v>7.3</v>
      </c>
      <c r="J122" s="8">
        <v>5.9</v>
      </c>
      <c r="K122" s="8">
        <v>5</v>
      </c>
      <c r="L122">
        <v>5.3</v>
      </c>
      <c r="M122" t="str">
        <f t="shared" si="1"/>
        <v>higher</v>
      </c>
    </row>
    <row r="123" spans="1:13" x14ac:dyDescent="0.3">
      <c r="A123" s="8" t="s">
        <v>197</v>
      </c>
      <c r="B123" s="8">
        <v>-20.348403999999999</v>
      </c>
      <c r="C123" s="8">
        <v>57.552152</v>
      </c>
      <c r="D123" s="8">
        <v>3.9</v>
      </c>
      <c r="E123" s="8">
        <v>6.7</v>
      </c>
      <c r="F123" s="8">
        <v>6.2</v>
      </c>
      <c r="G123" s="8">
        <v>5.0999999999999996</v>
      </c>
      <c r="H123" s="8">
        <v>4.5</v>
      </c>
      <c r="I123" s="8">
        <v>4.4000000000000004</v>
      </c>
      <c r="J123" s="8">
        <v>6.6</v>
      </c>
      <c r="K123" s="8">
        <v>10</v>
      </c>
      <c r="L123">
        <v>8.1</v>
      </c>
      <c r="M123" t="str">
        <f t="shared" si="1"/>
        <v>higher</v>
      </c>
    </row>
    <row r="124" spans="1:13" x14ac:dyDescent="0.3">
      <c r="A124" s="8" t="s">
        <v>332</v>
      </c>
      <c r="B124" s="8">
        <v>-12.827500000000001</v>
      </c>
      <c r="C124" s="8">
        <v>45.166243999999999</v>
      </c>
      <c r="D124" s="8">
        <v>0.5</v>
      </c>
      <c r="E124" s="8">
        <v>0.9</v>
      </c>
      <c r="F124" s="8">
        <v>0.5</v>
      </c>
      <c r="G124" s="8">
        <v>0.7</v>
      </c>
      <c r="H124" s="8">
        <v>0.9</v>
      </c>
      <c r="I124" s="8">
        <v>0.4</v>
      </c>
      <c r="J124" s="8">
        <v>0.5</v>
      </c>
      <c r="K124" s="8">
        <v>0.5</v>
      </c>
      <c r="L124">
        <v>0.5</v>
      </c>
      <c r="M124" t="str">
        <f t="shared" si="1"/>
        <v>lower</v>
      </c>
    </row>
    <row r="125" spans="1:13" x14ac:dyDescent="0.3">
      <c r="A125" s="8" t="s">
        <v>184</v>
      </c>
      <c r="B125" s="8">
        <v>23.634501</v>
      </c>
      <c r="C125" s="8">
        <v>-102.552784</v>
      </c>
      <c r="D125" s="8">
        <v>4.4000000000000004</v>
      </c>
      <c r="E125" s="8">
        <v>4.2</v>
      </c>
      <c r="F125" s="8">
        <v>4.0999999999999996</v>
      </c>
      <c r="G125" s="8">
        <v>4.2</v>
      </c>
      <c r="H125" s="8">
        <v>4.0999999999999996</v>
      </c>
      <c r="I125" s="8">
        <v>5</v>
      </c>
      <c r="J125" s="8">
        <v>5.4</v>
      </c>
      <c r="K125" s="8">
        <v>5.7</v>
      </c>
      <c r="L125">
        <v>5.8</v>
      </c>
      <c r="M125" t="str">
        <f t="shared" si="1"/>
        <v>higher</v>
      </c>
    </row>
    <row r="126" spans="1:13" x14ac:dyDescent="0.3">
      <c r="A126" s="8" t="s">
        <v>304</v>
      </c>
      <c r="B126" s="8">
        <v>7.425554</v>
      </c>
      <c r="C126" s="8">
        <v>150.55081200000001</v>
      </c>
      <c r="D126" s="8">
        <v>3.9</v>
      </c>
      <c r="E126" s="8">
        <v>4.0999999999999996</v>
      </c>
      <c r="F126" s="8">
        <v>4.3</v>
      </c>
      <c r="G126" s="8">
        <v>4.5999999999999996</v>
      </c>
      <c r="H126" s="8">
        <v>4.7</v>
      </c>
      <c r="I126" s="8">
        <v>5.2</v>
      </c>
      <c r="J126" s="8">
        <v>5.6</v>
      </c>
      <c r="K126" s="8">
        <v>5.8</v>
      </c>
      <c r="L126">
        <v>10.7</v>
      </c>
      <c r="M126" t="str">
        <f t="shared" si="1"/>
        <v>higher</v>
      </c>
    </row>
    <row r="127" spans="1:13" x14ac:dyDescent="0.3">
      <c r="A127" s="8" t="s">
        <v>180</v>
      </c>
      <c r="B127" s="8">
        <v>47.411631</v>
      </c>
      <c r="C127" s="8">
        <v>28.369885</v>
      </c>
      <c r="D127" s="8">
        <v>4.4000000000000004</v>
      </c>
      <c r="E127" s="8">
        <v>3.9</v>
      </c>
      <c r="F127" s="8">
        <v>5.6</v>
      </c>
      <c r="G127" s="8">
        <v>7</v>
      </c>
      <c r="H127" s="8">
        <v>6.2</v>
      </c>
      <c r="I127" s="8">
        <v>5.5</v>
      </c>
      <c r="J127" s="8">
        <v>5.6</v>
      </c>
      <c r="K127" s="8">
        <v>5</v>
      </c>
      <c r="L127">
        <v>3.9</v>
      </c>
      <c r="M127" t="str">
        <f t="shared" si="1"/>
        <v>lower</v>
      </c>
    </row>
    <row r="128" spans="1:13" x14ac:dyDescent="0.3">
      <c r="A128" s="8" t="s">
        <v>193</v>
      </c>
      <c r="B128" s="8">
        <v>46.862496</v>
      </c>
      <c r="C128" s="8">
        <v>103.846656</v>
      </c>
      <c r="D128" s="8">
        <v>0.7</v>
      </c>
      <c r="E128" s="8">
        <v>0.8</v>
      </c>
      <c r="F128" s="8">
        <v>0.7</v>
      </c>
      <c r="G128" s="8">
        <v>0.8</v>
      </c>
      <c r="H128" s="8">
        <v>1.1000000000000001</v>
      </c>
      <c r="I128" s="8">
        <v>1.3</v>
      </c>
      <c r="J128" s="8">
        <v>1.7</v>
      </c>
      <c r="K128" s="8">
        <v>1.7</v>
      </c>
      <c r="L128">
        <v>1.3</v>
      </c>
      <c r="M128" t="str">
        <f t="shared" si="1"/>
        <v>lower</v>
      </c>
    </row>
    <row r="129" spans="1:13" x14ac:dyDescent="0.3">
      <c r="A129" s="8" t="s">
        <v>192</v>
      </c>
      <c r="B129" s="8">
        <v>42.708677999999999</v>
      </c>
      <c r="C129" s="8">
        <v>19.374389999999998</v>
      </c>
      <c r="D129" s="8">
        <v>3.2</v>
      </c>
      <c r="E129" s="8">
        <v>3</v>
      </c>
      <c r="F129" s="8">
        <v>3.7</v>
      </c>
      <c r="G129" s="8">
        <v>4.2</v>
      </c>
      <c r="H129" s="8">
        <v>4.3</v>
      </c>
      <c r="I129" s="8">
        <v>4.2</v>
      </c>
      <c r="J129" s="8">
        <v>4.7</v>
      </c>
      <c r="K129" s="8">
        <v>5</v>
      </c>
      <c r="L129">
        <v>5.0999999999999996</v>
      </c>
      <c r="M129" t="str">
        <f t="shared" si="1"/>
        <v>higher</v>
      </c>
    </row>
    <row r="130" spans="1:13" x14ac:dyDescent="0.3">
      <c r="A130" s="8" t="s">
        <v>317</v>
      </c>
      <c r="B130" s="8">
        <v>16.742498000000001</v>
      </c>
      <c r="C130" s="8">
        <v>-62.187365999999997</v>
      </c>
      <c r="D130" s="8">
        <v>4.8</v>
      </c>
      <c r="E130" s="8">
        <v>5.3</v>
      </c>
      <c r="F130" s="8">
        <v>3.7</v>
      </c>
      <c r="G130" s="8">
        <v>1.7</v>
      </c>
      <c r="H130" s="8">
        <v>2.1</v>
      </c>
      <c r="I130" s="8">
        <v>2.5</v>
      </c>
      <c r="J130" s="8">
        <v>3.8</v>
      </c>
      <c r="K130" s="8">
        <v>7.7</v>
      </c>
      <c r="L130">
        <v>1</v>
      </c>
      <c r="M130" t="str">
        <f t="shared" ref="M130:M193" si="2">IF(L130&lt;$L$215, "lower", "higher")</f>
        <v>lower</v>
      </c>
    </row>
    <row r="131" spans="1:13" x14ac:dyDescent="0.3">
      <c r="A131" s="8" t="s">
        <v>178</v>
      </c>
      <c r="B131" s="8">
        <v>31.791702000000001</v>
      </c>
      <c r="C131" s="8">
        <v>-7.0926200000000001</v>
      </c>
      <c r="D131" s="8">
        <v>2</v>
      </c>
      <c r="E131" s="8">
        <v>2.4</v>
      </c>
      <c r="F131" s="8">
        <v>2.4</v>
      </c>
      <c r="G131" s="8">
        <v>2.5</v>
      </c>
      <c r="H131" s="8">
        <v>2.4</v>
      </c>
      <c r="I131" s="8">
        <v>3.8</v>
      </c>
      <c r="J131" s="8">
        <v>3.7</v>
      </c>
      <c r="K131" s="8">
        <v>4</v>
      </c>
      <c r="L131">
        <v>4.3</v>
      </c>
      <c r="M131" t="str">
        <f t="shared" si="2"/>
        <v>lower</v>
      </c>
    </row>
    <row r="132" spans="1:13" x14ac:dyDescent="0.3">
      <c r="A132" s="8" t="s">
        <v>195</v>
      </c>
      <c r="B132" s="8">
        <v>-18.665694999999999</v>
      </c>
      <c r="C132" s="8">
        <v>35.529561999999999</v>
      </c>
      <c r="D132" s="8">
        <v>3.9</v>
      </c>
      <c r="E132" s="8">
        <v>3.4</v>
      </c>
      <c r="F132" s="8">
        <v>2.6</v>
      </c>
      <c r="G132" s="8">
        <v>3.5</v>
      </c>
      <c r="H132" s="8">
        <v>4</v>
      </c>
      <c r="I132" s="8">
        <v>4.8</v>
      </c>
      <c r="J132" s="8">
        <v>3.9</v>
      </c>
      <c r="K132" s="8">
        <v>5.2</v>
      </c>
      <c r="L132">
        <v>4.5</v>
      </c>
      <c r="M132" t="str">
        <f t="shared" si="2"/>
        <v>lower</v>
      </c>
    </row>
    <row r="133" spans="1:13" x14ac:dyDescent="0.3">
      <c r="A133" s="8" t="s">
        <v>315</v>
      </c>
      <c r="B133" s="8">
        <v>21.913965000000001</v>
      </c>
      <c r="C133" s="8">
        <v>95.956222999999994</v>
      </c>
      <c r="D133" s="8">
        <v>3.9</v>
      </c>
      <c r="E133" s="8">
        <v>2.9</v>
      </c>
      <c r="F133" s="8">
        <v>3.6</v>
      </c>
      <c r="G133" s="8">
        <v>4.0999999999999996</v>
      </c>
      <c r="H133" s="8">
        <v>4.5</v>
      </c>
      <c r="I133" s="8">
        <v>5</v>
      </c>
      <c r="J133" s="8">
        <v>4.0999999999999996</v>
      </c>
      <c r="K133" s="8">
        <v>4.2</v>
      </c>
      <c r="L133">
        <v>4.0999999999999996</v>
      </c>
      <c r="M133" t="str">
        <f t="shared" si="2"/>
        <v>lower</v>
      </c>
    </row>
    <row r="134" spans="1:13" x14ac:dyDescent="0.3">
      <c r="A134" s="8" t="s">
        <v>201</v>
      </c>
      <c r="B134" s="8">
        <v>-22.957640000000001</v>
      </c>
      <c r="C134" s="8">
        <v>18.490410000000001</v>
      </c>
      <c r="D134" s="8">
        <v>9.1999999999999993</v>
      </c>
      <c r="E134" s="8">
        <v>8</v>
      </c>
      <c r="F134" s="8">
        <v>6.5</v>
      </c>
      <c r="G134" s="8">
        <v>5.8</v>
      </c>
      <c r="H134" s="8">
        <v>7.4</v>
      </c>
      <c r="I134" s="8">
        <v>10.5</v>
      </c>
      <c r="J134" s="8">
        <v>8.3000000000000007</v>
      </c>
      <c r="K134" s="8">
        <v>8.1</v>
      </c>
      <c r="L134">
        <v>5.9</v>
      </c>
      <c r="M134" t="str">
        <f t="shared" si="2"/>
        <v>higher</v>
      </c>
    </row>
    <row r="135" spans="1:13" x14ac:dyDescent="0.3">
      <c r="A135" s="8" t="s">
        <v>209</v>
      </c>
      <c r="B135" s="8">
        <v>-0.52277799999999996</v>
      </c>
      <c r="C135" s="8">
        <v>166.93150299999999</v>
      </c>
      <c r="D135" s="8">
        <v>2.4</v>
      </c>
      <c r="E135" s="8">
        <v>3.5</v>
      </c>
      <c r="F135" s="8">
        <v>3.9</v>
      </c>
      <c r="G135" s="8">
        <v>3.1</v>
      </c>
      <c r="H135" s="8">
        <v>2.4</v>
      </c>
      <c r="I135" s="8">
        <v>1.5</v>
      </c>
      <c r="J135" s="8">
        <v>1.5</v>
      </c>
      <c r="K135" s="8">
        <v>1.4</v>
      </c>
      <c r="L135">
        <v>1</v>
      </c>
      <c r="M135" t="str">
        <f t="shared" si="2"/>
        <v>lower</v>
      </c>
    </row>
    <row r="136" spans="1:13" x14ac:dyDescent="0.3">
      <c r="A136" s="8" t="s">
        <v>208</v>
      </c>
      <c r="B136" s="8">
        <v>28.394856999999998</v>
      </c>
      <c r="C136" s="8">
        <v>84.124008000000003</v>
      </c>
      <c r="D136" s="8">
        <v>3.9</v>
      </c>
      <c r="E136" s="8">
        <v>3.6</v>
      </c>
      <c r="F136" s="8">
        <v>2.8</v>
      </c>
      <c r="G136" s="8">
        <v>2.4</v>
      </c>
      <c r="H136" s="8">
        <v>3.4</v>
      </c>
      <c r="I136" s="8">
        <v>4</v>
      </c>
      <c r="J136" s="8">
        <v>4.4000000000000004</v>
      </c>
      <c r="K136" s="8">
        <v>4.7</v>
      </c>
      <c r="L136">
        <v>5.3</v>
      </c>
      <c r="M136" t="str">
        <f t="shared" si="2"/>
        <v>higher</v>
      </c>
    </row>
    <row r="137" spans="1:13" x14ac:dyDescent="0.3">
      <c r="A137" s="8" t="s">
        <v>206</v>
      </c>
      <c r="B137" s="8">
        <v>52.132632999999998</v>
      </c>
      <c r="C137" s="8">
        <v>5.2912660000000002</v>
      </c>
      <c r="D137" s="8">
        <v>3.9</v>
      </c>
      <c r="E137" s="8">
        <v>6.9</v>
      </c>
      <c r="F137" s="8">
        <v>9.1999999999999993</v>
      </c>
      <c r="G137" s="8">
        <v>11</v>
      </c>
      <c r="H137" s="8">
        <v>11.6</v>
      </c>
      <c r="I137" s="8">
        <v>13</v>
      </c>
      <c r="J137" s="8">
        <v>14</v>
      </c>
      <c r="K137" s="8">
        <v>15.5</v>
      </c>
      <c r="L137">
        <v>15.9</v>
      </c>
      <c r="M137" t="str">
        <f t="shared" si="2"/>
        <v>higher</v>
      </c>
    </row>
    <row r="138" spans="1:13" x14ac:dyDescent="0.3">
      <c r="A138" s="8" t="s">
        <v>202</v>
      </c>
      <c r="B138" s="8">
        <v>-20.904305000000001</v>
      </c>
      <c r="C138" s="8">
        <v>165.618042</v>
      </c>
      <c r="D138" s="8">
        <v>0</v>
      </c>
      <c r="E138" s="8">
        <v>0</v>
      </c>
      <c r="F138" s="8">
        <v>0</v>
      </c>
      <c r="G138" s="8">
        <v>0</v>
      </c>
      <c r="H138" s="8">
        <v>0</v>
      </c>
      <c r="I138" s="8">
        <v>0</v>
      </c>
      <c r="J138" s="8">
        <v>0.1</v>
      </c>
      <c r="K138" s="8">
        <v>0</v>
      </c>
      <c r="L138">
        <v>0</v>
      </c>
      <c r="M138" t="str">
        <f t="shared" si="2"/>
        <v>lower</v>
      </c>
    </row>
    <row r="139" spans="1:13" x14ac:dyDescent="0.3">
      <c r="A139" s="8" t="s">
        <v>210</v>
      </c>
      <c r="B139" s="8">
        <v>-40.900556999999999</v>
      </c>
      <c r="C139" s="8">
        <v>174.88597100000001</v>
      </c>
      <c r="D139" s="8">
        <v>8.9</v>
      </c>
      <c r="E139" s="8">
        <v>9.1</v>
      </c>
      <c r="F139" s="8">
        <v>8</v>
      </c>
      <c r="G139" s="8">
        <v>6.7</v>
      </c>
      <c r="H139" s="8">
        <v>5.3</v>
      </c>
      <c r="I139" s="8">
        <v>4.0999999999999996</v>
      </c>
      <c r="J139" s="8">
        <v>5.6</v>
      </c>
      <c r="K139" s="8">
        <v>9.3000000000000007</v>
      </c>
      <c r="L139">
        <v>6.6</v>
      </c>
      <c r="M139" t="str">
        <f t="shared" si="2"/>
        <v>higher</v>
      </c>
    </row>
    <row r="140" spans="1:13" x14ac:dyDescent="0.3">
      <c r="A140" s="8" t="s">
        <v>205</v>
      </c>
      <c r="B140" s="8">
        <v>12.865416</v>
      </c>
      <c r="C140" s="8">
        <v>-85.207228999999998</v>
      </c>
      <c r="D140" s="8">
        <v>3.7</v>
      </c>
      <c r="E140" s="8">
        <v>3.2</v>
      </c>
      <c r="F140" s="8">
        <v>4.5</v>
      </c>
      <c r="G140" s="8">
        <v>5.4</v>
      </c>
      <c r="H140" s="8">
        <v>4.8</v>
      </c>
      <c r="I140" s="8">
        <v>5.3</v>
      </c>
      <c r="J140" s="8">
        <v>5</v>
      </c>
      <c r="K140" s="8">
        <v>4.4000000000000004</v>
      </c>
      <c r="L140">
        <v>4.7</v>
      </c>
      <c r="M140" t="str">
        <f t="shared" si="2"/>
        <v>lower</v>
      </c>
    </row>
    <row r="141" spans="1:13" x14ac:dyDescent="0.3">
      <c r="A141" s="8" t="s">
        <v>203</v>
      </c>
      <c r="B141" s="8">
        <v>17.607789</v>
      </c>
      <c r="C141" s="8">
        <v>8.0816660000000002</v>
      </c>
      <c r="D141" s="8">
        <v>3.9</v>
      </c>
      <c r="E141" s="8">
        <v>3.3</v>
      </c>
      <c r="F141" s="8">
        <v>2.8</v>
      </c>
      <c r="G141" s="8">
        <v>2.5</v>
      </c>
      <c r="H141" s="8">
        <v>3.5</v>
      </c>
      <c r="I141" s="8">
        <v>2.7</v>
      </c>
      <c r="J141" s="8">
        <v>3</v>
      </c>
      <c r="K141" s="8">
        <v>3.9</v>
      </c>
      <c r="L141">
        <v>3.2</v>
      </c>
      <c r="M141" t="str">
        <f t="shared" si="2"/>
        <v>lower</v>
      </c>
    </row>
    <row r="142" spans="1:13" x14ac:dyDescent="0.3">
      <c r="A142" s="8" t="s">
        <v>204</v>
      </c>
      <c r="B142" s="8">
        <v>9.0819989999999997</v>
      </c>
      <c r="C142" s="8">
        <v>8.6752769999999995</v>
      </c>
      <c r="D142" s="8">
        <v>3.9</v>
      </c>
      <c r="E142" s="8">
        <v>3.7</v>
      </c>
      <c r="F142" s="8">
        <v>2.8</v>
      </c>
      <c r="G142" s="8">
        <v>3.6</v>
      </c>
      <c r="H142" s="8">
        <v>3.1</v>
      </c>
      <c r="I142" s="8">
        <v>4.5999999999999996</v>
      </c>
      <c r="J142" s="8">
        <v>4.2</v>
      </c>
      <c r="K142" s="8">
        <v>4.8</v>
      </c>
      <c r="L142">
        <v>5.0999999999999996</v>
      </c>
      <c r="M142" t="str">
        <f t="shared" si="2"/>
        <v>higher</v>
      </c>
    </row>
    <row r="143" spans="1:13" x14ac:dyDescent="0.3">
      <c r="A143" s="8" t="s">
        <v>319</v>
      </c>
      <c r="B143" s="8">
        <v>-19.054445000000001</v>
      </c>
      <c r="C143" s="8">
        <v>-169.867233</v>
      </c>
      <c r="D143" s="8">
        <v>9.3000000000000007</v>
      </c>
      <c r="E143" s="8">
        <v>12.5</v>
      </c>
      <c r="F143" s="8">
        <v>7.8</v>
      </c>
      <c r="G143" s="8">
        <v>10.8</v>
      </c>
      <c r="H143" s="8">
        <v>11.9</v>
      </c>
      <c r="I143" s="8">
        <v>22.1</v>
      </c>
      <c r="J143" s="8">
        <v>10.6</v>
      </c>
      <c r="K143" s="8">
        <v>13</v>
      </c>
      <c r="L143">
        <v>6.4</v>
      </c>
      <c r="M143" t="str">
        <f t="shared" si="2"/>
        <v>higher</v>
      </c>
    </row>
    <row r="144" spans="1:13" ht="27.95" x14ac:dyDescent="0.3">
      <c r="A144" s="8" t="s">
        <v>194</v>
      </c>
      <c r="B144" s="8">
        <v>17.330829999999999</v>
      </c>
      <c r="C144" s="8">
        <v>145.38469000000001</v>
      </c>
      <c r="D144" s="8">
        <v>0.1</v>
      </c>
      <c r="E144" s="8">
        <v>0.2</v>
      </c>
      <c r="F144" s="8">
        <v>0.1</v>
      </c>
      <c r="G144" s="8">
        <v>0.4</v>
      </c>
      <c r="H144" s="8">
        <v>0.1</v>
      </c>
      <c r="I144" s="8">
        <v>0.1</v>
      </c>
      <c r="J144" s="8">
        <v>0.1</v>
      </c>
      <c r="K144" s="8">
        <v>0.1</v>
      </c>
      <c r="L144">
        <v>0</v>
      </c>
      <c r="M144" t="str">
        <f t="shared" si="2"/>
        <v>lower</v>
      </c>
    </row>
    <row r="145" spans="1:13" x14ac:dyDescent="0.3">
      <c r="A145" s="8" t="s">
        <v>207</v>
      </c>
      <c r="B145" s="8">
        <v>60.472023999999998</v>
      </c>
      <c r="C145" s="8">
        <v>8.4689460000000008</v>
      </c>
      <c r="D145" s="8">
        <v>9.1</v>
      </c>
      <c r="E145" s="8">
        <v>8.8000000000000007</v>
      </c>
      <c r="F145" s="8">
        <v>9.1999999999999993</v>
      </c>
      <c r="G145" s="8">
        <v>10.6</v>
      </c>
      <c r="H145" s="8">
        <v>11.5</v>
      </c>
      <c r="I145" s="8">
        <v>11.6</v>
      </c>
      <c r="J145" s="8">
        <v>11.7</v>
      </c>
      <c r="K145" s="8">
        <v>10</v>
      </c>
      <c r="L145">
        <v>6.4</v>
      </c>
      <c r="M145" t="str">
        <f t="shared" si="2"/>
        <v>higher</v>
      </c>
    </row>
    <row r="146" spans="1:13" x14ac:dyDescent="0.3">
      <c r="A146" s="8" t="s">
        <v>212</v>
      </c>
      <c r="B146" s="8">
        <v>21.512582999999999</v>
      </c>
      <c r="C146" s="8">
        <v>55.923254999999997</v>
      </c>
      <c r="D146" s="8">
        <v>3.6</v>
      </c>
      <c r="E146" s="8">
        <v>4</v>
      </c>
      <c r="F146" s="8">
        <v>4.0999999999999996</v>
      </c>
      <c r="G146" s="8">
        <v>4.3</v>
      </c>
      <c r="H146" s="8">
        <v>4.4000000000000004</v>
      </c>
      <c r="I146" s="8">
        <v>5</v>
      </c>
      <c r="J146" s="8">
        <v>6.7</v>
      </c>
      <c r="K146" s="8">
        <v>10.9</v>
      </c>
      <c r="L146">
        <v>11.7</v>
      </c>
      <c r="M146" t="str">
        <f t="shared" si="2"/>
        <v>higher</v>
      </c>
    </row>
    <row r="147" spans="1:13" x14ac:dyDescent="0.3">
      <c r="A147" s="8" t="s">
        <v>214</v>
      </c>
      <c r="B147" s="8">
        <v>30.375321</v>
      </c>
      <c r="C147" s="8">
        <v>69.345116000000004</v>
      </c>
      <c r="D147" s="8">
        <v>3.9</v>
      </c>
      <c r="E147" s="8">
        <v>3.6</v>
      </c>
      <c r="F147" s="8">
        <v>3.9</v>
      </c>
      <c r="G147" s="8">
        <v>3</v>
      </c>
      <c r="H147" s="8">
        <v>3.8</v>
      </c>
      <c r="I147" s="8">
        <v>4.0999999999999996</v>
      </c>
      <c r="J147" s="8">
        <v>3.9</v>
      </c>
      <c r="K147" s="8">
        <v>4.0999999999999996</v>
      </c>
      <c r="L147">
        <v>4.4000000000000004</v>
      </c>
      <c r="M147" t="str">
        <f t="shared" si="2"/>
        <v>lower</v>
      </c>
    </row>
    <row r="148" spans="1:13" x14ac:dyDescent="0.3">
      <c r="A148" s="8" t="s">
        <v>218</v>
      </c>
      <c r="B148" s="8">
        <v>7.5149800000000004</v>
      </c>
      <c r="C148" s="8">
        <v>134.58251999999999</v>
      </c>
      <c r="D148" s="8">
        <v>8.8000000000000007</v>
      </c>
      <c r="E148" s="8">
        <v>6.2</v>
      </c>
      <c r="F148" s="8">
        <v>5.3</v>
      </c>
      <c r="G148" s="8">
        <v>4.4000000000000004</v>
      </c>
      <c r="H148" s="8">
        <v>6.3</v>
      </c>
      <c r="I148" s="8">
        <v>6.2</v>
      </c>
      <c r="J148" s="8">
        <v>6.2</v>
      </c>
      <c r="K148" s="8">
        <v>5.8</v>
      </c>
      <c r="L148">
        <v>6.2</v>
      </c>
      <c r="M148" t="str">
        <f t="shared" si="2"/>
        <v>higher</v>
      </c>
    </row>
    <row r="149" spans="1:13" x14ac:dyDescent="0.3">
      <c r="A149" s="8" t="s">
        <v>215</v>
      </c>
      <c r="B149" s="8">
        <v>8.5379810000000003</v>
      </c>
      <c r="C149" s="8">
        <v>-80.782127000000003</v>
      </c>
      <c r="D149" s="8">
        <v>1.7</v>
      </c>
      <c r="E149" s="8">
        <v>3.4</v>
      </c>
      <c r="F149" s="8">
        <v>3.3</v>
      </c>
      <c r="G149" s="8">
        <v>3</v>
      </c>
      <c r="H149" s="8">
        <v>6</v>
      </c>
      <c r="I149" s="8">
        <v>5.0999999999999996</v>
      </c>
      <c r="J149" s="8">
        <v>6</v>
      </c>
      <c r="K149" s="8">
        <v>7.4</v>
      </c>
      <c r="L149">
        <v>7</v>
      </c>
      <c r="M149" t="str">
        <f t="shared" si="2"/>
        <v>higher</v>
      </c>
    </row>
    <row r="150" spans="1:13" x14ac:dyDescent="0.3">
      <c r="A150" s="8" t="s">
        <v>219</v>
      </c>
      <c r="B150" s="8">
        <v>-6.3149930000000003</v>
      </c>
      <c r="C150" s="8">
        <v>143.95554999999999</v>
      </c>
      <c r="D150" s="8">
        <v>3</v>
      </c>
      <c r="E150" s="8">
        <v>2.6</v>
      </c>
      <c r="F150" s="8">
        <v>3.6</v>
      </c>
      <c r="G150" s="8">
        <v>4.3</v>
      </c>
      <c r="H150" s="8">
        <v>3.8</v>
      </c>
      <c r="I150" s="8">
        <v>4.2</v>
      </c>
      <c r="J150" s="8">
        <v>3.6</v>
      </c>
      <c r="K150" s="8">
        <v>3.2</v>
      </c>
      <c r="L150">
        <v>5.5</v>
      </c>
      <c r="M150" t="str">
        <f t="shared" si="2"/>
        <v>higher</v>
      </c>
    </row>
    <row r="151" spans="1:13" x14ac:dyDescent="0.3">
      <c r="A151" s="8" t="s">
        <v>225</v>
      </c>
      <c r="B151" s="8">
        <v>-23.442502999999999</v>
      </c>
      <c r="C151" s="8">
        <v>-58.443832</v>
      </c>
      <c r="D151" s="8">
        <v>4.2</v>
      </c>
      <c r="E151" s="8">
        <v>3.7</v>
      </c>
      <c r="F151" s="8">
        <v>4.8</v>
      </c>
      <c r="G151" s="8">
        <v>5.8</v>
      </c>
      <c r="H151" s="8">
        <v>5.3</v>
      </c>
      <c r="I151" s="8">
        <v>5.6</v>
      </c>
      <c r="J151" s="8">
        <v>4.2</v>
      </c>
      <c r="K151" s="8">
        <v>5.4</v>
      </c>
      <c r="L151">
        <v>4.3</v>
      </c>
      <c r="M151" t="str">
        <f t="shared" si="2"/>
        <v>lower</v>
      </c>
    </row>
    <row r="152" spans="1:13" x14ac:dyDescent="0.3">
      <c r="A152" s="8" t="s">
        <v>216</v>
      </c>
      <c r="B152" s="8">
        <v>-9.1899669999999993</v>
      </c>
      <c r="C152" s="8">
        <v>-75.015152</v>
      </c>
      <c r="D152" s="8">
        <v>2.8</v>
      </c>
      <c r="E152" s="8">
        <v>2.7</v>
      </c>
      <c r="F152" s="8">
        <v>2.9</v>
      </c>
      <c r="G152" s="8">
        <v>3.2</v>
      </c>
      <c r="H152" s="8">
        <v>3.2</v>
      </c>
      <c r="I152" s="8">
        <v>3.6</v>
      </c>
      <c r="J152" s="8">
        <v>3.6</v>
      </c>
      <c r="K152" s="8">
        <v>4</v>
      </c>
      <c r="L152">
        <v>4</v>
      </c>
      <c r="M152" t="str">
        <f t="shared" si="2"/>
        <v>lower</v>
      </c>
    </row>
    <row r="153" spans="1:13" x14ac:dyDescent="0.3">
      <c r="A153" s="8" t="s">
        <v>217</v>
      </c>
      <c r="B153" s="8">
        <v>12.879721</v>
      </c>
      <c r="C153" s="8">
        <v>121.774017</v>
      </c>
      <c r="D153" s="8">
        <v>1.5</v>
      </c>
      <c r="E153" s="8">
        <v>2</v>
      </c>
      <c r="F153" s="8">
        <v>1.9</v>
      </c>
      <c r="G153" s="8">
        <v>2.4</v>
      </c>
      <c r="H153" s="8">
        <v>2.8</v>
      </c>
      <c r="I153" s="8">
        <v>3.4</v>
      </c>
      <c r="J153" s="8">
        <v>3.7</v>
      </c>
      <c r="K153" s="8">
        <v>3.8</v>
      </c>
      <c r="L153">
        <v>4.7</v>
      </c>
      <c r="M153" t="str">
        <f t="shared" si="2"/>
        <v>lower</v>
      </c>
    </row>
    <row r="154" spans="1:13" x14ac:dyDescent="0.3">
      <c r="A154" s="8" t="s">
        <v>220</v>
      </c>
      <c r="B154" s="8">
        <v>51.919438</v>
      </c>
      <c r="C154" s="8">
        <v>19.145136000000001</v>
      </c>
      <c r="D154" s="8">
        <v>3.6</v>
      </c>
      <c r="E154" s="8">
        <v>3.7</v>
      </c>
      <c r="F154" s="8">
        <v>4.8</v>
      </c>
      <c r="G154" s="8">
        <v>5</v>
      </c>
      <c r="H154" s="8">
        <v>5</v>
      </c>
      <c r="I154" s="8">
        <v>5.8</v>
      </c>
      <c r="J154" s="8">
        <v>6.3</v>
      </c>
      <c r="K154" s="8">
        <v>6.9</v>
      </c>
      <c r="L154">
        <v>7.4</v>
      </c>
      <c r="M154" t="str">
        <f t="shared" si="2"/>
        <v>higher</v>
      </c>
    </row>
    <row r="155" spans="1:13" x14ac:dyDescent="0.3">
      <c r="A155" s="8" t="s">
        <v>224</v>
      </c>
      <c r="B155" s="8">
        <v>39.399872000000002</v>
      </c>
      <c r="C155" s="8">
        <v>-8.2244539999999997</v>
      </c>
      <c r="D155" s="8">
        <v>6</v>
      </c>
      <c r="E155" s="8">
        <v>6.1</v>
      </c>
      <c r="F155" s="8">
        <v>6.5</v>
      </c>
      <c r="G155" s="8">
        <v>5.7</v>
      </c>
      <c r="H155" s="8">
        <v>6.3</v>
      </c>
      <c r="I155" s="8">
        <v>6.3</v>
      </c>
      <c r="J155" s="8">
        <v>6.6</v>
      </c>
      <c r="K155" s="8">
        <v>7.6</v>
      </c>
      <c r="L155">
        <v>6.8</v>
      </c>
      <c r="M155" t="str">
        <f t="shared" si="2"/>
        <v>higher</v>
      </c>
    </row>
    <row r="156" spans="1:13" x14ac:dyDescent="0.3">
      <c r="A156" s="8" t="s">
        <v>230</v>
      </c>
      <c r="B156" s="8">
        <v>25.354825999999999</v>
      </c>
      <c r="C156" s="8">
        <v>51.183883999999999</v>
      </c>
      <c r="D156" s="8">
        <v>2.6</v>
      </c>
      <c r="E156" s="8">
        <v>2.1</v>
      </c>
      <c r="F156" s="8">
        <v>2.2000000000000002</v>
      </c>
      <c r="G156" s="8">
        <v>2.2000000000000002</v>
      </c>
      <c r="H156" s="8">
        <v>2</v>
      </c>
      <c r="I156" s="8">
        <v>1.7</v>
      </c>
      <c r="J156" s="8">
        <v>1.6</v>
      </c>
      <c r="K156" s="8">
        <v>3</v>
      </c>
      <c r="L156">
        <v>2.7</v>
      </c>
      <c r="M156" t="str">
        <f t="shared" si="2"/>
        <v>lower</v>
      </c>
    </row>
    <row r="157" spans="1:13" x14ac:dyDescent="0.3">
      <c r="A157" s="8" t="s">
        <v>231</v>
      </c>
      <c r="B157" s="8">
        <v>45.943161000000003</v>
      </c>
      <c r="C157" s="8">
        <v>24.966760000000001</v>
      </c>
      <c r="D157" s="8">
        <v>4.5</v>
      </c>
      <c r="E157" s="8">
        <v>4.9000000000000004</v>
      </c>
      <c r="F157" s="8">
        <v>5.2</v>
      </c>
      <c r="G157" s="8">
        <v>6.2</v>
      </c>
      <c r="H157" s="8">
        <v>6.3</v>
      </c>
      <c r="I157" s="8">
        <v>6.7</v>
      </c>
      <c r="J157" s="8">
        <v>7.1</v>
      </c>
      <c r="K157" s="8">
        <v>7.3</v>
      </c>
      <c r="L157">
        <v>7.5</v>
      </c>
      <c r="M157" t="str">
        <f t="shared" si="2"/>
        <v>higher</v>
      </c>
    </row>
    <row r="158" spans="1:13" x14ac:dyDescent="0.3">
      <c r="A158" s="8" t="s">
        <v>321</v>
      </c>
      <c r="B158" s="8">
        <v>61.524009999999997</v>
      </c>
      <c r="C158" s="8">
        <v>105.31875599999999</v>
      </c>
      <c r="D158" s="8">
        <v>6.1</v>
      </c>
      <c r="E158" s="8">
        <v>5.9</v>
      </c>
      <c r="F158" s="8">
        <v>5.7</v>
      </c>
      <c r="G158" s="8">
        <v>5.9</v>
      </c>
      <c r="H158" s="8">
        <v>6.1</v>
      </c>
      <c r="I158" s="8">
        <v>6.7</v>
      </c>
      <c r="J158" s="8">
        <v>7.8</v>
      </c>
      <c r="K158" s="8">
        <v>8.5</v>
      </c>
      <c r="L158">
        <v>8.6999999999999993</v>
      </c>
      <c r="M158" t="str">
        <f t="shared" si="2"/>
        <v>higher</v>
      </c>
    </row>
    <row r="159" spans="1:13" x14ac:dyDescent="0.3">
      <c r="A159" s="8" t="s">
        <v>232</v>
      </c>
      <c r="B159" s="8">
        <v>-1.9402779999999999</v>
      </c>
      <c r="C159" s="8">
        <v>29.873888000000001</v>
      </c>
      <c r="D159" s="8">
        <v>1.9</v>
      </c>
      <c r="E159" s="8">
        <v>2.1</v>
      </c>
      <c r="F159" s="8">
        <v>2.6</v>
      </c>
      <c r="G159" s="8">
        <v>3</v>
      </c>
      <c r="H159" s="8">
        <v>2.5</v>
      </c>
      <c r="I159" s="8">
        <v>3.4</v>
      </c>
      <c r="J159" s="8">
        <v>3.8</v>
      </c>
      <c r="K159" s="8">
        <v>3.3</v>
      </c>
      <c r="L159">
        <v>3.9</v>
      </c>
      <c r="M159" t="str">
        <f t="shared" si="2"/>
        <v>lower</v>
      </c>
    </row>
    <row r="160" spans="1:13" x14ac:dyDescent="0.3">
      <c r="A160" s="8" t="s">
        <v>309</v>
      </c>
      <c r="B160" s="8">
        <v>17.357821999999999</v>
      </c>
      <c r="C160" s="8">
        <v>-62.782997999999999</v>
      </c>
      <c r="D160" s="8">
        <v>3.9</v>
      </c>
      <c r="E160" s="8">
        <v>4</v>
      </c>
      <c r="F160" s="8">
        <v>4.5999999999999996</v>
      </c>
      <c r="G160" s="8">
        <v>8.8000000000000007</v>
      </c>
      <c r="H160" s="8">
        <v>4.3</v>
      </c>
      <c r="I160" s="8">
        <v>4.5999999999999996</v>
      </c>
      <c r="J160" s="8">
        <v>5.3</v>
      </c>
      <c r="K160" s="8">
        <v>5.4</v>
      </c>
      <c r="L160">
        <v>6.9</v>
      </c>
      <c r="M160" t="str">
        <f t="shared" si="2"/>
        <v>higher</v>
      </c>
    </row>
    <row r="161" spans="1:13" x14ac:dyDescent="0.3">
      <c r="A161" s="8" t="s">
        <v>313</v>
      </c>
      <c r="B161" s="8">
        <v>13.909444000000001</v>
      </c>
      <c r="C161" s="8">
        <v>-60.978892999999999</v>
      </c>
      <c r="D161" s="8">
        <v>2.9</v>
      </c>
      <c r="E161" s="8">
        <v>2.1</v>
      </c>
      <c r="F161" s="8">
        <v>1.4</v>
      </c>
      <c r="G161" s="8">
        <v>1.6</v>
      </c>
      <c r="H161" s="8">
        <v>1.2</v>
      </c>
      <c r="I161" s="8">
        <v>2.2000000000000002</v>
      </c>
      <c r="J161" s="8">
        <v>2</v>
      </c>
      <c r="K161" s="8">
        <v>2.7</v>
      </c>
      <c r="L161">
        <v>3.1</v>
      </c>
      <c r="M161" t="str">
        <f t="shared" si="2"/>
        <v>lower</v>
      </c>
    </row>
    <row r="162" spans="1:13" ht="27.95" x14ac:dyDescent="0.3">
      <c r="A162" s="8" t="s">
        <v>320</v>
      </c>
      <c r="B162" s="8">
        <v>46.941935999999998</v>
      </c>
      <c r="C162" s="8">
        <v>-56.27111</v>
      </c>
      <c r="D162" s="8">
        <v>2.9</v>
      </c>
      <c r="E162" s="8">
        <v>2.6</v>
      </c>
      <c r="F162" s="8">
        <v>5.4</v>
      </c>
      <c r="G162" s="8">
        <v>4.2</v>
      </c>
      <c r="H162" s="8">
        <v>2.1</v>
      </c>
      <c r="I162" s="8">
        <v>3.7</v>
      </c>
      <c r="J162" s="8">
        <v>1.5</v>
      </c>
      <c r="K162" s="8">
        <v>1.4</v>
      </c>
      <c r="L162">
        <v>2</v>
      </c>
      <c r="M162" t="str">
        <f t="shared" si="2"/>
        <v>lower</v>
      </c>
    </row>
    <row r="163" spans="1:13" ht="27.95" x14ac:dyDescent="0.3">
      <c r="A163" s="8" t="s">
        <v>328</v>
      </c>
      <c r="B163" s="8">
        <v>12.984305000000001</v>
      </c>
      <c r="C163" s="8">
        <v>-61.287227999999999</v>
      </c>
      <c r="D163" s="8">
        <v>3</v>
      </c>
      <c r="E163" s="8">
        <v>3.3</v>
      </c>
      <c r="F163" s="8">
        <v>3.2</v>
      </c>
      <c r="G163" s="8">
        <v>3.8</v>
      </c>
      <c r="H163" s="8">
        <v>3.3</v>
      </c>
      <c r="I163" s="8">
        <v>2.5</v>
      </c>
      <c r="J163" s="8">
        <v>2.7</v>
      </c>
      <c r="K163" s="8">
        <v>2.8</v>
      </c>
      <c r="L163">
        <v>3.7</v>
      </c>
      <c r="M163" t="str">
        <f t="shared" si="2"/>
        <v>lower</v>
      </c>
    </row>
    <row r="164" spans="1:13" x14ac:dyDescent="0.3">
      <c r="A164" s="8" t="s">
        <v>286</v>
      </c>
      <c r="B164" s="8">
        <v>-13.759029</v>
      </c>
      <c r="C164" s="8">
        <v>-172.10462899999999</v>
      </c>
      <c r="D164" s="8">
        <v>2</v>
      </c>
      <c r="E164" s="8">
        <v>2.4</v>
      </c>
      <c r="F164" s="8">
        <v>1.7</v>
      </c>
      <c r="G164" s="8">
        <v>2.2999999999999998</v>
      </c>
      <c r="H164" s="8">
        <v>2.7</v>
      </c>
      <c r="I164" s="8">
        <v>1.1000000000000001</v>
      </c>
      <c r="J164" s="8">
        <v>1.2</v>
      </c>
      <c r="K164" s="8">
        <v>2.5</v>
      </c>
      <c r="L164">
        <v>3</v>
      </c>
      <c r="M164" t="str">
        <f t="shared" si="2"/>
        <v>lower</v>
      </c>
    </row>
    <row r="165" spans="1:13" x14ac:dyDescent="0.3">
      <c r="A165" s="8" t="s">
        <v>241</v>
      </c>
      <c r="B165" s="8">
        <v>43.942360000000001</v>
      </c>
      <c r="C165" s="8">
        <v>12.457777</v>
      </c>
      <c r="D165" s="8">
        <v>0</v>
      </c>
      <c r="E165" s="8">
        <v>0</v>
      </c>
      <c r="F165" s="8">
        <v>0</v>
      </c>
      <c r="G165" s="8">
        <v>0</v>
      </c>
      <c r="H165" s="8">
        <v>0</v>
      </c>
      <c r="I165" s="8">
        <v>0</v>
      </c>
      <c r="J165" s="8">
        <v>0</v>
      </c>
      <c r="K165" s="8">
        <v>0</v>
      </c>
      <c r="L165">
        <v>0</v>
      </c>
      <c r="M165" t="str">
        <f t="shared" si="2"/>
        <v>lower</v>
      </c>
    </row>
    <row r="166" spans="1:13" ht="27.95" x14ac:dyDescent="0.3">
      <c r="A166" s="8" t="s">
        <v>323</v>
      </c>
      <c r="B166" s="8">
        <v>0.18636</v>
      </c>
      <c r="C166" s="8">
        <v>6.6130810000000002</v>
      </c>
      <c r="D166" s="8">
        <v>0.2</v>
      </c>
      <c r="E166" s="8">
        <v>0.3</v>
      </c>
      <c r="F166" s="8">
        <v>0.2</v>
      </c>
      <c r="G166" s="8">
        <v>0.2</v>
      </c>
      <c r="H166" s="8">
        <v>0.2</v>
      </c>
      <c r="I166" s="8">
        <v>0.3</v>
      </c>
      <c r="J166" s="8">
        <v>0.4</v>
      </c>
      <c r="K166" s="8">
        <v>0.4</v>
      </c>
      <c r="L166">
        <v>0.5</v>
      </c>
      <c r="M166" t="str">
        <f t="shared" si="2"/>
        <v>lower</v>
      </c>
    </row>
    <row r="167" spans="1:13" x14ac:dyDescent="0.3">
      <c r="A167" s="8" t="s">
        <v>234</v>
      </c>
      <c r="B167" s="8">
        <v>23.885942</v>
      </c>
      <c r="C167" s="8">
        <v>45.079161999999997</v>
      </c>
      <c r="D167" s="8">
        <v>3.9</v>
      </c>
      <c r="E167" s="8">
        <v>6.8</v>
      </c>
      <c r="F167" s="8">
        <v>8.6999999999999993</v>
      </c>
      <c r="G167" s="8">
        <v>10.3</v>
      </c>
      <c r="H167" s="8">
        <v>11.2</v>
      </c>
      <c r="I167" s="8">
        <v>12.8</v>
      </c>
      <c r="J167" s="8">
        <v>14.6</v>
      </c>
      <c r="K167" s="8">
        <v>14.2</v>
      </c>
      <c r="L167">
        <v>10.7</v>
      </c>
      <c r="M167" t="str">
        <f t="shared" si="2"/>
        <v>higher</v>
      </c>
    </row>
    <row r="168" spans="1:13" x14ac:dyDescent="0.3">
      <c r="A168" s="8" t="s">
        <v>236</v>
      </c>
      <c r="B168" s="8">
        <v>14.497401</v>
      </c>
      <c r="C168" s="8">
        <v>-14.452362000000001</v>
      </c>
      <c r="D168" s="8">
        <v>1.8</v>
      </c>
      <c r="E168" s="8">
        <v>2.1</v>
      </c>
      <c r="F168" s="8">
        <v>2.4</v>
      </c>
      <c r="G168" s="8">
        <v>2.7</v>
      </c>
      <c r="H168" s="8">
        <v>2.2999999999999998</v>
      </c>
      <c r="I168" s="8">
        <v>3.4</v>
      </c>
      <c r="J168" s="8">
        <v>3.6</v>
      </c>
      <c r="K168" s="8">
        <v>4</v>
      </c>
      <c r="L168">
        <v>4.5</v>
      </c>
      <c r="M168" t="str">
        <f t="shared" si="2"/>
        <v>lower</v>
      </c>
    </row>
    <row r="169" spans="1:13" x14ac:dyDescent="0.3">
      <c r="A169" s="8" t="s">
        <v>243</v>
      </c>
      <c r="B169" s="8">
        <v>44.016520999999997</v>
      </c>
      <c r="C169" s="8">
        <v>21.005859000000001</v>
      </c>
      <c r="D169" s="8">
        <v>2.2999999999999998</v>
      </c>
      <c r="E169" s="8">
        <v>2.7</v>
      </c>
      <c r="F169" s="8">
        <v>2.7</v>
      </c>
      <c r="G169" s="8">
        <v>2.5</v>
      </c>
      <c r="H169" s="8">
        <v>2.6</v>
      </c>
      <c r="I169" s="8">
        <v>2.9</v>
      </c>
      <c r="J169" s="8">
        <v>3</v>
      </c>
      <c r="K169" s="8">
        <v>3.1</v>
      </c>
      <c r="L169">
        <v>3.4</v>
      </c>
      <c r="M169" t="str">
        <f t="shared" si="2"/>
        <v>lower</v>
      </c>
    </row>
    <row r="170" spans="1:13" x14ac:dyDescent="0.3">
      <c r="A170" s="8" t="s">
        <v>253</v>
      </c>
      <c r="B170" s="8">
        <v>-4.6795739999999997</v>
      </c>
      <c r="C170" s="8">
        <v>55.491976999999999</v>
      </c>
      <c r="D170" s="8">
        <v>0.2</v>
      </c>
      <c r="E170" s="8">
        <v>0.5</v>
      </c>
      <c r="F170" s="8">
        <v>0.7</v>
      </c>
      <c r="G170" s="8">
        <v>1.7</v>
      </c>
      <c r="H170" s="8">
        <v>1.7</v>
      </c>
      <c r="I170" s="8">
        <v>1.8</v>
      </c>
      <c r="J170" s="8">
        <v>0.8</v>
      </c>
      <c r="K170" s="8">
        <v>0.7</v>
      </c>
      <c r="L170">
        <v>0.9</v>
      </c>
      <c r="M170" t="str">
        <f t="shared" si="2"/>
        <v>lower</v>
      </c>
    </row>
    <row r="171" spans="1:13" x14ac:dyDescent="0.3">
      <c r="A171" s="8" t="s">
        <v>239</v>
      </c>
      <c r="B171" s="8">
        <v>8.4605549999999994</v>
      </c>
      <c r="C171" s="8">
        <v>-11.779889000000001</v>
      </c>
      <c r="D171" s="8">
        <v>2.8</v>
      </c>
      <c r="E171" s="8">
        <v>2.2999999999999998</v>
      </c>
      <c r="F171" s="8">
        <v>3.4</v>
      </c>
      <c r="G171" s="8">
        <v>4.2</v>
      </c>
      <c r="H171" s="8">
        <v>3.6</v>
      </c>
      <c r="I171" s="8">
        <v>4</v>
      </c>
      <c r="J171" s="8">
        <v>3.8</v>
      </c>
      <c r="K171" s="8">
        <v>3.1</v>
      </c>
      <c r="L171">
        <v>3</v>
      </c>
      <c r="M171" t="str">
        <f t="shared" si="2"/>
        <v>lower</v>
      </c>
    </row>
    <row r="172" spans="1:13" x14ac:dyDescent="0.3">
      <c r="A172" s="8" t="s">
        <v>237</v>
      </c>
      <c r="B172" s="8">
        <v>1.3520829999999999</v>
      </c>
      <c r="C172" s="8">
        <v>103.819836</v>
      </c>
      <c r="D172" s="8">
        <v>3.9</v>
      </c>
      <c r="E172" s="8">
        <v>4</v>
      </c>
      <c r="F172" s="8">
        <v>4.0999999999999996</v>
      </c>
      <c r="G172" s="8">
        <v>4.4000000000000004</v>
      </c>
      <c r="H172" s="8">
        <v>4.5999999999999996</v>
      </c>
      <c r="I172" s="8">
        <v>5</v>
      </c>
      <c r="J172" s="8">
        <v>5.5</v>
      </c>
      <c r="K172" s="8">
        <v>5.7</v>
      </c>
      <c r="L172">
        <v>5.8</v>
      </c>
      <c r="M172" t="str">
        <f t="shared" si="2"/>
        <v>higher</v>
      </c>
    </row>
    <row r="173" spans="1:13" x14ac:dyDescent="0.3">
      <c r="A173" s="8" t="s">
        <v>322</v>
      </c>
      <c r="B173" s="8">
        <v>48.669026000000002</v>
      </c>
      <c r="C173" s="8">
        <v>19.699024000000001</v>
      </c>
      <c r="D173" s="8">
        <v>3.8</v>
      </c>
      <c r="E173" s="8">
        <v>3.4</v>
      </c>
      <c r="F173" s="8">
        <v>3.9</v>
      </c>
      <c r="G173" s="8">
        <v>4.5</v>
      </c>
      <c r="H173" s="8">
        <v>5.4</v>
      </c>
      <c r="I173" s="8">
        <v>5.9</v>
      </c>
      <c r="J173" s="8">
        <v>4.2</v>
      </c>
      <c r="K173" s="8">
        <v>4.5</v>
      </c>
      <c r="L173">
        <v>4</v>
      </c>
      <c r="M173" t="str">
        <f t="shared" si="2"/>
        <v>lower</v>
      </c>
    </row>
    <row r="174" spans="1:13" x14ac:dyDescent="0.3">
      <c r="A174" s="8" t="s">
        <v>249</v>
      </c>
      <c r="B174" s="8">
        <v>46.151240999999999</v>
      </c>
      <c r="C174" s="8">
        <v>14.995463000000001</v>
      </c>
      <c r="D174" s="8">
        <v>9.9</v>
      </c>
      <c r="E174" s="8">
        <v>10.6</v>
      </c>
      <c r="F174" s="8">
        <v>8.1</v>
      </c>
      <c r="G174" s="8">
        <v>6.5</v>
      </c>
      <c r="H174" s="8">
        <v>5.9</v>
      </c>
      <c r="I174" s="8">
        <v>8</v>
      </c>
      <c r="J174" s="8">
        <v>8.1</v>
      </c>
      <c r="K174" s="8">
        <v>11.1</v>
      </c>
      <c r="L174">
        <v>9.6999999999999993</v>
      </c>
      <c r="M174" t="str">
        <f t="shared" si="2"/>
        <v>higher</v>
      </c>
    </row>
    <row r="175" spans="1:13" x14ac:dyDescent="0.3">
      <c r="A175" s="8" t="s">
        <v>238</v>
      </c>
      <c r="B175" s="8">
        <v>-9.6457099999999993</v>
      </c>
      <c r="C175" s="8">
        <v>160.156194</v>
      </c>
      <c r="D175" s="8">
        <v>0.5</v>
      </c>
      <c r="E175" s="8">
        <v>0.4</v>
      </c>
      <c r="F175" s="8">
        <v>0.4</v>
      </c>
      <c r="G175" s="8">
        <v>0.4</v>
      </c>
      <c r="H175" s="8">
        <v>0.6</v>
      </c>
      <c r="I175" s="8">
        <v>0.6</v>
      </c>
      <c r="J175" s="8">
        <v>0.4</v>
      </c>
      <c r="K175" s="8">
        <v>0.6</v>
      </c>
      <c r="L175">
        <v>0.7</v>
      </c>
      <c r="M175" t="str">
        <f t="shared" si="2"/>
        <v>lower</v>
      </c>
    </row>
    <row r="176" spans="1:13" x14ac:dyDescent="0.3">
      <c r="A176" s="8" t="s">
        <v>242</v>
      </c>
      <c r="B176" s="8">
        <v>5.1521489999999996</v>
      </c>
      <c r="C176" s="8">
        <v>46.199615999999999</v>
      </c>
      <c r="D176" s="8">
        <v>2.2000000000000002</v>
      </c>
      <c r="E176" s="8">
        <v>3.8</v>
      </c>
      <c r="F176" s="8">
        <v>7.4</v>
      </c>
      <c r="G176" s="8">
        <v>9.9</v>
      </c>
      <c r="H176" s="8">
        <v>10.5</v>
      </c>
      <c r="I176" s="8">
        <v>11.8</v>
      </c>
      <c r="J176" s="8">
        <v>9.8000000000000007</v>
      </c>
      <c r="K176" s="8">
        <v>10</v>
      </c>
      <c r="L176">
        <v>6.9</v>
      </c>
      <c r="M176" t="str">
        <f t="shared" si="2"/>
        <v>higher</v>
      </c>
    </row>
    <row r="177" spans="1:13" x14ac:dyDescent="0.3">
      <c r="A177" s="8" t="s">
        <v>288</v>
      </c>
      <c r="B177" s="8">
        <v>-30.559481999999999</v>
      </c>
      <c r="C177" s="8">
        <v>22.937505999999999</v>
      </c>
      <c r="D177" s="8">
        <v>3.4</v>
      </c>
      <c r="E177" s="8">
        <v>3.2</v>
      </c>
      <c r="F177" s="8">
        <v>3.3</v>
      </c>
      <c r="G177" s="8">
        <v>3.4</v>
      </c>
      <c r="H177" s="8">
        <v>3.4</v>
      </c>
      <c r="I177" s="8">
        <v>5</v>
      </c>
      <c r="J177" s="8">
        <v>4.5999999999999996</v>
      </c>
      <c r="K177" s="8">
        <v>4.9000000000000004</v>
      </c>
      <c r="L177">
        <v>4.7</v>
      </c>
      <c r="M177" t="str">
        <f t="shared" si="2"/>
        <v>lower</v>
      </c>
    </row>
    <row r="178" spans="1:13" x14ac:dyDescent="0.3">
      <c r="A178" s="8" t="s">
        <v>311</v>
      </c>
      <c r="B178" s="8">
        <v>35.907756999999997</v>
      </c>
      <c r="C178" s="8">
        <v>127.76692199999999</v>
      </c>
      <c r="D178" s="8">
        <v>5.3</v>
      </c>
      <c r="E178" s="8">
        <v>4</v>
      </c>
      <c r="F178" s="8">
        <v>4.8</v>
      </c>
      <c r="G178" s="8">
        <v>4.0999999999999996</v>
      </c>
      <c r="H178" s="8">
        <v>5.8</v>
      </c>
      <c r="I178" s="8">
        <v>7.5</v>
      </c>
      <c r="J178" s="8">
        <v>6.2</v>
      </c>
      <c r="K178" s="8">
        <v>4.9000000000000004</v>
      </c>
      <c r="L178">
        <v>7.9</v>
      </c>
      <c r="M178" t="str">
        <f t="shared" si="2"/>
        <v>higher</v>
      </c>
    </row>
    <row r="179" spans="1:13" x14ac:dyDescent="0.3">
      <c r="A179" s="8" t="s">
        <v>108</v>
      </c>
      <c r="B179" s="8">
        <v>40.463667000000001</v>
      </c>
      <c r="C179" s="8">
        <v>-3.7492200000000002</v>
      </c>
      <c r="D179" s="8">
        <v>6</v>
      </c>
      <c r="E179" s="8">
        <v>5.8</v>
      </c>
      <c r="F179" s="8">
        <v>5.7</v>
      </c>
      <c r="G179" s="8">
        <v>6.1</v>
      </c>
      <c r="H179" s="8">
        <v>5.9</v>
      </c>
      <c r="I179" s="8">
        <v>6.7</v>
      </c>
      <c r="J179" s="8">
        <v>6.6</v>
      </c>
      <c r="K179" s="8">
        <v>6.8</v>
      </c>
      <c r="L179">
        <v>8.1</v>
      </c>
      <c r="M179" t="str">
        <f t="shared" si="2"/>
        <v>higher</v>
      </c>
    </row>
    <row r="180" spans="1:13" x14ac:dyDescent="0.3">
      <c r="A180" s="8" t="s">
        <v>169</v>
      </c>
      <c r="B180" s="8">
        <v>7.8730539999999998</v>
      </c>
      <c r="C180" s="8">
        <v>80.771797000000007</v>
      </c>
      <c r="D180" s="8">
        <v>2.7</v>
      </c>
      <c r="E180" s="8">
        <v>2.5</v>
      </c>
      <c r="F180" s="8">
        <v>2.9</v>
      </c>
      <c r="G180" s="8">
        <v>3.3</v>
      </c>
      <c r="H180" s="8">
        <v>3.2</v>
      </c>
      <c r="I180" s="8">
        <v>3.7</v>
      </c>
      <c r="J180" s="8">
        <v>4.0999999999999996</v>
      </c>
      <c r="K180" s="8">
        <v>4.3</v>
      </c>
      <c r="L180">
        <v>5</v>
      </c>
      <c r="M180" t="str">
        <f t="shared" si="2"/>
        <v>higher</v>
      </c>
    </row>
    <row r="181" spans="1:13" x14ac:dyDescent="0.3">
      <c r="A181" s="8" t="s">
        <v>235</v>
      </c>
      <c r="B181" s="8">
        <v>12.862807</v>
      </c>
      <c r="C181" s="8">
        <v>30.217635999999999</v>
      </c>
      <c r="D181" s="8">
        <v>3.9</v>
      </c>
      <c r="E181" s="8">
        <v>3.3</v>
      </c>
      <c r="F181" s="8">
        <v>3.7</v>
      </c>
      <c r="G181" s="8">
        <v>4.2</v>
      </c>
      <c r="H181" s="8">
        <v>4.5</v>
      </c>
      <c r="I181" s="8">
        <v>5.9</v>
      </c>
      <c r="J181" s="8">
        <v>4.5999999999999996</v>
      </c>
      <c r="K181" s="8">
        <v>5.3</v>
      </c>
      <c r="L181">
        <v>4.3</v>
      </c>
      <c r="M181" t="str">
        <f t="shared" si="2"/>
        <v>lower</v>
      </c>
    </row>
    <row r="182" spans="1:13" x14ac:dyDescent="0.3">
      <c r="A182" s="8" t="s">
        <v>248</v>
      </c>
      <c r="B182" s="8">
        <v>3.919305</v>
      </c>
      <c r="C182" s="8">
        <v>-56.027782999999999</v>
      </c>
      <c r="D182" s="8">
        <v>1.1000000000000001</v>
      </c>
      <c r="E182" s="8">
        <v>1</v>
      </c>
      <c r="F182" s="8">
        <v>0.2</v>
      </c>
      <c r="G182" s="8">
        <v>0.6</v>
      </c>
      <c r="H182" s="8">
        <v>0.4</v>
      </c>
      <c r="I182" s="8">
        <v>0.7</v>
      </c>
      <c r="J182" s="8">
        <v>0.7</v>
      </c>
      <c r="K182" s="8">
        <v>0.8</v>
      </c>
      <c r="L182">
        <v>0.7</v>
      </c>
      <c r="M182" t="str">
        <f t="shared" si="2"/>
        <v>lower</v>
      </c>
    </row>
    <row r="183" spans="1:13" x14ac:dyDescent="0.3">
      <c r="A183" s="8" t="s">
        <v>325</v>
      </c>
      <c r="B183" s="8">
        <v>-26.522503</v>
      </c>
      <c r="C183" s="8">
        <v>31.465865999999998</v>
      </c>
      <c r="D183" s="8">
        <v>3.9</v>
      </c>
      <c r="E183" s="8">
        <v>6.1</v>
      </c>
      <c r="F183" s="8">
        <v>5.4</v>
      </c>
      <c r="G183" s="8">
        <v>5.2</v>
      </c>
      <c r="H183" s="8">
        <v>5.0999999999999996</v>
      </c>
      <c r="I183" s="8">
        <v>6.8</v>
      </c>
      <c r="J183" s="8">
        <v>8.4</v>
      </c>
      <c r="K183" s="8">
        <v>9.3000000000000007</v>
      </c>
      <c r="L183">
        <v>7.9</v>
      </c>
      <c r="M183" t="str">
        <f t="shared" si="2"/>
        <v>higher</v>
      </c>
    </row>
    <row r="184" spans="1:13" x14ac:dyDescent="0.3">
      <c r="A184" s="8" t="s">
        <v>250</v>
      </c>
      <c r="B184" s="8">
        <v>60.128160999999999</v>
      </c>
      <c r="C184" s="8">
        <v>18.643501000000001</v>
      </c>
      <c r="D184" s="8">
        <v>6.2</v>
      </c>
      <c r="E184" s="8">
        <v>6.1</v>
      </c>
      <c r="F184" s="8">
        <v>6.4</v>
      </c>
      <c r="G184" s="8">
        <v>7.7</v>
      </c>
      <c r="H184" s="8">
        <v>8.5</v>
      </c>
      <c r="I184" s="8">
        <v>9.1999999999999993</v>
      </c>
      <c r="J184" s="8">
        <v>8.8000000000000007</v>
      </c>
      <c r="K184" s="8">
        <v>8.1999999999999993</v>
      </c>
      <c r="L184">
        <v>8.6999999999999993</v>
      </c>
      <c r="M184" t="str">
        <f t="shared" si="2"/>
        <v>higher</v>
      </c>
    </row>
    <row r="185" spans="1:13" x14ac:dyDescent="0.3">
      <c r="A185" s="8" t="s">
        <v>79</v>
      </c>
      <c r="B185" s="8">
        <v>46.818187999999999</v>
      </c>
      <c r="C185" s="8">
        <v>8.2275120000000008</v>
      </c>
      <c r="D185" s="8">
        <v>4.9000000000000004</v>
      </c>
      <c r="E185" s="8">
        <v>4</v>
      </c>
      <c r="F185" s="8">
        <v>4.2</v>
      </c>
      <c r="G185" s="8">
        <v>4.5</v>
      </c>
      <c r="H185" s="8">
        <v>4.7</v>
      </c>
      <c r="I185" s="8">
        <v>5.0999999999999996</v>
      </c>
      <c r="J185" s="8">
        <v>10.4</v>
      </c>
      <c r="K185" s="8">
        <v>8.6</v>
      </c>
      <c r="L185">
        <v>7.5</v>
      </c>
      <c r="M185" t="str">
        <f t="shared" si="2"/>
        <v>higher</v>
      </c>
    </row>
    <row r="186" spans="1:13" x14ac:dyDescent="0.3">
      <c r="A186" s="8" t="s">
        <v>324</v>
      </c>
      <c r="B186" s="8">
        <v>34.802075000000002</v>
      </c>
      <c r="C186" s="8">
        <v>38.996814999999998</v>
      </c>
      <c r="D186" s="8">
        <v>7.6</v>
      </c>
      <c r="E186" s="8">
        <v>6.9</v>
      </c>
      <c r="F186" s="8">
        <v>6.2</v>
      </c>
      <c r="G186" s="8">
        <v>6.8</v>
      </c>
      <c r="H186" s="8">
        <v>5.8</v>
      </c>
      <c r="I186" s="8">
        <v>5.4</v>
      </c>
      <c r="J186" s="8">
        <v>6.8</v>
      </c>
      <c r="K186" s="8">
        <v>5.2</v>
      </c>
      <c r="L186">
        <v>4.2</v>
      </c>
      <c r="M186" t="str">
        <f t="shared" si="2"/>
        <v>lower</v>
      </c>
    </row>
    <row r="187" spans="1:13" x14ac:dyDescent="0.3">
      <c r="A187" s="8" t="s">
        <v>327</v>
      </c>
      <c r="B187" s="8">
        <v>23.69781</v>
      </c>
      <c r="C187" s="8">
        <v>120.960515</v>
      </c>
      <c r="D187" s="8">
        <v>2.8</v>
      </c>
      <c r="E187" s="8">
        <v>3.2</v>
      </c>
      <c r="F187" s="8">
        <v>4.7</v>
      </c>
      <c r="G187" s="8">
        <v>5.8</v>
      </c>
      <c r="H187" s="8">
        <v>4.8</v>
      </c>
      <c r="I187" s="8">
        <v>5</v>
      </c>
      <c r="J187" s="8">
        <v>5.5</v>
      </c>
      <c r="K187" s="8">
        <v>7.1</v>
      </c>
      <c r="L187">
        <v>7.1</v>
      </c>
      <c r="M187" t="str">
        <f t="shared" si="2"/>
        <v>higher</v>
      </c>
    </row>
    <row r="188" spans="1:13" x14ac:dyDescent="0.3">
      <c r="A188" s="8" t="s">
        <v>260</v>
      </c>
      <c r="B188" s="8">
        <v>38.861033999999997</v>
      </c>
      <c r="C188" s="8">
        <v>71.276093000000003</v>
      </c>
      <c r="D188" s="8">
        <v>2.6</v>
      </c>
      <c r="E188" s="8">
        <v>2.8</v>
      </c>
      <c r="F188" s="8">
        <v>3.5</v>
      </c>
      <c r="G188" s="8">
        <v>4</v>
      </c>
      <c r="H188" s="8">
        <v>3.4</v>
      </c>
      <c r="I188" s="8">
        <v>4.3</v>
      </c>
      <c r="J188" s="8">
        <v>4.5</v>
      </c>
      <c r="K188" s="8">
        <v>3.5</v>
      </c>
      <c r="L188">
        <v>3.8</v>
      </c>
      <c r="M188" t="str">
        <f t="shared" si="2"/>
        <v>lower</v>
      </c>
    </row>
    <row r="189" spans="1:13" x14ac:dyDescent="0.3">
      <c r="A189" s="8" t="s">
        <v>272</v>
      </c>
      <c r="B189" s="8">
        <v>-6.3690280000000001</v>
      </c>
      <c r="C189" s="8">
        <v>34.888821999999998</v>
      </c>
      <c r="D189" s="8">
        <v>3.9</v>
      </c>
      <c r="E189" s="8">
        <v>3.5</v>
      </c>
      <c r="F189" s="8">
        <v>3.8</v>
      </c>
      <c r="G189" s="8">
        <v>4.2</v>
      </c>
      <c r="H189" s="8">
        <v>4.5</v>
      </c>
      <c r="I189" s="8">
        <v>4.3</v>
      </c>
      <c r="J189" s="8">
        <v>3.8</v>
      </c>
      <c r="K189" s="8">
        <v>4.5999999999999996</v>
      </c>
      <c r="L189">
        <v>4.5999999999999996</v>
      </c>
      <c r="M189" t="str">
        <f t="shared" si="2"/>
        <v>lower</v>
      </c>
    </row>
    <row r="190" spans="1:13" x14ac:dyDescent="0.3">
      <c r="A190" s="8" t="s">
        <v>259</v>
      </c>
      <c r="B190" s="8">
        <v>15.870032</v>
      </c>
      <c r="C190" s="8">
        <v>100.992541</v>
      </c>
      <c r="D190" s="8">
        <v>3.5</v>
      </c>
      <c r="E190" s="8">
        <v>3.4</v>
      </c>
      <c r="F190" s="8">
        <v>3.7</v>
      </c>
      <c r="G190" s="8">
        <v>4.0999999999999996</v>
      </c>
      <c r="H190" s="8">
        <v>4.5999999999999996</v>
      </c>
      <c r="I190" s="8">
        <v>4.7</v>
      </c>
      <c r="J190" s="8">
        <v>4.9000000000000004</v>
      </c>
      <c r="K190" s="8">
        <v>5.2</v>
      </c>
      <c r="L190">
        <v>5.3</v>
      </c>
      <c r="M190" t="str">
        <f t="shared" si="2"/>
        <v>higher</v>
      </c>
    </row>
    <row r="191" spans="1:13" x14ac:dyDescent="0.3">
      <c r="A191" s="8" t="s">
        <v>263</v>
      </c>
      <c r="B191" s="8">
        <v>-8.8742169999999998</v>
      </c>
      <c r="C191" s="8">
        <v>125.72753899999999</v>
      </c>
      <c r="D191" s="8">
        <v>3.9</v>
      </c>
      <c r="E191" s="8">
        <v>6.6</v>
      </c>
      <c r="F191" s="8">
        <v>7.6</v>
      </c>
      <c r="G191" s="8">
        <v>7.6</v>
      </c>
      <c r="H191" s="8">
        <v>6.5</v>
      </c>
      <c r="I191" s="8">
        <v>6.3</v>
      </c>
      <c r="J191" s="8">
        <v>7.8</v>
      </c>
      <c r="K191" s="8">
        <v>8.9</v>
      </c>
      <c r="L191">
        <v>6.6</v>
      </c>
      <c r="M191" t="str">
        <f t="shared" si="2"/>
        <v>higher</v>
      </c>
    </row>
    <row r="192" spans="1:13" x14ac:dyDescent="0.3">
      <c r="A192" s="8" t="s">
        <v>258</v>
      </c>
      <c r="B192" s="8">
        <v>8.6195430000000002</v>
      </c>
      <c r="C192" s="8">
        <v>0.82478200000000002</v>
      </c>
      <c r="D192" s="8">
        <v>2.8</v>
      </c>
      <c r="E192" s="8">
        <v>2.2999999999999998</v>
      </c>
      <c r="F192" s="8">
        <v>3.4</v>
      </c>
      <c r="G192" s="8">
        <v>4.2</v>
      </c>
      <c r="H192" s="8">
        <v>3.6</v>
      </c>
      <c r="I192" s="8">
        <v>4.2</v>
      </c>
      <c r="J192" s="8">
        <v>4.3</v>
      </c>
      <c r="K192" s="8">
        <v>3.4</v>
      </c>
      <c r="L192">
        <v>3.8</v>
      </c>
      <c r="M192" t="str">
        <f t="shared" si="2"/>
        <v>lower</v>
      </c>
    </row>
    <row r="193" spans="1:13" x14ac:dyDescent="0.3">
      <c r="A193" s="8" t="s">
        <v>326</v>
      </c>
      <c r="B193" s="8">
        <v>-8.9673630000000006</v>
      </c>
      <c r="C193" s="8">
        <v>-171.85588100000001</v>
      </c>
      <c r="D193" s="8">
        <v>0.4</v>
      </c>
      <c r="E193" s="8">
        <v>0.4</v>
      </c>
      <c r="F193" s="8">
        <v>0.3</v>
      </c>
      <c r="G193" s="8">
        <v>0.2</v>
      </c>
      <c r="H193" s="8">
        <v>0.1</v>
      </c>
      <c r="I193" s="8">
        <v>0.1</v>
      </c>
      <c r="J193" s="8">
        <v>7.9</v>
      </c>
      <c r="K193" s="8">
        <v>5.5</v>
      </c>
      <c r="L193">
        <v>3.8</v>
      </c>
      <c r="M193" t="str">
        <f t="shared" si="2"/>
        <v>lower</v>
      </c>
    </row>
    <row r="194" spans="1:13" x14ac:dyDescent="0.3">
      <c r="A194" s="8" t="s">
        <v>265</v>
      </c>
      <c r="B194" s="8">
        <v>-21.178985999999998</v>
      </c>
      <c r="C194" s="8">
        <v>-175.19824199999999</v>
      </c>
      <c r="D194" s="8">
        <v>2.2999999999999998</v>
      </c>
      <c r="E194" s="8">
        <v>3</v>
      </c>
      <c r="F194" s="8">
        <v>2.7</v>
      </c>
      <c r="G194" s="8">
        <v>2.7</v>
      </c>
      <c r="H194" s="8">
        <v>4</v>
      </c>
      <c r="I194" s="8">
        <v>3.6</v>
      </c>
      <c r="J194" s="8">
        <v>3.6</v>
      </c>
      <c r="K194" s="8">
        <v>3.7</v>
      </c>
      <c r="L194">
        <v>4.0999999999999996</v>
      </c>
      <c r="M194" t="str">
        <f t="shared" ref="M194:M214" si="3">IF(L194&lt;$L$215, "lower", "higher")</f>
        <v>lower</v>
      </c>
    </row>
    <row r="195" spans="1:13" ht="27.95" x14ac:dyDescent="0.3">
      <c r="A195" s="8" t="s">
        <v>268</v>
      </c>
      <c r="B195" s="8">
        <v>10.691803</v>
      </c>
      <c r="C195" s="8">
        <v>-61.222503000000003</v>
      </c>
      <c r="D195" s="8">
        <v>3.3</v>
      </c>
      <c r="E195" s="8">
        <v>3.6</v>
      </c>
      <c r="F195" s="8">
        <v>4</v>
      </c>
      <c r="G195" s="8">
        <v>4.4000000000000004</v>
      </c>
      <c r="H195" s="8">
        <v>4.7</v>
      </c>
      <c r="I195" s="8">
        <v>5.0999999999999996</v>
      </c>
      <c r="J195" s="8">
        <v>5.9</v>
      </c>
      <c r="K195" s="8">
        <v>6.3</v>
      </c>
      <c r="L195">
        <v>7.7</v>
      </c>
      <c r="M195" t="str">
        <f t="shared" si="3"/>
        <v>higher</v>
      </c>
    </row>
    <row r="196" spans="1:13" x14ac:dyDescent="0.3">
      <c r="A196" s="8" t="s">
        <v>269</v>
      </c>
      <c r="B196" s="8">
        <v>33.886916999999997</v>
      </c>
      <c r="C196" s="8">
        <v>9.5374990000000004</v>
      </c>
      <c r="D196" s="8">
        <v>4</v>
      </c>
      <c r="E196" s="8">
        <v>3.6</v>
      </c>
      <c r="F196" s="8">
        <v>4.3</v>
      </c>
      <c r="G196" s="8">
        <v>4.9000000000000004</v>
      </c>
      <c r="H196" s="8">
        <v>4.5999999999999996</v>
      </c>
      <c r="I196" s="8">
        <v>5</v>
      </c>
      <c r="J196" s="8">
        <v>4.0999999999999996</v>
      </c>
      <c r="K196" s="8">
        <v>4.5</v>
      </c>
      <c r="L196">
        <v>4.3</v>
      </c>
      <c r="M196" t="str">
        <f t="shared" si="3"/>
        <v>lower</v>
      </c>
    </row>
    <row r="197" spans="1:13" x14ac:dyDescent="0.3">
      <c r="A197" s="8" t="s">
        <v>270</v>
      </c>
      <c r="B197" s="8">
        <v>38.963745000000003</v>
      </c>
      <c r="C197" s="8">
        <v>35.243321999999999</v>
      </c>
      <c r="D197" s="8">
        <v>1.1000000000000001</v>
      </c>
      <c r="E197" s="8">
        <v>1.1000000000000001</v>
      </c>
      <c r="F197" s="8">
        <v>1.3</v>
      </c>
      <c r="G197" s="8">
        <v>1.8</v>
      </c>
      <c r="H197" s="8">
        <v>1.2</v>
      </c>
      <c r="I197" s="8">
        <v>1.9</v>
      </c>
      <c r="J197" s="8">
        <v>2.1</v>
      </c>
      <c r="K197" s="8">
        <v>2.7</v>
      </c>
      <c r="L197">
        <v>3.2</v>
      </c>
      <c r="M197" t="str">
        <f t="shared" si="3"/>
        <v>lower</v>
      </c>
    </row>
    <row r="198" spans="1:13" x14ac:dyDescent="0.3">
      <c r="A198" s="8" t="s">
        <v>261</v>
      </c>
      <c r="B198" s="8">
        <v>38.969718999999998</v>
      </c>
      <c r="C198" s="8">
        <v>59.556277999999999</v>
      </c>
      <c r="D198" s="8">
        <v>4</v>
      </c>
      <c r="E198" s="8">
        <v>3.9</v>
      </c>
      <c r="F198" s="8">
        <v>4.7</v>
      </c>
      <c r="G198" s="8">
        <v>6.5</v>
      </c>
      <c r="H198" s="8">
        <v>6.2</v>
      </c>
      <c r="I198" s="8">
        <v>7.3</v>
      </c>
      <c r="J198" s="8">
        <v>8.1999999999999993</v>
      </c>
      <c r="K198" s="8">
        <v>7.7</v>
      </c>
      <c r="L198">
        <v>6.6</v>
      </c>
      <c r="M198" t="str">
        <f t="shared" si="3"/>
        <v>higher</v>
      </c>
    </row>
    <row r="199" spans="1:13" ht="27.95" x14ac:dyDescent="0.3">
      <c r="A199" s="8" t="s">
        <v>254</v>
      </c>
      <c r="B199" s="8">
        <v>21.694025</v>
      </c>
      <c r="C199" s="8">
        <v>-71.797927999999999</v>
      </c>
      <c r="D199" s="8">
        <v>0.6</v>
      </c>
      <c r="E199" s="8">
        <v>0.4</v>
      </c>
      <c r="F199" s="8">
        <v>0.6</v>
      </c>
      <c r="G199" s="8">
        <v>0.4</v>
      </c>
      <c r="H199" s="8">
        <v>0.4</v>
      </c>
      <c r="I199" s="8">
        <v>0.4</v>
      </c>
      <c r="J199" s="8">
        <v>0.4</v>
      </c>
      <c r="K199" s="8">
        <v>0.7</v>
      </c>
      <c r="L199">
        <v>0.7</v>
      </c>
      <c r="M199" t="str">
        <f t="shared" si="3"/>
        <v>lower</v>
      </c>
    </row>
    <row r="200" spans="1:13" x14ac:dyDescent="0.3">
      <c r="A200" s="8" t="s">
        <v>271</v>
      </c>
      <c r="B200" s="8">
        <v>-7.1095350000000002</v>
      </c>
      <c r="C200" s="8">
        <v>177.64932999999999</v>
      </c>
      <c r="D200" s="8">
        <v>2.2000000000000002</v>
      </c>
      <c r="E200" s="8">
        <v>2.1</v>
      </c>
      <c r="F200" s="8">
        <v>1</v>
      </c>
      <c r="G200" s="8">
        <v>0.6</v>
      </c>
      <c r="H200" s="8">
        <v>0.8</v>
      </c>
      <c r="I200" s="8">
        <v>1.3</v>
      </c>
      <c r="J200" s="8">
        <v>1.3</v>
      </c>
      <c r="K200" s="8">
        <v>3.1</v>
      </c>
      <c r="L200">
        <v>1.8</v>
      </c>
      <c r="M200" t="str">
        <f t="shared" si="3"/>
        <v>lower</v>
      </c>
    </row>
    <row r="201" spans="1:13" x14ac:dyDescent="0.3">
      <c r="A201" s="8" t="s">
        <v>273</v>
      </c>
      <c r="B201" s="8">
        <v>1.3733329999999999</v>
      </c>
      <c r="C201" s="8">
        <v>32.290275000000001</v>
      </c>
      <c r="D201" s="8">
        <v>3.9</v>
      </c>
      <c r="E201" s="8">
        <v>3.7</v>
      </c>
      <c r="F201" s="8">
        <v>3.9</v>
      </c>
      <c r="G201" s="8">
        <v>4.3</v>
      </c>
      <c r="H201" s="8">
        <v>4.5</v>
      </c>
      <c r="I201" s="8">
        <v>4.9000000000000004</v>
      </c>
      <c r="J201" s="8">
        <v>4.5</v>
      </c>
      <c r="K201" s="8">
        <v>4.5</v>
      </c>
      <c r="L201">
        <v>4.7</v>
      </c>
      <c r="M201" t="str">
        <f t="shared" si="3"/>
        <v>lower</v>
      </c>
    </row>
    <row r="202" spans="1:13" x14ac:dyDescent="0.3">
      <c r="A202" s="8" t="s">
        <v>274</v>
      </c>
      <c r="B202" s="8">
        <v>48.379432999999999</v>
      </c>
      <c r="C202" s="8">
        <v>31.165579999999999</v>
      </c>
      <c r="D202" s="8">
        <v>1.8</v>
      </c>
      <c r="E202" s="8">
        <v>1.9</v>
      </c>
      <c r="F202" s="8">
        <v>1.9</v>
      </c>
      <c r="G202" s="8">
        <v>1.9</v>
      </c>
      <c r="H202" s="8">
        <v>1.9</v>
      </c>
      <c r="I202" s="8">
        <v>1.9</v>
      </c>
      <c r="J202" s="8">
        <v>1.9</v>
      </c>
      <c r="K202" s="8">
        <v>2</v>
      </c>
      <c r="L202">
        <v>1.8</v>
      </c>
      <c r="M202" t="str">
        <f t="shared" si="3"/>
        <v>lower</v>
      </c>
    </row>
    <row r="203" spans="1:13" ht="27.95" x14ac:dyDescent="0.3">
      <c r="A203" s="8" t="s">
        <v>52</v>
      </c>
      <c r="B203" s="8">
        <v>23.424075999999999</v>
      </c>
      <c r="C203" s="8">
        <v>53.847817999999997</v>
      </c>
      <c r="D203" s="8">
        <v>8.8000000000000007</v>
      </c>
      <c r="E203" s="8">
        <v>6.4</v>
      </c>
      <c r="F203" s="8">
        <v>5.2</v>
      </c>
      <c r="G203" s="8">
        <v>4.9000000000000004</v>
      </c>
      <c r="H203" s="8">
        <v>4.8</v>
      </c>
      <c r="I203" s="8">
        <v>5.0999999999999996</v>
      </c>
      <c r="J203" s="8">
        <v>5.6</v>
      </c>
      <c r="K203" s="8">
        <v>5.8</v>
      </c>
      <c r="L203">
        <v>5.8</v>
      </c>
      <c r="M203" t="str">
        <f t="shared" si="3"/>
        <v>higher</v>
      </c>
    </row>
    <row r="204" spans="1:13" x14ac:dyDescent="0.3">
      <c r="A204" s="8" t="s">
        <v>118</v>
      </c>
      <c r="B204" s="8">
        <v>55.378050999999999</v>
      </c>
      <c r="C204" s="8">
        <v>-3.4359730000000002</v>
      </c>
      <c r="D204" s="8">
        <v>12.9</v>
      </c>
      <c r="E204" s="8">
        <v>10.8</v>
      </c>
      <c r="F204" s="8">
        <v>14.9</v>
      </c>
      <c r="G204" s="8">
        <v>13.4</v>
      </c>
      <c r="H204" s="8">
        <v>12.9</v>
      </c>
      <c r="I204" s="8">
        <v>10.5</v>
      </c>
      <c r="J204" s="8">
        <v>11.6</v>
      </c>
      <c r="K204" s="8">
        <v>11.7</v>
      </c>
      <c r="L204">
        <v>12</v>
      </c>
      <c r="M204" t="str">
        <f t="shared" si="3"/>
        <v>higher</v>
      </c>
    </row>
    <row r="205" spans="1:13" x14ac:dyDescent="0.3">
      <c r="A205" s="8" t="s">
        <v>277</v>
      </c>
      <c r="B205" s="8">
        <v>37.090240000000001</v>
      </c>
      <c r="C205" s="8">
        <v>-95.712890999999999</v>
      </c>
      <c r="D205" s="8">
        <v>6.4</v>
      </c>
      <c r="E205" s="8">
        <v>5.9</v>
      </c>
      <c r="F205" s="8">
        <v>5.4</v>
      </c>
      <c r="G205" s="8">
        <v>5.2</v>
      </c>
      <c r="H205" s="8">
        <v>6.3</v>
      </c>
      <c r="I205" s="8">
        <v>5.7</v>
      </c>
      <c r="J205" s="8">
        <v>6.3</v>
      </c>
      <c r="K205" s="8">
        <v>6.8</v>
      </c>
      <c r="L205">
        <v>7.4</v>
      </c>
      <c r="M205" t="str">
        <f t="shared" si="3"/>
        <v>higher</v>
      </c>
    </row>
    <row r="206" spans="1:13" x14ac:dyDescent="0.3">
      <c r="A206" s="8" t="s">
        <v>276</v>
      </c>
      <c r="B206" s="8">
        <v>-32.522779</v>
      </c>
      <c r="C206" s="8">
        <v>-55.765835000000003</v>
      </c>
      <c r="D206" s="8">
        <v>8.1999999999999993</v>
      </c>
      <c r="E206" s="8">
        <v>7.4</v>
      </c>
      <c r="F206" s="8">
        <v>9.6</v>
      </c>
      <c r="G206" s="8">
        <v>11.5</v>
      </c>
      <c r="H206" s="8">
        <v>10.7</v>
      </c>
      <c r="I206" s="8">
        <v>8.3000000000000007</v>
      </c>
      <c r="J206" s="8">
        <v>6.1</v>
      </c>
      <c r="K206" s="8">
        <v>5.4</v>
      </c>
      <c r="L206">
        <v>5.8</v>
      </c>
      <c r="M206" t="str">
        <f t="shared" si="3"/>
        <v>higher</v>
      </c>
    </row>
    <row r="207" spans="1:13" x14ac:dyDescent="0.3">
      <c r="A207" s="8" t="s">
        <v>278</v>
      </c>
      <c r="B207" s="8">
        <v>41.377490999999999</v>
      </c>
      <c r="C207" s="8">
        <v>64.585262</v>
      </c>
      <c r="D207" s="8">
        <v>1.5</v>
      </c>
      <c r="E207" s="8">
        <v>2.2999999999999998</v>
      </c>
      <c r="F207" s="8">
        <v>3</v>
      </c>
      <c r="G207" s="8">
        <v>3.1</v>
      </c>
      <c r="H207" s="8">
        <v>3</v>
      </c>
      <c r="I207" s="8">
        <v>5</v>
      </c>
      <c r="J207" s="8">
        <v>4.5999999999999996</v>
      </c>
      <c r="K207" s="8">
        <v>5.4</v>
      </c>
      <c r="L207">
        <v>4.5</v>
      </c>
      <c r="M207" t="str">
        <f t="shared" si="3"/>
        <v>lower</v>
      </c>
    </row>
    <row r="208" spans="1:13" x14ac:dyDescent="0.3">
      <c r="A208" s="8" t="s">
        <v>284</v>
      </c>
      <c r="B208" s="8">
        <v>-15.376706</v>
      </c>
      <c r="C208" s="8">
        <v>166.959158</v>
      </c>
      <c r="D208" s="8">
        <v>0.9</v>
      </c>
      <c r="E208" s="8">
        <v>0.9</v>
      </c>
      <c r="F208" s="8">
        <v>0.8</v>
      </c>
      <c r="G208" s="8">
        <v>1.7</v>
      </c>
      <c r="H208" s="8">
        <v>0.6</v>
      </c>
      <c r="I208" s="8">
        <v>0.4</v>
      </c>
      <c r="J208" s="8">
        <v>0.7</v>
      </c>
      <c r="K208" s="8">
        <v>0.8</v>
      </c>
      <c r="L208">
        <v>0.9</v>
      </c>
      <c r="M208" t="str">
        <f t="shared" si="3"/>
        <v>lower</v>
      </c>
    </row>
    <row r="209" spans="1:13" x14ac:dyDescent="0.3">
      <c r="A209" s="8" t="s">
        <v>329</v>
      </c>
      <c r="B209" s="8">
        <v>6.4237500000000001</v>
      </c>
      <c r="C209" s="8">
        <v>-66.589730000000003</v>
      </c>
      <c r="D209" s="8">
        <v>5.0999999999999996</v>
      </c>
      <c r="E209" s="8">
        <v>4.8</v>
      </c>
      <c r="F209" s="8">
        <v>4.9000000000000004</v>
      </c>
      <c r="G209" s="8">
        <v>5.0999999999999996</v>
      </c>
      <c r="H209" s="8">
        <v>4.9000000000000004</v>
      </c>
      <c r="I209" s="8">
        <v>5.4</v>
      </c>
      <c r="J209" s="8">
        <v>5.6</v>
      </c>
      <c r="K209" s="8">
        <v>5.7</v>
      </c>
      <c r="L209">
        <v>5.7</v>
      </c>
      <c r="M209" t="str">
        <f t="shared" si="3"/>
        <v>higher</v>
      </c>
    </row>
    <row r="210" spans="1:13" x14ac:dyDescent="0.3">
      <c r="A210" s="8" t="s">
        <v>283</v>
      </c>
      <c r="B210" s="8">
        <v>14.058324000000001</v>
      </c>
      <c r="C210" s="8">
        <v>108.277199</v>
      </c>
      <c r="D210" s="8">
        <v>3.9</v>
      </c>
      <c r="E210" s="8">
        <v>2.9</v>
      </c>
      <c r="F210" s="8">
        <v>2.9</v>
      </c>
      <c r="G210" s="8">
        <v>3.1</v>
      </c>
      <c r="H210" s="8">
        <v>3.4</v>
      </c>
      <c r="I210" s="8">
        <v>2.8</v>
      </c>
      <c r="J210" s="8">
        <v>2.7</v>
      </c>
      <c r="K210" s="8">
        <v>3.1</v>
      </c>
      <c r="L210">
        <v>3.8</v>
      </c>
      <c r="M210" t="str">
        <f t="shared" si="3"/>
        <v>lower</v>
      </c>
    </row>
    <row r="211" spans="1:13" x14ac:dyDescent="0.3">
      <c r="A211" s="8" t="s">
        <v>330</v>
      </c>
      <c r="B211" s="8">
        <v>-13.768751999999999</v>
      </c>
      <c r="C211" s="8">
        <v>-177.15609699999999</v>
      </c>
      <c r="D211" s="8">
        <v>1</v>
      </c>
      <c r="E211" s="8">
        <v>2.1</v>
      </c>
      <c r="F211" s="8">
        <v>0.9</v>
      </c>
      <c r="G211" s="8">
        <v>2.8</v>
      </c>
      <c r="H211" s="8">
        <v>3.3</v>
      </c>
      <c r="I211" s="8">
        <v>4.3</v>
      </c>
      <c r="J211" s="8">
        <v>3.8</v>
      </c>
      <c r="K211" s="8">
        <v>5.3</v>
      </c>
      <c r="L211">
        <v>4.2</v>
      </c>
      <c r="M211" t="str">
        <f t="shared" si="3"/>
        <v>lower</v>
      </c>
    </row>
    <row r="212" spans="1:13" x14ac:dyDescent="0.3">
      <c r="A212" s="8" t="s">
        <v>331</v>
      </c>
      <c r="B212" s="8">
        <v>15.552727000000001</v>
      </c>
      <c r="C212" s="8">
        <v>48.516387999999999</v>
      </c>
      <c r="D212" s="8">
        <v>1.8</v>
      </c>
      <c r="E212" s="8">
        <v>2.2000000000000002</v>
      </c>
      <c r="F212" s="8">
        <v>2.2000000000000002</v>
      </c>
      <c r="G212" s="8">
        <v>2.7</v>
      </c>
      <c r="H212" s="8">
        <v>3.6</v>
      </c>
      <c r="I212" s="8">
        <v>5.6</v>
      </c>
      <c r="J212" s="8">
        <v>4.8</v>
      </c>
      <c r="K212" s="8">
        <v>5</v>
      </c>
      <c r="L212">
        <v>4.7</v>
      </c>
      <c r="M212" t="str">
        <f t="shared" si="3"/>
        <v>lower</v>
      </c>
    </row>
    <row r="213" spans="1:13" x14ac:dyDescent="0.3">
      <c r="A213" s="8" t="s">
        <v>289</v>
      </c>
      <c r="B213" s="8">
        <v>-13.133896999999999</v>
      </c>
      <c r="C213" s="8">
        <v>27.849332</v>
      </c>
      <c r="D213" s="8">
        <v>1.9</v>
      </c>
      <c r="E213" s="8">
        <v>2.1</v>
      </c>
      <c r="F213" s="8">
        <v>2.4</v>
      </c>
      <c r="G213" s="8">
        <v>2.7</v>
      </c>
      <c r="H213" s="8">
        <v>2.4</v>
      </c>
      <c r="I213" s="8">
        <v>2.6</v>
      </c>
      <c r="J213" s="8">
        <v>4</v>
      </c>
      <c r="K213" s="8">
        <v>6.2</v>
      </c>
      <c r="L213">
        <v>5.4</v>
      </c>
      <c r="M213" t="str">
        <f t="shared" si="3"/>
        <v>higher</v>
      </c>
    </row>
    <row r="214" spans="1:13" x14ac:dyDescent="0.3">
      <c r="A214" s="8" t="s">
        <v>290</v>
      </c>
      <c r="B214" s="8">
        <v>-19.015438</v>
      </c>
      <c r="C214" s="8">
        <v>29.154857</v>
      </c>
      <c r="D214" s="8">
        <v>1.5</v>
      </c>
      <c r="E214" s="8">
        <v>2</v>
      </c>
      <c r="F214" s="8">
        <v>2.2000000000000002</v>
      </c>
      <c r="G214" s="8">
        <v>2.4</v>
      </c>
      <c r="H214" s="8">
        <v>3.4</v>
      </c>
      <c r="I214" s="8">
        <v>4.5</v>
      </c>
      <c r="J214" s="8">
        <v>4.0999999999999996</v>
      </c>
      <c r="K214" s="8">
        <v>4.5999999999999996</v>
      </c>
      <c r="L214">
        <v>4.7</v>
      </c>
      <c r="M214" t="str">
        <f t="shared" si="3"/>
        <v>lower</v>
      </c>
    </row>
    <row r="215" spans="1:13" x14ac:dyDescent="0.3">
      <c r="L215">
        <f>AVERAGE(L116:L214)</f>
        <v>4.8747474747474735</v>
      </c>
    </row>
    <row r="216" spans="1:13" x14ac:dyDescent="0.3">
      <c r="L216">
        <f>MAX(L2:L214)</f>
        <v>15.9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page1</vt:lpstr>
      <vt:lpstr>page2</vt:lpstr>
      <vt:lpstr>page2-1</vt:lpstr>
      <vt:lpstr>page2-5</vt:lpstr>
      <vt:lpstr>page2-5-2</vt:lpstr>
      <vt:lpstr>page3</vt:lpstr>
      <vt:lpstr>page4</vt:lpstr>
      <vt:lpstr>page5</vt:lpstr>
      <vt:lpstr>page5-2</vt:lpstr>
      <vt:lpstr>page6</vt:lpstr>
      <vt:lpstr>gdppercap</vt:lpstr>
      <vt:lpstr>waterstress</vt:lpstr>
      <vt:lpstr>dailycalopercap</vt:lpstr>
      <vt:lpstr>page7</vt:lpstr>
      <vt:lpstr>page8</vt:lpstr>
      <vt:lpstr>page9</vt:lpstr>
      <vt:lpstr>page9-2</vt:lpstr>
      <vt:lpstr>page10</vt:lpstr>
      <vt:lpstr>page10-waffle</vt:lpstr>
      <vt:lpstr>page10-2</vt:lpstr>
      <vt:lpstr>page11</vt:lpstr>
      <vt:lpstr>page10!_Hlk35437987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Quang Phong</dc:creator>
  <cp:lastModifiedBy>QUANG PHONG</cp:lastModifiedBy>
  <dcterms:created xsi:type="dcterms:W3CDTF">2022-05-29T13:37:47Z</dcterms:created>
  <dcterms:modified xsi:type="dcterms:W3CDTF">2022-06-05T16:27:31Z</dcterms:modified>
</cp:coreProperties>
</file>