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Penn State\Fall\CSE 514 Networking\Homeworks\HW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E15" i="1" s="1"/>
  <c r="B6" i="1"/>
  <c r="C17" i="1"/>
  <c r="C19" i="1"/>
  <c r="C18" i="1"/>
  <c r="C16" i="1"/>
  <c r="C15" i="1"/>
  <c r="C14" i="1"/>
  <c r="E14" i="1" s="1"/>
  <c r="C13" i="1"/>
  <c r="C12" i="1"/>
  <c r="C11" i="1"/>
  <c r="E18" i="1"/>
  <c r="E19" i="1"/>
  <c r="D14" i="1"/>
  <c r="D15" i="1"/>
  <c r="D18" i="1"/>
  <c r="H3" i="1"/>
  <c r="H4" i="1"/>
  <c r="H2" i="1"/>
  <c r="G3" i="1"/>
  <c r="G4" i="1"/>
  <c r="G2" i="1"/>
  <c r="F4" i="1"/>
  <c r="F3" i="1"/>
  <c r="F2" i="1"/>
  <c r="D4" i="1"/>
  <c r="D3" i="1"/>
  <c r="D2" i="1"/>
  <c r="D19" i="1" l="1"/>
  <c r="E11" i="1"/>
  <c r="D17" i="1"/>
  <c r="D13" i="1"/>
  <c r="E16" i="1"/>
  <c r="D11" i="1"/>
  <c r="D16" i="1"/>
  <c r="D12" i="1"/>
  <c r="E12" i="1"/>
  <c r="E17" i="1"/>
  <c r="E13" i="1"/>
</calcChain>
</file>

<file path=xl/sharedStrings.xml><?xml version="1.0" encoding="utf-8"?>
<sst xmlns="http://schemas.openxmlformats.org/spreadsheetml/2006/main" count="26" uniqueCount="16">
  <si>
    <t>Trial 1</t>
  </si>
  <si>
    <t>Trial 2</t>
  </si>
  <si>
    <t>Trial 3</t>
  </si>
  <si>
    <t>N</t>
  </si>
  <si>
    <t>upload rate</t>
  </si>
  <si>
    <t>F</t>
  </si>
  <si>
    <t>Us</t>
  </si>
  <si>
    <t>Di</t>
  </si>
  <si>
    <t>Dcs</t>
  </si>
  <si>
    <t>Dp2p</t>
  </si>
  <si>
    <t>Trial 4</t>
  </si>
  <si>
    <t>Trial 5</t>
  </si>
  <si>
    <t>Trial 6</t>
  </si>
  <si>
    <t>Trial 7</t>
  </si>
  <si>
    <t>Trial 8</t>
  </si>
  <si>
    <t>Trail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</si>
</sst>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9" sqref="A9"/>
    </sheetView>
  </sheetViews>
  <sheetFormatPr defaultRowHeight="14.5" x14ac:dyDescent="0.35"/>
  <cols>
    <col min="2" max="2" width="11.81640625" bestFit="1" customWidth="1"/>
    <col min="3" max="3" width="10.453125" bestFit="1" customWidth="1"/>
    <col min="4" max="4" width="11.81640625" bestFit="1" customWidth="1"/>
  </cols>
  <sheetData>
    <row r="1" spans="1:8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0</v>
      </c>
      <c r="B2">
        <v>10</v>
      </c>
      <c r="C2">
        <v>300000</v>
      </c>
      <c r="D2">
        <f>15*10^9</f>
        <v>15000000000</v>
      </c>
      <c r="E2">
        <v>30000000</v>
      </c>
      <c r="F2">
        <f>2*10^6</f>
        <v>2000000</v>
      </c>
      <c r="G2">
        <f>MAX(((B2*D2)/E2),D2/F2)</f>
        <v>7500</v>
      </c>
      <c r="H2">
        <f>MAX(D2/E2,D2/F2,(B2*D2)/(E2+(B2*C2)))</f>
        <v>7500</v>
      </c>
    </row>
    <row r="3" spans="1:8" x14ac:dyDescent="0.35">
      <c r="A3" t="s">
        <v>1</v>
      </c>
      <c r="B3">
        <v>100</v>
      </c>
      <c r="C3">
        <v>700000</v>
      </c>
      <c r="D3">
        <f>15*10^9</f>
        <v>15000000000</v>
      </c>
      <c r="E3">
        <v>30000000</v>
      </c>
      <c r="F3">
        <f>2*10^6</f>
        <v>2000000</v>
      </c>
      <c r="G3">
        <f t="shared" ref="G3:G4" si="0">MAX(((B3*D3)/E3),D3/F3)</f>
        <v>50000</v>
      </c>
      <c r="H3">
        <f t="shared" ref="H3:H4" si="1">MAX(D3/E3,D3/F3,(B3*D3)/(E3+(B3*C3)))</f>
        <v>15000</v>
      </c>
    </row>
    <row r="4" spans="1:8" x14ac:dyDescent="0.35">
      <c r="A4" t="s">
        <v>2</v>
      </c>
      <c r="B4">
        <v>1000</v>
      </c>
      <c r="C4">
        <v>2000000</v>
      </c>
      <c r="D4">
        <f>15*10^9</f>
        <v>15000000000</v>
      </c>
      <c r="E4">
        <v>30000000</v>
      </c>
      <c r="F4">
        <f>2*10^6</f>
        <v>2000000</v>
      </c>
      <c r="G4">
        <f t="shared" si="0"/>
        <v>500000</v>
      </c>
      <c r="H4">
        <f t="shared" si="1"/>
        <v>7500</v>
      </c>
    </row>
    <row r="6" spans="1:8" x14ac:dyDescent="0.35">
      <c r="A6" t="s">
        <v>5</v>
      </c>
      <c r="B6">
        <f>15*2^30</f>
        <v>16106127360</v>
      </c>
    </row>
    <row r="7" spans="1:8" x14ac:dyDescent="0.35">
      <c r="A7" t="s">
        <v>6</v>
      </c>
      <c r="B7">
        <f>30*2^20</f>
        <v>31457280</v>
      </c>
    </row>
    <row r="8" spans="1:8" x14ac:dyDescent="0.35">
      <c r="A8" t="s">
        <v>7</v>
      </c>
      <c r="B8">
        <f>2*2^20</f>
        <v>2097152</v>
      </c>
    </row>
    <row r="10" spans="1:8" x14ac:dyDescent="0.35">
      <c r="B10" t="s">
        <v>3</v>
      </c>
      <c r="C10" t="s">
        <v>4</v>
      </c>
      <c r="D10" t="s">
        <v>8</v>
      </c>
      <c r="E10" t="s">
        <v>9</v>
      </c>
    </row>
    <row r="11" spans="1:8" x14ac:dyDescent="0.35">
      <c r="A11" t="s">
        <v>0</v>
      </c>
      <c r="B11">
        <v>10</v>
      </c>
      <c r="C11">
        <f>300*1024</f>
        <v>307200</v>
      </c>
      <c r="D11">
        <f>MAX(B11*$B$6/$B$7,$B$6/$B$8)</f>
        <v>7680</v>
      </c>
      <c r="E11">
        <f>MAX($B$6/$B$7,$B$6/$B$8,B11*$B$6/($B$7+B11*C11))</f>
        <v>7680</v>
      </c>
    </row>
    <row r="12" spans="1:8" x14ac:dyDescent="0.35">
      <c r="A12" t="s">
        <v>1</v>
      </c>
      <c r="B12">
        <v>10</v>
      </c>
      <c r="C12">
        <f>700*1024</f>
        <v>716800</v>
      </c>
      <c r="D12">
        <f t="shared" ref="D12:D19" si="2">MAX(B12*$B$6/$B$7,$B$6/$B$8)</f>
        <v>7680</v>
      </c>
      <c r="E12">
        <f t="shared" ref="E12:E19" si="3">MAX($B$6/$B$7,$B$6/$B$8,B12*$B$6/($B$7+B12*C12))</f>
        <v>7680</v>
      </c>
    </row>
    <row r="13" spans="1:8" x14ac:dyDescent="0.35">
      <c r="A13" t="s">
        <v>2</v>
      </c>
      <c r="B13">
        <v>10</v>
      </c>
      <c r="C13">
        <f>2*1024^2</f>
        <v>2097152</v>
      </c>
      <c r="D13">
        <f t="shared" si="2"/>
        <v>7680</v>
      </c>
      <c r="E13">
        <f t="shared" si="3"/>
        <v>7680</v>
      </c>
    </row>
    <row r="14" spans="1:8" x14ac:dyDescent="0.35">
      <c r="A14" t="s">
        <v>10</v>
      </c>
      <c r="B14">
        <v>100</v>
      </c>
      <c r="C14">
        <f>300*1024</f>
        <v>307200</v>
      </c>
      <c r="D14">
        <f t="shared" si="2"/>
        <v>51200</v>
      </c>
      <c r="E14">
        <f t="shared" si="3"/>
        <v>25903.557312252964</v>
      </c>
    </row>
    <row r="15" spans="1:8" x14ac:dyDescent="0.35">
      <c r="A15" t="s">
        <v>11</v>
      </c>
      <c r="B15">
        <v>100</v>
      </c>
      <c r="C15">
        <f>700*1024</f>
        <v>716800</v>
      </c>
      <c r="D15">
        <f t="shared" si="2"/>
        <v>51200</v>
      </c>
      <c r="E15">
        <f t="shared" si="3"/>
        <v>15616.203335980937</v>
      </c>
    </row>
    <row r="16" spans="1:8" x14ac:dyDescent="0.35">
      <c r="A16" t="s">
        <v>12</v>
      </c>
      <c r="B16">
        <v>100</v>
      </c>
      <c r="C16">
        <f>2*1024^2</f>
        <v>2097152</v>
      </c>
      <c r="D16">
        <f t="shared" si="2"/>
        <v>51200</v>
      </c>
      <c r="E16">
        <f t="shared" si="3"/>
        <v>7680</v>
      </c>
    </row>
    <row r="17" spans="1:5" x14ac:dyDescent="0.35">
      <c r="A17" t="s">
        <v>13</v>
      </c>
      <c r="B17">
        <v>1000</v>
      </c>
      <c r="C17">
        <f>300*1024</f>
        <v>307200</v>
      </c>
      <c r="D17">
        <f t="shared" si="2"/>
        <v>512000</v>
      </c>
      <c r="E17">
        <f t="shared" si="3"/>
        <v>47558.780841799708</v>
      </c>
    </row>
    <row r="18" spans="1:5" x14ac:dyDescent="0.35">
      <c r="A18" t="s">
        <v>14</v>
      </c>
      <c r="B18">
        <v>1000</v>
      </c>
      <c r="C18">
        <f>700*1024</f>
        <v>716800</v>
      </c>
      <c r="D18">
        <f t="shared" si="2"/>
        <v>512000</v>
      </c>
      <c r="E18">
        <f>MAX($B$6/$B$7,$B$6/$B$8,B18*$B$6/($B$7+B18*C18))</f>
        <v>21524.852200569301</v>
      </c>
    </row>
    <row r="19" spans="1:5" x14ac:dyDescent="0.35">
      <c r="A19" t="s">
        <v>15</v>
      </c>
      <c r="B19">
        <v>1000</v>
      </c>
      <c r="C19">
        <f>2*1024^2</f>
        <v>2097152</v>
      </c>
      <c r="D19">
        <f t="shared" si="2"/>
        <v>512000</v>
      </c>
      <c r="E19">
        <f t="shared" si="3"/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2015-09-20T16:37:26Z</dcterms:created>
  <dcterms:modified xsi:type="dcterms:W3CDTF">2015-09-20T21:07:01Z</dcterms:modified>
</cp:coreProperties>
</file>