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Deparment 5\SWT301\Lab\Lab 02\"/>
    </mc:Choice>
  </mc:AlternateContent>
  <bookViews>
    <workbookView xWindow="0" yWindow="0" windowWidth="15345" windowHeight="4485"/>
  </bookViews>
  <sheets>
    <sheet name="Manage Doctor" sheetId="1" r:id="rId1"/>
  </sheets>
  <definedNames>
    <definedName name="ACTION">#REF!</definedName>
    <definedName name="ACTION_1">#REF!</definedName>
    <definedName name="Excel_BuiltIn__FilterDatabase">#REF!</definedName>
    <definedName name="Excel_BuiltIn__FilterDatabase_1">#REF!</definedName>
    <definedName name="OLE_LINK31">#REF!</definedName>
    <definedName name="OLE_LINK41">#REF!</definedName>
    <definedName name="OLE_LINK43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3" i="1" l="1"/>
  <c r="A62" i="1"/>
  <c r="A61" i="1"/>
  <c r="A60" i="1" l="1"/>
  <c r="A59" i="1"/>
  <c r="A54" i="1"/>
  <c r="A58" i="1"/>
  <c r="A57" i="1"/>
  <c r="A56" i="1"/>
  <c r="A55" i="1"/>
  <c r="A19" i="1" l="1"/>
  <c r="A15" i="1"/>
  <c r="A22" i="1"/>
  <c r="A23" i="1"/>
  <c r="A24" i="1"/>
  <c r="A21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18" i="1"/>
  <c r="A20" i="1"/>
  <c r="A8" i="1"/>
  <c r="A9" i="1"/>
  <c r="A11" i="1"/>
  <c r="A14" i="1" l="1"/>
  <c r="A17" i="1"/>
  <c r="A16" i="1"/>
  <c r="A13" i="1"/>
  <c r="A12" i="1"/>
  <c r="A10" i="1" l="1"/>
  <c r="A7" i="1" l="1"/>
  <c r="A6" i="1"/>
  <c r="A5" i="1"/>
  <c r="E2" i="1"/>
  <c r="D2" i="1"/>
  <c r="E1" i="1"/>
  <c r="D1" i="1"/>
  <c r="D3" i="1" l="1"/>
  <c r="E3" i="1"/>
</calcChain>
</file>

<file path=xl/comments1.xml><?xml version="1.0" encoding="utf-8"?>
<comments xmlns="http://schemas.openxmlformats.org/spreadsheetml/2006/main">
  <authors>
    <author/>
  </authors>
  <commentList>
    <comment ref="G4" authorId="0" shapeId="0">
      <text>
        <r>
          <rPr>
            <b/>
            <sz val="8"/>
            <color indexed="8"/>
            <rFont val="Times New Roman"/>
            <family val="1"/>
          </rPr>
          <t xml:space="preserve">Pass
Fail
Untested
N/A
</t>
        </r>
      </text>
    </comment>
  </commentList>
</comments>
</file>

<file path=xl/sharedStrings.xml><?xml version="1.0" encoding="utf-8"?>
<sst xmlns="http://schemas.openxmlformats.org/spreadsheetml/2006/main" count="416" uniqueCount="137">
  <si>
    <t>Module Code</t>
  </si>
  <si>
    <t>Find Physician</t>
  </si>
  <si>
    <t>Tester</t>
  </si>
  <si>
    <t>ID</t>
  </si>
  <si>
    <t>Test Case Description</t>
  </si>
  <si>
    <t>Pre-condition</t>
  </si>
  <si>
    <t>Test Case Procedure</t>
  </si>
  <si>
    <t>Expected Output</t>
  </si>
  <si>
    <t>Bug#</t>
  </si>
  <si>
    <t>Result</t>
  </si>
  <si>
    <t>Test date</t>
  </si>
  <si>
    <t>Note</t>
  </si>
  <si>
    <t>Add a new doctor</t>
  </si>
  <si>
    <t>press 1 to open form Add a new doctor</t>
  </si>
  <si>
    <t xml:space="preserve">1. Open form Add a new doctor
</t>
  </si>
  <si>
    <t xml:space="preserve">1. There are blanks to fill: Name, DateOfBirth, Specialization, Availability, Email, Mobile.
2. ID is automatically increase. 
</t>
  </si>
  <si>
    <t>Pass</t>
  </si>
  <si>
    <t>20/02/2020</t>
  </si>
  <si>
    <t>Alternative flow</t>
  </si>
  <si>
    <t>1. Display message: "Name is not longer than 50 characters"
2. Reinput</t>
  </si>
  <si>
    <t>Abnormal test case</t>
  </si>
  <si>
    <t>Add a new doctor:
- Name is not longer than 50 characters.</t>
  </si>
  <si>
    <t>1.Display "abcxyz" in box name.</t>
  </si>
  <si>
    <t>Normal test case</t>
  </si>
  <si>
    <t>1.Display "abcxyzvbcsjcsjbcjsbcsjcbscbksbksckbckscm mgdjsgdjsdsj"  in box name.</t>
  </si>
  <si>
    <t>Boundary test case</t>
  </si>
  <si>
    <t>Back to Test Report</t>
  </si>
  <si>
    <t>To Bug list</t>
  </si>
  <si>
    <t>20/02/2021</t>
  </si>
  <si>
    <t>20/02/2022</t>
  </si>
  <si>
    <t>Add a new doctor:
- Specialization is a string which is not longer than 255 characters.</t>
  </si>
  <si>
    <r>
      <t>1. Open form Add a new doctor
2. Input string which is longer than 255 characters "</t>
    </r>
    <r>
      <rPr>
        <sz val="8"/>
        <color rgb="FFFF0000"/>
        <rFont val="Tahoma"/>
        <family val="2"/>
      </rPr>
      <t>aaaaaaaaaaaaaaaaaaaaaaaaaaaaaaaaaaaaaaaaaaaaaaaaaaaaaaaaaaaaaaaaaaaaaaaaaaaaaaaaaaaaaaaaaaaaaaaaaaaaaaaaaaaaaaaaaaaaaaaaaaaaaaaaaaaaaaaaaaaaaaaaaaaaaaaaaaaaaaaaaaaaaaaaaaaaaaaaaaaaaaaaaaaaaaaaaaaaaaaaaaaaaaaaaaaaaaaaaaaaaaaaaaaaaaaaaaaaaaaaaaaaaaaaaaaaaaaaa260</t>
    </r>
    <r>
      <rPr>
        <sz val="8"/>
        <rFont val="Tahoma"/>
        <family val="2"/>
      </rPr>
      <t xml:space="preserve">"
3. Press Enter
</t>
    </r>
  </si>
  <si>
    <t>Add a new doctor:
- Email is a string conforming email format.</t>
  </si>
  <si>
    <t>Add a new doctor:
- Email is a string conforming email format</t>
  </si>
  <si>
    <t>Add a new doctor:
-  Mobile is a string of number conforming (000)-000-0000 format.</t>
  </si>
  <si>
    <r>
      <t>1. Open form Add a new doctor
2. Input with correct format "</t>
    </r>
    <r>
      <rPr>
        <sz val="8"/>
        <color rgb="FFFF0000"/>
        <rFont val="Tahoma"/>
        <family val="2"/>
      </rPr>
      <t>(000)-000-0000</t>
    </r>
    <r>
      <rPr>
        <sz val="8"/>
        <rFont val="Tahoma"/>
        <family val="2"/>
      </rPr>
      <t xml:space="preserve">"
3. Press Enter
</t>
    </r>
  </si>
  <si>
    <r>
      <t>1. Open form Add a new doctor
2. Input with incorrect format "</t>
    </r>
    <r>
      <rPr>
        <sz val="8"/>
        <color rgb="FFFF0000"/>
        <rFont val="Tahoma"/>
        <family val="2"/>
      </rPr>
      <t>(0000)-000-0000000</t>
    </r>
    <r>
      <rPr>
        <sz val="8"/>
        <rFont val="Tahoma"/>
        <family val="2"/>
      </rPr>
      <t xml:space="preserve">"
3. Press Enter
</t>
    </r>
  </si>
  <si>
    <t>1.Display "ky thuat phan mem" in box Specialization</t>
  </si>
  <si>
    <t>1.Display "aaaaaaaaaaaaaaaaaaaaaaaaaaaaaaaaaaaaaaaaaaaaaaaaaaaaaaaaaaaaaaaaaaaaaaaaaaaaaaaaaaaaaaaaaaaaaaaaaaaaaaaaaaaaaaaaaaaaaaaaaaaaaaaaaaaaaaaaaaaaaaaaaaaaaaaaaaaaaaaaaaaaaaaaaaaaaaaaaaaaaaaaaaaaaaaaaaaaaaaaaaaaaaaaaaaaaaaaaaaaaaaaaaaaaaaaaaaaaaaaaaaaaaaaaaaaaaa"  in box Specialization</t>
  </si>
  <si>
    <t>1. Display message: "Specialization is a string which is not longer than 255 characters."
2. Reinput</t>
  </si>
  <si>
    <t>1.Display "langoctin99@gmail.com" in box Email.</t>
  </si>
  <si>
    <t>1. Display message: "Email is a string conforming email format"
2. Reinput</t>
  </si>
  <si>
    <t>1.Display "(000)-000-0000"  in box Mobile.</t>
  </si>
  <si>
    <t>1. Display message: "Mobile is a string of number conforming (000)-000-0000 format."
2. Reinput</t>
  </si>
  <si>
    <r>
      <t xml:space="preserve">1. Open form Add a new doctor
2. Input name which is equal 255 characters </t>
    </r>
    <r>
      <rPr>
        <sz val="8"/>
        <color rgb="FFFF0000"/>
        <rFont val="Tahoma"/>
        <family val="2"/>
      </rPr>
      <t>"aaaaaaaaaaaaaaaaaaaaaaaaaaaaaaaaaaaaaaaaaaaaaaaaaaaaaaaaaaaaaaaaaaaaaaaaaaaaaaaaaaaaaaaaaaaaaaaaaaaaaaaaaaaaaaaaaaaaaaaaaaaaaaaaaaaaaaaaaaaaaaaaaaaaaaaaaaaaaaaaaaaaaaaaaaaaaaaaaaaaaaaaaaaaaaaaaaaaaaaaaaaaaaaaaaaaaaaaaaaaaaaaaaaaaaaaaaaaaaaaaaaaaaaaaaaaaaa"</t>
    </r>
    <r>
      <rPr>
        <sz val="8"/>
        <rFont val="Tahoma"/>
        <family val="2"/>
      </rPr>
      <t xml:space="preserve">
3. Press Enter
</t>
    </r>
  </si>
  <si>
    <r>
      <t>1. Open form Add a new doctor
2. Input name which is not longer than 255 characters "</t>
    </r>
    <r>
      <rPr>
        <sz val="8"/>
        <color rgb="FFFF0000"/>
        <rFont val="Tahoma"/>
        <family val="2"/>
      </rPr>
      <t>ky thuat phan mem</t>
    </r>
    <r>
      <rPr>
        <sz val="8"/>
        <rFont val="Tahoma"/>
        <family val="2"/>
      </rPr>
      <t>"
3. Press Enter</t>
    </r>
  </si>
  <si>
    <t>1.Display "abcxyz@@@@@" in box name.</t>
  </si>
  <si>
    <t>1.Display "abcxyz123" in box name.</t>
  </si>
  <si>
    <t>20/02/2023</t>
  </si>
  <si>
    <t>20/02/2024</t>
  </si>
  <si>
    <t>20/02/2025</t>
  </si>
  <si>
    <t>20/02/2026</t>
  </si>
  <si>
    <t>20/02/2027</t>
  </si>
  <si>
    <t>20/02/2028</t>
  </si>
  <si>
    <t>20/02/2029</t>
  </si>
  <si>
    <t>20/02/2030</t>
  </si>
  <si>
    <t>20/02/2031</t>
  </si>
  <si>
    <t>20/02/2032</t>
  </si>
  <si>
    <t>20/02/2033</t>
  </si>
  <si>
    <r>
      <t>1. Open form Add a new doctor
2. Input has alphabet in string "</t>
    </r>
    <r>
      <rPr>
        <sz val="8"/>
        <color rgb="FFFF0000"/>
        <rFont val="Tahoma"/>
        <family val="2"/>
      </rPr>
      <t>(0000)-aaa-0000000</t>
    </r>
    <r>
      <rPr>
        <sz val="8"/>
        <rFont val="Tahoma"/>
        <family val="2"/>
      </rPr>
      <t xml:space="preserve">"
3. Press Enter
</t>
    </r>
  </si>
  <si>
    <t>Add a new doctor:
- DateOfBirth is a string which conforms “dd/MM/yyyy” format.</t>
  </si>
  <si>
    <r>
      <t xml:space="preserve">1. Open form Add a new doctor
2. Input with incorrect format {MM/dd/yyyy}: </t>
    </r>
    <r>
      <rPr>
        <sz val="8"/>
        <color rgb="FFFF0000"/>
        <rFont val="Tahoma"/>
        <family val="2"/>
      </rPr>
      <t>"01/24/1999"</t>
    </r>
    <r>
      <rPr>
        <sz val="8"/>
        <rFont val="Tahoma"/>
        <family val="2"/>
      </rPr>
      <t xml:space="preserve">
3. Press Enter
</t>
    </r>
  </si>
  <si>
    <r>
      <t xml:space="preserve">1. Open form Add a new doctor
2. Input has alphabet: </t>
    </r>
    <r>
      <rPr>
        <sz val="8"/>
        <color rgb="FFFF0000"/>
        <rFont val="Tahoma"/>
        <family val="2"/>
      </rPr>
      <t>"aa/01/1999"</t>
    </r>
    <r>
      <rPr>
        <sz val="8"/>
        <rFont val="Tahoma"/>
        <family val="2"/>
      </rPr>
      <t xml:space="preserve">
3. Press Enter
</t>
    </r>
  </si>
  <si>
    <t>1. Display message: ""24/01/1999""</t>
  </si>
  <si>
    <r>
      <t xml:space="preserve">1. Open form Add a new doctor
2. Input with incorrect format {dd-MM-yyyy}: </t>
    </r>
    <r>
      <rPr>
        <sz val="8"/>
        <color rgb="FFFF0000"/>
        <rFont val="Tahoma"/>
        <family val="2"/>
      </rPr>
      <t>"24-01-1999"</t>
    </r>
    <r>
      <rPr>
        <sz val="8"/>
        <rFont val="Tahoma"/>
        <family val="2"/>
      </rPr>
      <t xml:space="preserve">
3. Press Enter
</t>
    </r>
  </si>
  <si>
    <t>1. Display message: "Enter date again:"
2. Reinput</t>
  </si>
  <si>
    <t>Add a new doctor:
-  Availability is integer number indicating 4 states of a doctor: 0 for in vacation, 1 for available, 2 for busy in emergency case, 3 for in diagnosing case.</t>
  </si>
  <si>
    <t>1. Display message: "1"</t>
  </si>
  <si>
    <t>1. Display message: "Enter again:"
2. Reinput</t>
  </si>
  <si>
    <r>
      <t>1. Open form Add a new doctor
2. Input with incorrect format (out rage '0-&gt;3'):</t>
    </r>
    <r>
      <rPr>
        <sz val="8"/>
        <color rgb="FFFF0000"/>
        <rFont val="Tahoma"/>
        <family val="2"/>
      </rPr>
      <t xml:space="preserve"> "4"</t>
    </r>
    <r>
      <rPr>
        <sz val="8"/>
        <rFont val="Tahoma"/>
        <family val="2"/>
      </rPr>
      <t xml:space="preserve">
3. Press Enter
</t>
    </r>
  </si>
  <si>
    <r>
      <t>1. Open form Add a new doctor
2. Input with incorrect format (input alpha):</t>
    </r>
    <r>
      <rPr>
        <sz val="8"/>
        <color rgb="FFFF0000"/>
        <rFont val="Tahoma"/>
        <family val="2"/>
      </rPr>
      <t xml:space="preserve"> "a"</t>
    </r>
    <r>
      <rPr>
        <sz val="8"/>
        <rFont val="Tahoma"/>
        <family val="2"/>
      </rPr>
      <t xml:space="preserve">
3. Press Enter
</t>
    </r>
  </si>
  <si>
    <r>
      <t>1. Open form Add a new doctor
2. Input with incorrect format (input special character):</t>
    </r>
    <r>
      <rPr>
        <sz val="8"/>
        <color rgb="FFFF0000"/>
        <rFont val="Tahoma"/>
        <family val="2"/>
      </rPr>
      <t xml:space="preserve"> "@"</t>
    </r>
    <r>
      <rPr>
        <sz val="8"/>
        <rFont val="Tahoma"/>
        <family val="2"/>
      </rPr>
      <t xml:space="preserve">
3. Press Enter
</t>
    </r>
  </si>
  <si>
    <t>20/02/2019</t>
  </si>
  <si>
    <r>
      <t>1. Open form Add a new doctor
2. Input with incorrect format: "</t>
    </r>
    <r>
      <rPr>
        <sz val="8"/>
        <color rgb="FFFF0000"/>
        <rFont val="Tahoma"/>
        <family val="2"/>
      </rPr>
      <t>0000-000-0000</t>
    </r>
    <r>
      <rPr>
        <sz val="8"/>
        <rFont val="Tahoma"/>
        <family val="2"/>
      </rPr>
      <t xml:space="preserve">"
3. Press Enter
</t>
    </r>
  </si>
  <si>
    <t>Edit a Doctor Information:
-  ID is a positive integer number, and automatically increase when it’s added. Itstarts from 1 and will be the last doctor’s ID in the list plus 1.</t>
  </si>
  <si>
    <t>press 2 to open form Edit a Doctor Information</t>
  </si>
  <si>
    <r>
      <t xml:space="preserve">1. Edit a Doctor Information
2. Input with correct format </t>
    </r>
    <r>
      <rPr>
        <sz val="8"/>
        <color rgb="FFFF0000"/>
        <rFont val="Tahoma"/>
        <family val="2"/>
      </rPr>
      <t>"1"</t>
    </r>
    <r>
      <rPr>
        <sz val="8"/>
        <rFont val="Tahoma"/>
        <family val="2"/>
      </rPr>
      <t xml:space="preserve">
3. Press Enter
</t>
    </r>
  </si>
  <si>
    <r>
      <t xml:space="preserve">1. Edit a Doctor Information
2. Input with incorrect format </t>
    </r>
    <r>
      <rPr>
        <sz val="8"/>
        <color rgb="FFFF0000"/>
        <rFont val="Tahoma"/>
        <family val="2"/>
      </rPr>
      <t>"a"</t>
    </r>
    <r>
      <rPr>
        <sz val="8"/>
        <rFont val="Tahoma"/>
        <family val="2"/>
      </rPr>
      <t xml:space="preserve">
3. Press Enter
</t>
    </r>
  </si>
  <si>
    <r>
      <t xml:space="preserve">1. Edit a Doctor Information
2. Input with incorrect format </t>
    </r>
    <r>
      <rPr>
        <sz val="8"/>
        <color rgb="FFFF0000"/>
        <rFont val="Tahoma"/>
        <family val="2"/>
      </rPr>
      <t>"@"</t>
    </r>
    <r>
      <rPr>
        <sz val="8"/>
        <rFont val="Tahoma"/>
        <family val="2"/>
      </rPr>
      <t xml:space="preserve">
3. Press Enter
</t>
    </r>
  </si>
  <si>
    <r>
      <t xml:space="preserve">1. Edit a Doctor Information
2. Input out rage (ID last) </t>
    </r>
    <r>
      <rPr>
        <sz val="8"/>
        <color rgb="FFFF0000"/>
        <rFont val="Tahoma"/>
        <family val="2"/>
      </rPr>
      <t>"56"</t>
    </r>
    <r>
      <rPr>
        <sz val="8"/>
        <rFont val="Tahoma"/>
        <family val="2"/>
      </rPr>
      <t xml:space="preserve">
3. Press Enter
</t>
    </r>
  </si>
  <si>
    <t>1. Display message: "ID not exits"
2. Reinput</t>
  </si>
  <si>
    <t>1. Display message: "1
Edit a Doctor Information"</t>
  </si>
  <si>
    <t>Edit a Doctor Information:
-  - Name is not longer than 50 characters.</t>
  </si>
  <si>
    <t>Edit a Doctor Information:
- DateOfBirth is a string which conforms “dd/MM/yyyy” format.</t>
  </si>
  <si>
    <t>Edit a Doctor Information:
- Specialization is a string which is not longer than 255 characters.</t>
  </si>
  <si>
    <r>
      <t xml:space="preserve">1. Edit a Doctor Information
2. Input has alphabet: </t>
    </r>
    <r>
      <rPr>
        <sz val="8"/>
        <color rgb="FFFF0000"/>
        <rFont val="Tahoma"/>
        <family val="2"/>
      </rPr>
      <t>"aa/01/1999"</t>
    </r>
    <r>
      <rPr>
        <sz val="8"/>
        <rFont val="Tahoma"/>
        <family val="2"/>
      </rPr>
      <t xml:space="preserve">
3. Press Enter
</t>
    </r>
  </si>
  <si>
    <r>
      <t>1. Edit a Doctor Information
2. Input string which is longer than 255 characters "</t>
    </r>
    <r>
      <rPr>
        <sz val="8"/>
        <color rgb="FFFF0000"/>
        <rFont val="Tahoma"/>
        <family val="2"/>
      </rPr>
      <t>aaaaaaaaaaaaaaaaaaaaaaaaaaaaaaaaaaaaaaaaaaaaaaaaaaaaaaaaaaaaaaaaaaaaaaaaaaaaaaaaaaaaaaaaaaaaaaaaaaaaaaaaaaaaaaaaaaaaaaaaaaaaaaaaaaaaaaaaaaaaaaaaaaaaaaaaaaaaaaaaaaaaaaaaaaaaaaaaaaaaaaaaaaaaaaaaaaaaaaaaaaaaaaaaaaaaaaaaaaaaaaaaaaaaaaaaaaaaaaaaaaaaaaaaaaaaaaaaa260</t>
    </r>
    <r>
      <rPr>
        <sz val="8"/>
        <rFont val="Tahoma"/>
        <family val="2"/>
      </rPr>
      <t xml:space="preserve">"
3. Press Enter
</t>
    </r>
  </si>
  <si>
    <r>
      <t>1. Edit a Doctor Information
2. Input name which is not longer than 255 characters "</t>
    </r>
    <r>
      <rPr>
        <sz val="8"/>
        <color rgb="FFFF0000"/>
        <rFont val="Tahoma"/>
        <family val="2"/>
      </rPr>
      <t>ky thuat phan mem</t>
    </r>
    <r>
      <rPr>
        <sz val="8"/>
        <rFont val="Tahoma"/>
        <family val="2"/>
      </rPr>
      <t>"
3. Press Enter</t>
    </r>
  </si>
  <si>
    <r>
      <t xml:space="preserve">1. Edit a Doctor Information
2. Input name which is equal 255 characters </t>
    </r>
    <r>
      <rPr>
        <sz val="8"/>
        <color rgb="FFFF0000"/>
        <rFont val="Tahoma"/>
        <family val="2"/>
      </rPr>
      <t>"aaaaaaaaaaaaaaaaaaaaaaaaaaaaaaaaaaaaaaaaaaaaaaaaaaaaaaaaaaaaaaaaaaaaaaaaaaaaaaaaaaaaaaaaaaaaaaaaaaaaaaaaaaaaaaaaaaaaaaaaaaaaaaaaaaaaaaaaaaaaaaaaaaaaaaaaaaaaaaaaaaaaaaaaaaaaaaaaaaaaaaaaaaaaaaaaaaaaaaaaaaaaaaaaaaaaaaaaaaaaaaaaaaaaaaaaaaaaaaaaaaaaaaaaaaaaaaa"</t>
    </r>
    <r>
      <rPr>
        <sz val="8"/>
        <rFont val="Tahoma"/>
        <family val="2"/>
      </rPr>
      <t xml:space="preserve">
3. Press Enter
</t>
    </r>
  </si>
  <si>
    <t>Edit a Doctor Information:
- Availability is integer number indicating 4 states of a doctor: 0 for in vacation, 1 for available, 2 for busy in emergency case, 3 for in diagnosing case.</t>
  </si>
  <si>
    <r>
      <t>1. Edit a Doctor Information
2. Input with correct format (in rage '0-&gt;3'):</t>
    </r>
    <r>
      <rPr>
        <sz val="8"/>
        <color rgb="FFFF0000"/>
        <rFont val="Tahoma"/>
        <family val="2"/>
      </rPr>
      <t xml:space="preserve"> "1"</t>
    </r>
    <r>
      <rPr>
        <sz val="8"/>
        <rFont val="Tahoma"/>
        <family val="2"/>
      </rPr>
      <t xml:space="preserve">
3. Press Enter
</t>
    </r>
  </si>
  <si>
    <r>
      <t>1. Edit a Doctor Information
2. Input with incorrect format (out rage '0-&gt;3'):</t>
    </r>
    <r>
      <rPr>
        <sz val="8"/>
        <color rgb="FFFF0000"/>
        <rFont val="Tahoma"/>
        <family val="2"/>
      </rPr>
      <t xml:space="preserve"> "4"</t>
    </r>
    <r>
      <rPr>
        <sz val="8"/>
        <rFont val="Tahoma"/>
        <family val="2"/>
      </rPr>
      <t xml:space="preserve">
3. Press Enter
</t>
    </r>
  </si>
  <si>
    <r>
      <t>1. Edit a Doctor Information
2. Input with incorrect format (input alpha):</t>
    </r>
    <r>
      <rPr>
        <sz val="8"/>
        <color rgb="FFFF0000"/>
        <rFont val="Tahoma"/>
        <family val="2"/>
      </rPr>
      <t xml:space="preserve"> "a"</t>
    </r>
    <r>
      <rPr>
        <sz val="8"/>
        <rFont val="Tahoma"/>
        <family val="2"/>
      </rPr>
      <t xml:space="preserve">
3. Press Enter
</t>
    </r>
  </si>
  <si>
    <r>
      <t>1. Edit a Doctor Information
2. Input with incorrect format (input special character):</t>
    </r>
    <r>
      <rPr>
        <sz val="8"/>
        <color rgb="FFFF0000"/>
        <rFont val="Tahoma"/>
        <family val="2"/>
      </rPr>
      <t xml:space="preserve"> "@"</t>
    </r>
    <r>
      <rPr>
        <sz val="8"/>
        <rFont val="Tahoma"/>
        <family val="2"/>
      </rPr>
      <t xml:space="preserve">
3. Press Enter
</t>
    </r>
  </si>
  <si>
    <t>Edit a Doctor Information:
- Email is a string conforming email format.</t>
  </si>
  <si>
    <r>
      <t>1. Edit a Doctor Information
2. Input with correct format "</t>
    </r>
    <r>
      <rPr>
        <sz val="8"/>
        <color rgb="FFFF0000"/>
        <rFont val="Tahoma"/>
        <family val="2"/>
      </rPr>
      <t>langoctin99@gmail.com</t>
    </r>
    <r>
      <rPr>
        <sz val="8"/>
        <rFont val="Tahoma"/>
        <family val="2"/>
      </rPr>
      <t xml:space="preserve">"
3. Press Enter
</t>
    </r>
  </si>
  <si>
    <r>
      <t xml:space="preserve">1. Edit a Doctor Information
2. Input with incorrect format </t>
    </r>
    <r>
      <rPr>
        <sz val="8"/>
        <color rgb="FFFF0000"/>
        <rFont val="Tahoma"/>
        <family val="2"/>
      </rPr>
      <t>"la ngoc tin 99@gmail.com"</t>
    </r>
    <r>
      <rPr>
        <sz val="8"/>
        <rFont val="Tahoma"/>
        <family val="2"/>
      </rPr>
      <t xml:space="preserve">
3. Press Enter
</t>
    </r>
  </si>
  <si>
    <r>
      <t>1. Edit a Doctor Information
2. Input with correct format "</t>
    </r>
    <r>
      <rPr>
        <sz val="8"/>
        <color rgb="FFFF0000"/>
        <rFont val="Tahoma"/>
        <family val="2"/>
      </rPr>
      <t>(000)-000-0000</t>
    </r>
    <r>
      <rPr>
        <sz val="8"/>
        <rFont val="Tahoma"/>
        <family val="2"/>
      </rPr>
      <t xml:space="preserve">"
3. Press Enter
</t>
    </r>
  </si>
  <si>
    <r>
      <t>1. Edit a Doctor Information
2. Input with incorrect format "</t>
    </r>
    <r>
      <rPr>
        <sz val="8"/>
        <color rgb="FFFF0000"/>
        <rFont val="Tahoma"/>
        <family val="2"/>
      </rPr>
      <t>(0000)-000-0000000</t>
    </r>
    <r>
      <rPr>
        <sz val="8"/>
        <rFont val="Tahoma"/>
        <family val="2"/>
      </rPr>
      <t xml:space="preserve">"
3. Press Enter
</t>
    </r>
  </si>
  <si>
    <r>
      <t>1. Edit a Doctor Information
2. Input with incorrect format: "</t>
    </r>
    <r>
      <rPr>
        <sz val="8"/>
        <color rgb="FFFF0000"/>
        <rFont val="Tahoma"/>
        <family val="2"/>
      </rPr>
      <t>0000-000-0000</t>
    </r>
    <r>
      <rPr>
        <sz val="8"/>
        <rFont val="Tahoma"/>
        <family val="2"/>
      </rPr>
      <t xml:space="preserve">"
3. Press Enter
</t>
    </r>
  </si>
  <si>
    <r>
      <t>1. Edit a Doctor Information
2. Input has alphabet in string "</t>
    </r>
    <r>
      <rPr>
        <sz val="8"/>
        <color rgb="FFFF0000"/>
        <rFont val="Tahoma"/>
        <family val="2"/>
      </rPr>
      <t>(0000)-aaa-0000000</t>
    </r>
    <r>
      <rPr>
        <sz val="8"/>
        <rFont val="Tahoma"/>
        <family val="2"/>
      </rPr>
      <t xml:space="preserve">"
3. Press Enter
</t>
    </r>
  </si>
  <si>
    <t>Edit a Doctor Information:
- -  Mobile is a string of number conforming (000)-000-0000 format.</t>
  </si>
  <si>
    <r>
      <t xml:space="preserve">1. Edit a Doctor Information
2. Input name which is not longer than 50 characters </t>
    </r>
    <r>
      <rPr>
        <sz val="8"/>
        <color rgb="FFFF0000"/>
        <rFont val="Tahoma"/>
        <family val="2"/>
      </rPr>
      <t>"abcxyz"</t>
    </r>
    <r>
      <rPr>
        <sz val="8"/>
        <rFont val="Tahoma"/>
        <family val="2"/>
      </rPr>
      <t xml:space="preserve">
3. Press Enter
</t>
    </r>
  </si>
  <si>
    <r>
      <t>1. Edit a Doctor Information
2. Input name which is longer than 50 characters</t>
    </r>
    <r>
      <rPr>
        <sz val="8"/>
        <color rgb="FFFF0000"/>
        <rFont val="Tahoma"/>
        <family val="2"/>
      </rPr>
      <t xml:space="preserve"> "ban hien dang rat cham chi hoc mon swt cua thay pham ngoc ha nhung abcxyz"</t>
    </r>
    <r>
      <rPr>
        <sz val="8"/>
        <rFont val="Tahoma"/>
        <family val="2"/>
      </rPr>
      <t xml:space="preserve">
3. Press Enter
</t>
    </r>
  </si>
  <si>
    <r>
      <t>1. Edit a Doctor Information
2. Input name has special character</t>
    </r>
    <r>
      <rPr>
        <sz val="8"/>
        <color rgb="FFFF0000"/>
        <rFont val="Tahoma"/>
        <family val="2"/>
      </rPr>
      <t xml:space="preserve"> "abcxyz@@@@@"</t>
    </r>
    <r>
      <rPr>
        <sz val="8"/>
        <rFont val="Tahoma"/>
        <family val="2"/>
      </rPr>
      <t xml:space="preserve">
3. Press Enter
</t>
    </r>
  </si>
  <si>
    <r>
      <t xml:space="preserve">1. Edit a Doctor Information
2. Input name has number </t>
    </r>
    <r>
      <rPr>
        <sz val="8"/>
        <color rgb="FFFF0000"/>
        <rFont val="Tahoma"/>
        <family val="2"/>
      </rPr>
      <t>"abcxyz123"</t>
    </r>
    <r>
      <rPr>
        <sz val="8"/>
        <rFont val="Tahoma"/>
        <family val="2"/>
      </rPr>
      <t xml:space="preserve">
3. Press Enter
</t>
    </r>
  </si>
  <si>
    <r>
      <t>1. Edit a Doctor Information
2. Input name which is equal 50 characters</t>
    </r>
    <r>
      <rPr>
        <sz val="8"/>
        <color rgb="FFFF0000"/>
        <rFont val="Tahoma"/>
        <family val="2"/>
      </rPr>
      <t xml:space="preserve"> "abcxyzvbcsjcsjbcjsbcsjcbscbksbksckbckscm mgdjsgdjsdsj"</t>
    </r>
    <r>
      <rPr>
        <sz val="8"/>
        <rFont val="Tahoma"/>
        <family val="2"/>
      </rPr>
      <t xml:space="preserve">
3. Press Enter
</t>
    </r>
  </si>
  <si>
    <r>
      <t xml:space="preserve">1. Open form Add a new doctor
2. Input name which is equal 50 characters </t>
    </r>
    <r>
      <rPr>
        <sz val="8"/>
        <color rgb="FFFF0000"/>
        <rFont val="Tahoma"/>
        <family val="2"/>
      </rPr>
      <t>"abcxyzvbcsjcsjbcjsbcsjcbscbksbksckbckscm mgdjsgdjsdsj"</t>
    </r>
    <r>
      <rPr>
        <sz val="8"/>
        <rFont val="Tahoma"/>
        <family val="2"/>
      </rPr>
      <t xml:space="preserve">
3. Press Enter
</t>
    </r>
  </si>
  <si>
    <r>
      <t>1. Open form Add a new doctor
2. Input name has number</t>
    </r>
    <r>
      <rPr>
        <sz val="8"/>
        <color rgb="FFFF0000"/>
        <rFont val="Tahoma"/>
        <family val="2"/>
      </rPr>
      <t xml:space="preserve"> "abcxyz123"</t>
    </r>
    <r>
      <rPr>
        <sz val="8"/>
        <rFont val="Tahoma"/>
        <family val="2"/>
      </rPr>
      <t xml:space="preserve">
3. Press Enter
</t>
    </r>
  </si>
  <si>
    <r>
      <t xml:space="preserve">1. Open form Add a new doctor
2. Input name has special character </t>
    </r>
    <r>
      <rPr>
        <sz val="8"/>
        <color rgb="FFFF0000"/>
        <rFont val="Tahoma"/>
        <family val="2"/>
      </rPr>
      <t>"abcxyz@@@@@"</t>
    </r>
    <r>
      <rPr>
        <sz val="8"/>
        <rFont val="Tahoma"/>
        <family val="2"/>
      </rPr>
      <t xml:space="preserve">
3. Press Enter
</t>
    </r>
  </si>
  <si>
    <r>
      <t>1. Open form Add a new doctor
2. Input name which is longer than 50 characters</t>
    </r>
    <r>
      <rPr>
        <sz val="8"/>
        <color rgb="FFFF0000"/>
        <rFont val="Tahoma"/>
        <family val="2"/>
      </rPr>
      <t xml:space="preserve"> "ban hien dang rat cham chi hoc mon swt cua thay pham ngoc ha nhung abcxyz"</t>
    </r>
    <r>
      <rPr>
        <sz val="8"/>
        <rFont val="Tahoma"/>
        <family val="2"/>
      </rPr>
      <t xml:space="preserve">
3. Press Enter
</t>
    </r>
  </si>
  <si>
    <t>Chose option delete</t>
  </si>
  <si>
    <t>enter id : a string like : dung</t>
  </si>
  <si>
    <t xml:space="preserve">Expect error will occurs and shows warning
</t>
  </si>
  <si>
    <t>enter id: a number in list doctor</t>
  </si>
  <si>
    <t>Expect result as the string was set</t>
  </si>
  <si>
    <t>enter id: a number that not in  list doctor</t>
  </si>
  <si>
    <t>Expect error will occurs and shows warning</t>
  </si>
  <si>
    <t>Chose option search, edit, delete, chose option search by name</t>
  </si>
  <si>
    <t xml:space="preserve">User enter name </t>
  </si>
  <si>
    <t>User enter name that was not in list</t>
  </si>
  <si>
    <t>Return not found</t>
  </si>
  <si>
    <r>
      <t xml:space="preserve">1. Edit a Doctor Information
2. Input with incorrect format </t>
    </r>
    <r>
      <rPr>
        <sz val="8"/>
        <color rgb="FFFF0000"/>
        <rFont val="Tahoma"/>
        <family val="2"/>
      </rPr>
      <t>"99@@gmail.com"</t>
    </r>
    <r>
      <rPr>
        <sz val="8"/>
        <rFont val="Tahoma"/>
        <family val="2"/>
      </rPr>
      <t xml:space="preserve">
3. Press Enter
</t>
    </r>
  </si>
  <si>
    <t>1.Display "99@gmail.com" in box Email.</t>
  </si>
  <si>
    <r>
      <t xml:space="preserve">1. Open form Add a new doctor
2. Input with incorrect format </t>
    </r>
    <r>
      <rPr>
        <sz val="8"/>
        <color rgb="FFFF0000"/>
        <rFont val="Tahoma"/>
        <family val="2"/>
      </rPr>
      <t>" 99@gmail.com"</t>
    </r>
    <r>
      <rPr>
        <sz val="8"/>
        <rFont val="Tahoma"/>
        <family val="2"/>
      </rPr>
      <t xml:space="preserve">
3. Press Enter
</t>
    </r>
  </si>
  <si>
    <r>
      <t xml:space="preserve">1. Open form Add a new doctor
2. Input with incorrect format </t>
    </r>
    <r>
      <rPr>
        <sz val="8"/>
        <color rgb="FFFF0000"/>
        <rFont val="Tahoma"/>
        <family val="2"/>
      </rPr>
      <t>"99@@gmail.com"</t>
    </r>
    <r>
      <rPr>
        <sz val="8"/>
        <rFont val="Tahoma"/>
        <family val="2"/>
      </rPr>
      <t xml:space="preserve">
3. Press Enter
</t>
    </r>
  </si>
  <si>
    <t>Failed</t>
  </si>
  <si>
    <r>
      <t>1. Open form Add a new doctor
2. Input with correct format "nam99</t>
    </r>
    <r>
      <rPr>
        <sz val="8"/>
        <color rgb="FFFF0000"/>
        <rFont val="Tahoma"/>
        <family val="2"/>
      </rPr>
      <t>@gmail.com</t>
    </r>
    <r>
      <rPr>
        <sz val="8"/>
        <rFont val="Tahoma"/>
        <family val="2"/>
      </rPr>
      <t xml:space="preserve">"
3. Press Enter
</t>
    </r>
  </si>
  <si>
    <r>
      <t xml:space="preserve">1. Open form Add a new doctor
2. Input with correct format </t>
    </r>
    <r>
      <rPr>
        <sz val="8"/>
        <color rgb="FFFF0000"/>
        <rFont val="Tahoma"/>
        <family val="2"/>
      </rPr>
      <t>"30/02/1999"</t>
    </r>
    <r>
      <rPr>
        <sz val="8"/>
        <rFont val="Tahoma"/>
        <family val="2"/>
      </rPr>
      <t xml:space="preserve">
3. Press Enter
</t>
    </r>
  </si>
  <si>
    <r>
      <t>1. Open form Add a new doctor
2. Input with correct format (in rage '0-&gt;3'):</t>
    </r>
    <r>
      <rPr>
        <sz val="8"/>
        <color rgb="FFFF0000"/>
        <rFont val="Tahoma"/>
        <family val="2"/>
      </rPr>
      <t xml:space="preserve"> "0"</t>
    </r>
    <r>
      <rPr>
        <sz val="8"/>
        <rFont val="Tahoma"/>
        <family val="2"/>
      </rPr>
      <t xml:space="preserve">
3. Press Enter
</t>
    </r>
  </si>
  <si>
    <r>
      <t xml:space="preserve">1. Edit a Doctor Information
2. Input with correct format </t>
    </r>
    <r>
      <rPr>
        <sz val="8"/>
        <color rgb="FFFF0000"/>
        <rFont val="Tahoma"/>
        <family val="2"/>
      </rPr>
      <t>"31/01/1999"</t>
    </r>
    <r>
      <rPr>
        <sz val="8"/>
        <rFont val="Tahoma"/>
        <family val="2"/>
      </rPr>
      <t xml:space="preserve">
3. Press Enter
</t>
    </r>
  </si>
  <si>
    <r>
      <t xml:space="preserve">1. Edit a Doctor Information
2. Input with incorrect format {dd-MM-yyyy}: </t>
    </r>
    <r>
      <rPr>
        <sz val="8"/>
        <color rgb="FFFF0000"/>
        <rFont val="Tahoma"/>
        <family val="2"/>
      </rPr>
      <t>"24-13-1999"</t>
    </r>
    <r>
      <rPr>
        <sz val="8"/>
        <rFont val="Tahoma"/>
        <family val="2"/>
      </rPr>
      <t xml:space="preserve">
3. Press Enter
</t>
    </r>
  </si>
  <si>
    <r>
      <t xml:space="preserve">1. Edit a Doctor Information
2. Input with incorrect format {MM/dd/yyyy}: </t>
    </r>
    <r>
      <rPr>
        <sz val="8"/>
        <color rgb="FFFF0000"/>
        <rFont val="Tahoma"/>
        <family val="2"/>
      </rPr>
      <t>"00/24/1999"</t>
    </r>
    <r>
      <rPr>
        <sz val="8"/>
        <rFont val="Tahoma"/>
        <family val="2"/>
      </rPr>
      <t xml:space="preserve">
3. Press Enter
</t>
    </r>
  </si>
  <si>
    <r>
      <t xml:space="preserve">1. Open form Add a new doctor
2. Input name which is not longer than 50 characters </t>
    </r>
    <r>
      <rPr>
        <sz val="8"/>
        <color rgb="FFFF0000"/>
        <rFont val="Tahoma"/>
        <family val="2"/>
      </rPr>
      <t>" "</t>
    </r>
    <r>
      <rPr>
        <sz val="8"/>
        <rFont val="Tahoma"/>
        <family val="2"/>
      </rPr>
      <t xml:space="preserve">
3. Press Enter
</t>
    </r>
  </si>
  <si>
    <r>
      <t>1. Edit a Doctor Information
2. Input with correct format "</t>
    </r>
    <r>
      <rPr>
        <sz val="8"/>
        <color rgb="FFFF0000"/>
        <rFont val="Tahoma"/>
        <family val="2"/>
      </rPr>
      <t>(000)-000-00000000</t>
    </r>
    <r>
      <rPr>
        <sz val="8"/>
        <rFont val="Tahoma"/>
        <family val="2"/>
      </rPr>
      <t xml:space="preserve">"
3. Press Enter
</t>
    </r>
  </si>
  <si>
    <t xml:space="preserve">1. Edit a Doctor Information
2. Input with correct format "()"
3. Press Enter
</t>
  </si>
  <si>
    <r>
      <t>1. Edit a Doctor Information
2. Input with correct format "</t>
    </r>
    <r>
      <rPr>
        <sz val="8"/>
        <color rgb="FFFF0000"/>
        <rFont val="Tahoma"/>
        <family val="2"/>
      </rPr>
      <t>(000)(000)-(0000)</t>
    </r>
    <r>
      <rPr>
        <sz val="8"/>
        <rFont val="Tahoma"/>
        <family val="2"/>
      </rPr>
      <t xml:space="preserve">"
3. Press Enter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</si>
</sst>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>
    <font>
      <sz val="11"/>
      <name val="ＭＳ Ｐゴシック"/>
      <family val="2"/>
      <charset val="128"/>
    </font>
    <font>
      <u/>
      <sz val="11"/>
      <color indexed="12"/>
      <name val="ＭＳ Ｐゴシック"/>
      <family val="3"/>
      <charset val="128"/>
    </font>
    <font>
      <b/>
      <u/>
      <sz val="8"/>
      <color indexed="12"/>
      <name val="Tahoma"/>
      <family val="2"/>
    </font>
    <font>
      <sz val="11"/>
      <name val="ＭＳ Ｐゴシック"/>
      <family val="2"/>
      <charset val="128"/>
    </font>
    <font>
      <sz val="8"/>
      <name val="Tahoma"/>
      <family val="2"/>
    </font>
    <font>
      <b/>
      <sz val="8"/>
      <name val="Tahoma"/>
      <family val="2"/>
    </font>
    <font>
      <b/>
      <sz val="8"/>
      <color indexed="9"/>
      <name val="Tahoma"/>
      <family val="2"/>
    </font>
    <font>
      <b/>
      <sz val="8"/>
      <color rgb="FFFF0000"/>
      <name val="Tahoma"/>
      <family val="2"/>
    </font>
    <font>
      <b/>
      <sz val="8"/>
      <color indexed="8"/>
      <name val="Times New Roman"/>
      <family val="1"/>
    </font>
    <font>
      <sz val="8"/>
      <color rgb="FFFF0000"/>
      <name val="Tahoma"/>
      <family val="2"/>
    </font>
  </fonts>
  <fills count="20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39997558519241921"/>
        <bgColor indexed="55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7558519241921"/>
        <bgColor indexed="32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3" fillId="0" borderId="0"/>
    <xf numFmtId="0" fontId="3" fillId="0" borderId="0"/>
  </cellStyleXfs>
  <cellXfs count="39">
    <xf numFmtId="0" fontId="0" fillId="0" borderId="0" xfId="0"/>
    <xf numFmtId="0" fontId="4" fillId="0" borderId="0" xfId="0" applyFont="1"/>
    <xf numFmtId="0" fontId="4" fillId="2" borderId="0" xfId="0" applyFont="1" applyFill="1"/>
    <xf numFmtId="0" fontId="4" fillId="3" borderId="0" xfId="0" applyFont="1" applyFill="1"/>
    <xf numFmtId="0" fontId="4" fillId="4" borderId="0" xfId="0" applyFont="1" applyFill="1"/>
    <xf numFmtId="0" fontId="4" fillId="5" borderId="0" xfId="0" applyFont="1" applyFill="1"/>
    <xf numFmtId="0" fontId="4" fillId="6" borderId="0" xfId="0" applyFont="1" applyFill="1"/>
    <xf numFmtId="0" fontId="4" fillId="7" borderId="0" xfId="0" applyFont="1" applyFill="1"/>
    <xf numFmtId="0" fontId="4" fillId="8" borderId="0" xfId="0" applyFont="1" applyFill="1"/>
    <xf numFmtId="0" fontId="4" fillId="9" borderId="0" xfId="0" applyFont="1" applyFill="1"/>
    <xf numFmtId="0" fontId="4" fillId="10" borderId="0" xfId="0" applyFont="1" applyFill="1"/>
    <xf numFmtId="0" fontId="4" fillId="11" borderId="0" xfId="0" applyFont="1" applyFill="1"/>
    <xf numFmtId="0" fontId="4" fillId="12" borderId="0" xfId="0" applyFont="1" applyFill="1"/>
    <xf numFmtId="0" fontId="4" fillId="13" borderId="0" xfId="0" applyFont="1" applyFill="1"/>
    <xf numFmtId="0" fontId="4" fillId="14" borderId="0" xfId="0" applyFont="1" applyFill="1"/>
    <xf numFmtId="0" fontId="2" fillId="15" borderId="1" xfId="1" applyFont="1" applyFill="1" applyBorder="1" applyAlignment="1">
      <alignment horizontal="center" vertical="top" wrapText="1"/>
    </xf>
    <xf numFmtId="0" fontId="4" fillId="15" borderId="1" xfId="0" applyNumberFormat="1" applyFont="1" applyFill="1" applyBorder="1" applyAlignment="1">
      <alignment horizontal="center" vertical="top" wrapText="1"/>
    </xf>
    <xf numFmtId="0" fontId="4" fillId="15" borderId="1" xfId="0" applyFont="1" applyFill="1" applyBorder="1" applyAlignment="1">
      <alignment horizontal="center" vertical="top" wrapText="1"/>
    </xf>
    <xf numFmtId="0" fontId="4" fillId="15" borderId="0" xfId="0" applyFont="1" applyFill="1" applyBorder="1" applyAlignment="1">
      <alignment horizontal="center" vertical="top" wrapText="1"/>
    </xf>
    <xf numFmtId="0" fontId="0" fillId="16" borderId="0" xfId="0" applyFill="1" applyAlignment="1">
      <alignment horizontal="center"/>
    </xf>
    <xf numFmtId="0" fontId="4" fillId="16" borderId="0" xfId="0" applyFont="1" applyFill="1" applyAlignment="1">
      <alignment horizontal="center"/>
    </xf>
    <xf numFmtId="0" fontId="5" fillId="15" borderId="1" xfId="2" applyFont="1" applyFill="1" applyBorder="1" applyAlignment="1">
      <alignment horizontal="center" vertical="top" wrapText="1"/>
    </xf>
    <xf numFmtId="0" fontId="4" fillId="15" borderId="1" xfId="2" applyFont="1" applyFill="1" applyBorder="1" applyAlignment="1">
      <alignment horizontal="center" vertical="top" wrapText="1"/>
    </xf>
    <xf numFmtId="2" fontId="4" fillId="15" borderId="1" xfId="0" applyNumberFormat="1" applyFont="1" applyFill="1" applyBorder="1" applyAlignment="1">
      <alignment horizontal="center" vertical="top" wrapText="1"/>
    </xf>
    <xf numFmtId="2" fontId="4" fillId="15" borderId="0" xfId="0" applyNumberFormat="1" applyFont="1" applyFill="1" applyBorder="1" applyAlignment="1">
      <alignment horizontal="center" vertical="top" wrapText="1"/>
    </xf>
    <xf numFmtId="0" fontId="6" fillId="17" borderId="1" xfId="2" applyFont="1" applyFill="1" applyBorder="1" applyAlignment="1">
      <alignment horizontal="center" vertical="center" wrapText="1"/>
    </xf>
    <xf numFmtId="0" fontId="7" fillId="17" borderId="1" xfId="2" applyFont="1" applyFill="1" applyBorder="1" applyAlignment="1">
      <alignment horizontal="center" vertical="center" wrapText="1"/>
    </xf>
    <xf numFmtId="0" fontId="4" fillId="18" borderId="1" xfId="0" applyFont="1" applyFill="1" applyBorder="1" applyAlignment="1">
      <alignment horizontal="center" vertical="top" wrapText="1"/>
    </xf>
    <xf numFmtId="0" fontId="4" fillId="18" borderId="1" xfId="0" applyFont="1" applyFill="1" applyBorder="1" applyAlignment="1">
      <alignment horizontal="center" vertical="top"/>
    </xf>
    <xf numFmtId="16" fontId="4" fillId="18" borderId="1" xfId="0" applyNumberFormat="1" applyFont="1" applyFill="1" applyBorder="1" applyAlignment="1">
      <alignment horizontal="center" vertical="top"/>
    </xf>
    <xf numFmtId="0" fontId="4" fillId="19" borderId="1" xfId="0" applyFont="1" applyFill="1" applyBorder="1" applyAlignment="1">
      <alignment horizontal="center" vertical="top" wrapText="1"/>
    </xf>
    <xf numFmtId="0" fontId="4" fillId="19" borderId="1" xfId="0" applyFont="1" applyFill="1" applyBorder="1" applyAlignment="1">
      <alignment horizontal="center" vertical="top"/>
    </xf>
    <xf numFmtId="16" fontId="4" fillId="19" borderId="1" xfId="0" applyNumberFormat="1" applyFont="1" applyFill="1" applyBorder="1" applyAlignment="1">
      <alignment horizontal="center" vertical="top"/>
    </xf>
    <xf numFmtId="0" fontId="4" fillId="19" borderId="1" xfId="3" applyFont="1" applyFill="1" applyBorder="1" applyAlignment="1">
      <alignment horizontal="center" vertical="top" wrapText="1"/>
    </xf>
    <xf numFmtId="0" fontId="4" fillId="19" borderId="0" xfId="3" applyFont="1" applyFill="1" applyAlignment="1">
      <alignment horizontal="center" vertical="top"/>
    </xf>
    <xf numFmtId="0" fontId="4" fillId="19" borderId="1" xfId="3" applyFont="1" applyFill="1" applyBorder="1" applyAlignment="1">
      <alignment horizontal="center" vertical="top"/>
    </xf>
    <xf numFmtId="0" fontId="4" fillId="19" borderId="0" xfId="0" applyFont="1" applyFill="1" applyAlignment="1">
      <alignment horizontal="center"/>
    </xf>
    <xf numFmtId="0" fontId="4" fillId="19" borderId="0" xfId="3" applyFont="1" applyFill="1" applyAlignment="1">
      <alignment horizontal="center"/>
    </xf>
    <xf numFmtId="0" fontId="3" fillId="19" borderId="0" xfId="3" applyFill="1" applyAlignment="1">
      <alignment horizontal="center"/>
    </xf>
  </cellXfs>
  <cellStyles count="4">
    <cellStyle name="Hyperlink" xfId="1" builtinId="8"/>
    <cellStyle name="Normal" xfId="0" builtinId="0"/>
    <cellStyle name="Normal 4" xfId="3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63"/>
  <sheetViews>
    <sheetView tabSelected="1" topLeftCell="C1" zoomScaleNormal="100" workbookViewId="0">
      <pane ySplit="4" topLeftCell="A56" activePane="bottomLeft" state="frozen"/>
      <selection pane="bottomLeft" activeCell="E70" sqref="E70"/>
    </sheetView>
  </sheetViews>
  <sheetFormatPr defaultColWidth="9" defaultRowHeight="10.5"/>
  <cols>
    <col min="1" max="1" width="14.375" style="1" customWidth="1"/>
    <col min="2" max="2" width="22.125" style="1" customWidth="1"/>
    <col min="3" max="3" width="17.75" style="1" customWidth="1"/>
    <col min="4" max="4" width="53.875" style="1" customWidth="1"/>
    <col min="5" max="5" width="30.375" style="1" customWidth="1"/>
    <col min="6" max="6" width="10.5" style="1" customWidth="1"/>
    <col min="7" max="7" width="9.125" style="1" customWidth="1"/>
    <col min="8" max="8" width="9" style="1"/>
    <col min="9" max="9" width="17.25" style="1" customWidth="1"/>
    <col min="10" max="16384" width="9" style="1"/>
  </cols>
  <sheetData>
    <row r="1" spans="1:9" ht="12.75" customHeight="1">
      <c r="A1" s="15" t="s">
        <v>26</v>
      </c>
      <c r="B1" s="15" t="s">
        <v>27</v>
      </c>
      <c r="C1" s="15"/>
      <c r="D1" s="16" t="str">
        <f>"Pass: "&amp;COUNTIF($G$6:$G$962,"Pass")</f>
        <v>Pass: 53</v>
      </c>
      <c r="E1" s="17" t="str">
        <f>"Untested: "&amp;COUNTIF($G$6:$G$962,"Untested")</f>
        <v>Untested: 0</v>
      </c>
      <c r="F1" s="18"/>
      <c r="G1" s="19"/>
      <c r="H1" s="20"/>
      <c r="I1" s="20"/>
    </row>
    <row r="2" spans="1:9" ht="12.75" customHeight="1">
      <c r="A2" s="21" t="s">
        <v>0</v>
      </c>
      <c r="B2" s="22" t="s">
        <v>1</v>
      </c>
      <c r="C2" s="22"/>
      <c r="D2" s="16" t="str">
        <f>"Fail: "&amp;COUNTIF($G$6:$G$962,"Fail")</f>
        <v>Fail: 0</v>
      </c>
      <c r="E2" s="17" t="str">
        <f>"N/A: "&amp;COUNTIF($G$6:$G$962,"N/A")</f>
        <v>N/A: 0</v>
      </c>
      <c r="F2" s="18"/>
      <c r="G2" s="19"/>
      <c r="H2" s="20"/>
      <c r="I2" s="20"/>
    </row>
    <row r="3" spans="1:9" ht="12.75" customHeight="1">
      <c r="A3" s="21" t="s">
        <v>2</v>
      </c>
      <c r="B3" s="21"/>
      <c r="C3" s="21"/>
      <c r="D3" s="16" t="str">
        <f>"Percent Complete: "&amp;ROUND((COUNTIF($G$5:$G$962,"Pass")*100)/((COUNTA($A$5:$A$962)*5)-COUNTIF($G$5:$G$972,"N/A")),2)&amp;"%"</f>
        <v>Percent Complete: 18.31%</v>
      </c>
      <c r="E3" s="23" t="str">
        <f>"Number of cases: "&amp;(COUNTA($A$5:$A$962))</f>
        <v>Number of cases: 59</v>
      </c>
      <c r="F3" s="24"/>
      <c r="G3" s="19"/>
      <c r="H3" s="20"/>
      <c r="I3" s="20"/>
    </row>
    <row r="4" spans="1:9" ht="28.35" customHeight="1">
      <c r="A4" s="25" t="s">
        <v>3</v>
      </c>
      <c r="B4" s="25" t="s">
        <v>4</v>
      </c>
      <c r="C4" s="25" t="s">
        <v>5</v>
      </c>
      <c r="D4" s="25" t="s">
        <v>6</v>
      </c>
      <c r="E4" s="25" t="s">
        <v>7</v>
      </c>
      <c r="F4" s="26" t="s">
        <v>8</v>
      </c>
      <c r="G4" s="25" t="s">
        <v>9</v>
      </c>
      <c r="H4" s="25" t="s">
        <v>10</v>
      </c>
      <c r="I4" s="25" t="s">
        <v>11</v>
      </c>
    </row>
    <row r="5" spans="1:9" s="2" customFormat="1" ht="42">
      <c r="A5" s="30" t="str">
        <f>IF(OR(B5&lt;&gt;"",E5&lt;&gt;""),"["&amp;TEXT($B$2,"#")&amp;"-"&amp;TEXT(ROW()-4,"##")&amp;"]","")</f>
        <v>[Find Physician-1]</v>
      </c>
      <c r="B5" s="30" t="s">
        <v>12</v>
      </c>
      <c r="C5" s="30" t="s">
        <v>13</v>
      </c>
      <c r="D5" s="30" t="s">
        <v>14</v>
      </c>
      <c r="E5" s="30" t="s">
        <v>15</v>
      </c>
      <c r="F5" s="30"/>
      <c r="G5" s="30" t="s">
        <v>16</v>
      </c>
      <c r="H5" s="30" t="s">
        <v>17</v>
      </c>
      <c r="I5" s="30" t="s">
        <v>18</v>
      </c>
    </row>
    <row r="6" spans="1:9" s="2" customFormat="1" ht="52.5">
      <c r="A6" s="30" t="str">
        <f t="shared" ref="A6:A7" si="0">IF(OR(B6&lt;&gt;"",E6&lt;&gt;""),"["&amp;TEXT($B$2,"#")&amp;"-"&amp;TEXT(ROW()-4,"##")&amp;"]","")</f>
        <v>[Find Physician-2]</v>
      </c>
      <c r="B6" s="30" t="s">
        <v>21</v>
      </c>
      <c r="C6" s="30" t="s">
        <v>13</v>
      </c>
      <c r="D6" s="30" t="s">
        <v>110</v>
      </c>
      <c r="E6" s="30" t="s">
        <v>19</v>
      </c>
      <c r="F6" s="30"/>
      <c r="G6" s="31" t="s">
        <v>16</v>
      </c>
      <c r="H6" s="32" t="s">
        <v>17</v>
      </c>
      <c r="I6" s="31" t="s">
        <v>25</v>
      </c>
    </row>
    <row r="7" spans="1:9" s="2" customFormat="1" ht="42">
      <c r="A7" s="30" t="str">
        <f t="shared" si="0"/>
        <v>[Find Physician-3]</v>
      </c>
      <c r="B7" s="30" t="s">
        <v>21</v>
      </c>
      <c r="C7" s="30" t="s">
        <v>13</v>
      </c>
      <c r="D7" s="30" t="s">
        <v>133</v>
      </c>
      <c r="E7" s="30" t="s">
        <v>22</v>
      </c>
      <c r="F7" s="30"/>
      <c r="G7" s="31" t="s">
        <v>16</v>
      </c>
      <c r="H7" s="32" t="s">
        <v>17</v>
      </c>
      <c r="I7" s="31" t="s">
        <v>25</v>
      </c>
    </row>
    <row r="8" spans="1:9" s="2" customFormat="1" ht="42">
      <c r="A8" s="27" t="str">
        <f t="shared" ref="A8" si="1">IF(OR(B8&lt;&gt;"",E8&lt;&gt;""),"["&amp;TEXT($B$2,"#")&amp;"-"&amp;TEXT(ROW()-4,"##")&amp;"]","")</f>
        <v>[Find Physician-4]</v>
      </c>
      <c r="B8" s="27" t="s">
        <v>21</v>
      </c>
      <c r="C8" s="27" t="s">
        <v>13</v>
      </c>
      <c r="D8" s="27" t="s">
        <v>109</v>
      </c>
      <c r="E8" s="27" t="s">
        <v>46</v>
      </c>
      <c r="F8" s="27"/>
      <c r="G8" s="28" t="s">
        <v>126</v>
      </c>
      <c r="H8" s="29" t="s">
        <v>28</v>
      </c>
      <c r="I8" s="28" t="s">
        <v>23</v>
      </c>
    </row>
    <row r="9" spans="1:9" s="2" customFormat="1" ht="42">
      <c r="A9" s="30" t="str">
        <f t="shared" ref="A9" si="2">IF(OR(B9&lt;&gt;"",E9&lt;&gt;""),"["&amp;TEXT($B$2,"#")&amp;"-"&amp;TEXT(ROW()-4,"##")&amp;"]","")</f>
        <v>[Find Physician-5]</v>
      </c>
      <c r="B9" s="30" t="s">
        <v>21</v>
      </c>
      <c r="C9" s="30" t="s">
        <v>13</v>
      </c>
      <c r="D9" s="30" t="s">
        <v>108</v>
      </c>
      <c r="E9" s="30" t="s">
        <v>47</v>
      </c>
      <c r="F9" s="30"/>
      <c r="G9" s="31" t="s">
        <v>16</v>
      </c>
      <c r="H9" s="32" t="s">
        <v>28</v>
      </c>
      <c r="I9" s="31" t="s">
        <v>23</v>
      </c>
    </row>
    <row r="10" spans="1:9" s="2" customFormat="1" ht="52.5">
      <c r="A10" s="30" t="str">
        <f t="shared" ref="A10:A12" si="3">IF(OR(B10&lt;&gt;"",E10&lt;&gt;""),"["&amp;TEXT($B$2,"#")&amp;"-"&amp;TEXT(ROW()-4,"##")&amp;"]","")</f>
        <v>[Find Physician-6]</v>
      </c>
      <c r="B10" s="30" t="s">
        <v>21</v>
      </c>
      <c r="C10" s="30" t="s">
        <v>13</v>
      </c>
      <c r="D10" s="30" t="s">
        <v>107</v>
      </c>
      <c r="E10" s="30" t="s">
        <v>24</v>
      </c>
      <c r="F10" s="30"/>
      <c r="G10" s="31" t="s">
        <v>16</v>
      </c>
      <c r="H10" s="32" t="s">
        <v>17</v>
      </c>
      <c r="I10" s="31" t="s">
        <v>25</v>
      </c>
    </row>
    <row r="11" spans="1:9" s="3" customFormat="1" ht="84">
      <c r="A11" s="30" t="str">
        <f t="shared" si="3"/>
        <v>[Find Physician-7]</v>
      </c>
      <c r="B11" s="30" t="s">
        <v>30</v>
      </c>
      <c r="C11" s="30" t="s">
        <v>13</v>
      </c>
      <c r="D11" s="30" t="s">
        <v>31</v>
      </c>
      <c r="E11" s="30" t="s">
        <v>39</v>
      </c>
      <c r="F11" s="30"/>
      <c r="G11" s="31" t="s">
        <v>16</v>
      </c>
      <c r="H11" s="32" t="s">
        <v>17</v>
      </c>
      <c r="I11" s="31" t="s">
        <v>20</v>
      </c>
    </row>
    <row r="12" spans="1:9" s="3" customFormat="1" ht="31.5">
      <c r="A12" s="30" t="str">
        <f t="shared" si="3"/>
        <v>[Find Physician-8]</v>
      </c>
      <c r="B12" s="30" t="s">
        <v>30</v>
      </c>
      <c r="C12" s="30" t="s">
        <v>13</v>
      </c>
      <c r="D12" s="30" t="s">
        <v>45</v>
      </c>
      <c r="E12" s="30" t="s">
        <v>37</v>
      </c>
      <c r="F12" s="30"/>
      <c r="G12" s="31" t="s">
        <v>16</v>
      </c>
      <c r="H12" s="32" t="s">
        <v>17</v>
      </c>
      <c r="I12" s="31" t="s">
        <v>23</v>
      </c>
    </row>
    <row r="13" spans="1:9" s="3" customFormat="1" ht="94.5">
      <c r="A13" s="30" t="str">
        <f t="shared" ref="A13:A17" si="4">IF(OR(B13&lt;&gt;"",E13&lt;&gt;""),"["&amp;TEXT($B$2,"#")&amp;"-"&amp;TEXT(ROW()-4,"##")&amp;"]","")</f>
        <v>[Find Physician-9]</v>
      </c>
      <c r="B13" s="30" t="s">
        <v>30</v>
      </c>
      <c r="C13" s="30" t="s">
        <v>13</v>
      </c>
      <c r="D13" s="30" t="s">
        <v>44</v>
      </c>
      <c r="E13" s="30" t="s">
        <v>38</v>
      </c>
      <c r="F13" s="30"/>
      <c r="G13" s="31" t="s">
        <v>16</v>
      </c>
      <c r="H13" s="32" t="s">
        <v>17</v>
      </c>
      <c r="I13" s="31" t="s">
        <v>25</v>
      </c>
    </row>
    <row r="14" spans="1:9" s="4" customFormat="1" ht="42">
      <c r="A14" s="30" t="str">
        <f>IF(OR(B14&lt;&gt;"",E13&lt;&gt;""),"["&amp;TEXT($B$2,"#")&amp;"-"&amp;TEXT(ROW()-4,"##")&amp;"]","")</f>
        <v>[Find Physician-10]</v>
      </c>
      <c r="B14" s="30" t="s">
        <v>32</v>
      </c>
      <c r="C14" s="30" t="s">
        <v>13</v>
      </c>
      <c r="D14" s="30" t="s">
        <v>127</v>
      </c>
      <c r="E14" s="30" t="s">
        <v>123</v>
      </c>
      <c r="F14" s="30"/>
      <c r="G14" s="31" t="s">
        <v>16</v>
      </c>
      <c r="H14" s="32" t="s">
        <v>17</v>
      </c>
      <c r="I14" s="31" t="s">
        <v>23</v>
      </c>
    </row>
    <row r="15" spans="1:9" s="4" customFormat="1" ht="42">
      <c r="A15" s="30" t="str">
        <f>IF(OR(B15&lt;&gt;"",E13&lt;&gt;""),"["&amp;TEXT($B$2,"#")&amp;"-"&amp;TEXT(ROW()-4,"##")&amp;"]","")</f>
        <v>[Find Physician-11]</v>
      </c>
      <c r="B15" s="30" t="s">
        <v>33</v>
      </c>
      <c r="C15" s="30" t="s">
        <v>13</v>
      </c>
      <c r="D15" s="30" t="s">
        <v>124</v>
      </c>
      <c r="E15" s="30" t="s">
        <v>41</v>
      </c>
      <c r="F15" s="30"/>
      <c r="G15" s="31" t="s">
        <v>16</v>
      </c>
      <c r="H15" s="32" t="s">
        <v>72</v>
      </c>
      <c r="I15" s="31" t="s">
        <v>20</v>
      </c>
    </row>
    <row r="16" spans="1:9" s="4" customFormat="1" ht="42">
      <c r="A16" s="27" t="str">
        <f>IF(OR(B16&lt;&gt;"",E14&lt;&gt;""),"["&amp;TEXT($B$2,"#")&amp;"-"&amp;TEXT(ROW()-4,"##")&amp;"]","")</f>
        <v>[Find Physician-12]</v>
      </c>
      <c r="B16" s="27" t="s">
        <v>33</v>
      </c>
      <c r="C16" s="27" t="s">
        <v>13</v>
      </c>
      <c r="D16" s="27" t="s">
        <v>125</v>
      </c>
      <c r="E16" s="27" t="s">
        <v>41</v>
      </c>
      <c r="F16" s="27"/>
      <c r="G16" s="28" t="b">
        <v>0</v>
      </c>
      <c r="H16" s="29" t="s">
        <v>17</v>
      </c>
      <c r="I16" s="28" t="s">
        <v>20</v>
      </c>
    </row>
    <row r="17" spans="1:9" s="5" customFormat="1" ht="42">
      <c r="A17" s="30" t="str">
        <f t="shared" si="4"/>
        <v>[Find Physician-13]</v>
      </c>
      <c r="B17" s="30" t="s">
        <v>34</v>
      </c>
      <c r="C17" s="30" t="s">
        <v>13</v>
      </c>
      <c r="D17" s="30" t="s">
        <v>35</v>
      </c>
      <c r="E17" s="30" t="s">
        <v>42</v>
      </c>
      <c r="F17" s="30"/>
      <c r="G17" s="31" t="s">
        <v>16</v>
      </c>
      <c r="H17" s="32" t="s">
        <v>17</v>
      </c>
      <c r="I17" s="31" t="s">
        <v>23</v>
      </c>
    </row>
    <row r="18" spans="1:9" s="5" customFormat="1" ht="42">
      <c r="A18" s="30" t="str">
        <f>IF(OR(B18&lt;&gt;"",E18&lt;&gt;""),"["&amp;TEXT($B$2,"#")&amp;"-"&amp;TEXT(ROW()-4,"##")&amp;"]","")</f>
        <v>[Find Physician-14]</v>
      </c>
      <c r="B18" s="30" t="s">
        <v>34</v>
      </c>
      <c r="C18" s="30" t="s">
        <v>13</v>
      </c>
      <c r="D18" s="30" t="s">
        <v>36</v>
      </c>
      <c r="E18" s="30" t="s">
        <v>43</v>
      </c>
      <c r="F18" s="30"/>
      <c r="G18" s="31" t="s">
        <v>16</v>
      </c>
      <c r="H18" s="32" t="s">
        <v>28</v>
      </c>
      <c r="I18" s="31" t="s">
        <v>20</v>
      </c>
    </row>
    <row r="19" spans="1:9" s="5" customFormat="1" ht="42">
      <c r="A19" s="30" t="str">
        <f>IF(OR(B19&lt;&gt;"",E19&lt;&gt;""),"["&amp;TEXT($B$2,"#")&amp;"-"&amp;TEXT(ROW()-4,"##")&amp;"]","")</f>
        <v>[Find Physician-15]</v>
      </c>
      <c r="B19" s="30" t="s">
        <v>34</v>
      </c>
      <c r="C19" s="30" t="s">
        <v>13</v>
      </c>
      <c r="D19" s="30" t="s">
        <v>73</v>
      </c>
      <c r="E19" s="30" t="s">
        <v>43</v>
      </c>
      <c r="F19" s="30"/>
      <c r="G19" s="31" t="s">
        <v>16</v>
      </c>
      <c r="H19" s="32" t="s">
        <v>28</v>
      </c>
      <c r="I19" s="31" t="s">
        <v>20</v>
      </c>
    </row>
    <row r="20" spans="1:9" s="5" customFormat="1" ht="42">
      <c r="A20" s="30" t="str">
        <f>IF(OR(B20&lt;&gt;"",E20&lt;&gt;""),"["&amp;TEXT($B$2,"#")&amp;"-"&amp;TEXT(ROW()-4,"##")&amp;"]","")</f>
        <v>[Find Physician-16]</v>
      </c>
      <c r="B20" s="30" t="s">
        <v>34</v>
      </c>
      <c r="C20" s="30" t="s">
        <v>13</v>
      </c>
      <c r="D20" s="30" t="s">
        <v>59</v>
      </c>
      <c r="E20" s="30" t="s">
        <v>43</v>
      </c>
      <c r="F20" s="30"/>
      <c r="G20" s="31" t="s">
        <v>16</v>
      </c>
      <c r="H20" s="32" t="s">
        <v>29</v>
      </c>
      <c r="I20" s="31" t="s">
        <v>20</v>
      </c>
    </row>
    <row r="21" spans="1:9" s="6" customFormat="1" ht="42">
      <c r="A21" s="30" t="str">
        <f t="shared" ref="A21:A22" si="5">IF(OR(B21&lt;&gt;"",E21&lt;&gt;""),"["&amp;TEXT($B$2,"#")&amp;"-"&amp;TEXT(ROW()-4,"##")&amp;"]","")</f>
        <v>[Find Physician-17]</v>
      </c>
      <c r="B21" s="30" t="s">
        <v>60</v>
      </c>
      <c r="C21" s="30" t="s">
        <v>13</v>
      </c>
      <c r="D21" s="30" t="s">
        <v>128</v>
      </c>
      <c r="E21" s="30" t="s">
        <v>63</v>
      </c>
      <c r="F21" s="30"/>
      <c r="G21" s="31" t="s">
        <v>16</v>
      </c>
      <c r="H21" s="32" t="s">
        <v>48</v>
      </c>
      <c r="I21" s="31" t="s">
        <v>25</v>
      </c>
    </row>
    <row r="22" spans="1:9" s="6" customFormat="1" ht="42">
      <c r="A22" s="30" t="str">
        <f t="shared" si="5"/>
        <v>[Find Physician-18]</v>
      </c>
      <c r="B22" s="30" t="s">
        <v>60</v>
      </c>
      <c r="C22" s="30" t="s">
        <v>13</v>
      </c>
      <c r="D22" s="30" t="s">
        <v>64</v>
      </c>
      <c r="E22" s="30" t="s">
        <v>65</v>
      </c>
      <c r="F22" s="30"/>
      <c r="G22" s="31" t="s">
        <v>16</v>
      </c>
      <c r="H22" s="32" t="s">
        <v>48</v>
      </c>
      <c r="I22" s="31" t="s">
        <v>20</v>
      </c>
    </row>
    <row r="23" spans="1:9" s="6" customFormat="1" ht="42">
      <c r="A23" s="27" t="str">
        <f t="shared" ref="A23:A24" si="6">IF(OR(B23&lt;&gt;"",E23&lt;&gt;""),"["&amp;TEXT($B$2,"#")&amp;"-"&amp;TEXT(ROW()-4,"##")&amp;"]","")</f>
        <v>[Find Physician-19]</v>
      </c>
      <c r="B23" s="27" t="s">
        <v>60</v>
      </c>
      <c r="C23" s="27" t="s">
        <v>13</v>
      </c>
      <c r="D23" s="27" t="s">
        <v>61</v>
      </c>
      <c r="E23" s="27" t="s">
        <v>65</v>
      </c>
      <c r="F23" s="27"/>
      <c r="G23" s="28" t="s">
        <v>16</v>
      </c>
      <c r="H23" s="29" t="s">
        <v>49</v>
      </c>
      <c r="I23" s="28" t="s">
        <v>20</v>
      </c>
    </row>
    <row r="24" spans="1:9" s="6" customFormat="1" ht="42">
      <c r="A24" s="27" t="str">
        <f t="shared" si="6"/>
        <v>[Find Physician-20]</v>
      </c>
      <c r="B24" s="27" t="s">
        <v>60</v>
      </c>
      <c r="C24" s="27" t="s">
        <v>13</v>
      </c>
      <c r="D24" s="27" t="s">
        <v>62</v>
      </c>
      <c r="E24" s="27" t="s">
        <v>65</v>
      </c>
      <c r="F24" s="27"/>
      <c r="G24" s="28" t="s">
        <v>126</v>
      </c>
      <c r="H24" s="29" t="s">
        <v>50</v>
      </c>
      <c r="I24" s="28" t="s">
        <v>20</v>
      </c>
    </row>
    <row r="25" spans="1:9" s="8" customFormat="1" ht="63">
      <c r="A25" s="30" t="str">
        <f t="shared" ref="A25:A54" si="7">IF(OR(B25&lt;&gt;"",E25&lt;&gt;""),"["&amp;TEXT($B$2,"#")&amp;"-"&amp;TEXT(ROW()-4,"##")&amp;"]","")</f>
        <v>[Find Physician-21]</v>
      </c>
      <c r="B25" s="30" t="s">
        <v>66</v>
      </c>
      <c r="C25" s="30" t="s">
        <v>13</v>
      </c>
      <c r="D25" s="30" t="s">
        <v>129</v>
      </c>
      <c r="E25" s="30" t="s">
        <v>67</v>
      </c>
      <c r="F25" s="30"/>
      <c r="G25" s="31" t="s">
        <v>16</v>
      </c>
      <c r="H25" s="32" t="s">
        <v>51</v>
      </c>
      <c r="I25" s="31" t="s">
        <v>25</v>
      </c>
    </row>
    <row r="26" spans="1:9" s="8" customFormat="1" ht="63">
      <c r="A26" s="30" t="str">
        <f t="shared" si="7"/>
        <v>[Find Physician-22]</v>
      </c>
      <c r="B26" s="30" t="s">
        <v>66</v>
      </c>
      <c r="C26" s="30" t="s">
        <v>13</v>
      </c>
      <c r="D26" s="30" t="s">
        <v>69</v>
      </c>
      <c r="E26" s="30" t="s">
        <v>68</v>
      </c>
      <c r="F26" s="30"/>
      <c r="G26" s="31" t="s">
        <v>16</v>
      </c>
      <c r="H26" s="32" t="s">
        <v>52</v>
      </c>
      <c r="I26" s="31" t="s">
        <v>25</v>
      </c>
    </row>
    <row r="27" spans="1:9" s="8" customFormat="1" ht="63">
      <c r="A27" s="30" t="str">
        <f t="shared" si="7"/>
        <v>[Find Physician-23]</v>
      </c>
      <c r="B27" s="30" t="s">
        <v>66</v>
      </c>
      <c r="C27" s="30" t="s">
        <v>13</v>
      </c>
      <c r="D27" s="30" t="s">
        <v>70</v>
      </c>
      <c r="E27" s="30" t="s">
        <v>68</v>
      </c>
      <c r="F27" s="30"/>
      <c r="G27" s="31" t="s">
        <v>16</v>
      </c>
      <c r="H27" s="32" t="s">
        <v>53</v>
      </c>
      <c r="I27" s="31" t="s">
        <v>20</v>
      </c>
    </row>
    <row r="28" spans="1:9" s="8" customFormat="1" ht="63">
      <c r="A28" s="30" t="str">
        <f t="shared" si="7"/>
        <v>[Find Physician-24]</v>
      </c>
      <c r="B28" s="30" t="s">
        <v>66</v>
      </c>
      <c r="C28" s="30" t="s">
        <v>13</v>
      </c>
      <c r="D28" s="30" t="s">
        <v>71</v>
      </c>
      <c r="E28" s="30" t="s">
        <v>68</v>
      </c>
      <c r="F28" s="30"/>
      <c r="G28" s="31" t="s">
        <v>16</v>
      </c>
      <c r="H28" s="32" t="s">
        <v>54</v>
      </c>
      <c r="I28" s="31" t="s">
        <v>20</v>
      </c>
    </row>
    <row r="29" spans="1:9" s="9" customFormat="1" ht="63">
      <c r="A29" s="30" t="str">
        <f t="shared" si="7"/>
        <v>[Find Physician-25]</v>
      </c>
      <c r="B29" s="30" t="s">
        <v>74</v>
      </c>
      <c r="C29" s="30" t="s">
        <v>75</v>
      </c>
      <c r="D29" s="30" t="s">
        <v>76</v>
      </c>
      <c r="E29" s="30" t="s">
        <v>81</v>
      </c>
      <c r="F29" s="30"/>
      <c r="G29" s="31" t="s">
        <v>16</v>
      </c>
      <c r="H29" s="32" t="s">
        <v>55</v>
      </c>
      <c r="I29" s="31" t="s">
        <v>23</v>
      </c>
    </row>
    <row r="30" spans="1:9" s="9" customFormat="1" ht="63">
      <c r="A30" s="30" t="str">
        <f t="shared" si="7"/>
        <v>[Find Physician-26]</v>
      </c>
      <c r="B30" s="30" t="s">
        <v>74</v>
      </c>
      <c r="C30" s="30" t="s">
        <v>75</v>
      </c>
      <c r="D30" s="30" t="s">
        <v>77</v>
      </c>
      <c r="E30" s="30" t="s">
        <v>68</v>
      </c>
      <c r="F30" s="30"/>
      <c r="G30" s="31" t="s">
        <v>16</v>
      </c>
      <c r="H30" s="32" t="s">
        <v>56</v>
      </c>
      <c r="I30" s="31" t="s">
        <v>20</v>
      </c>
    </row>
    <row r="31" spans="1:9" s="9" customFormat="1" ht="63">
      <c r="A31" s="30" t="str">
        <f t="shared" si="7"/>
        <v>[Find Physician-27]</v>
      </c>
      <c r="B31" s="30" t="s">
        <v>74</v>
      </c>
      <c r="C31" s="30" t="s">
        <v>75</v>
      </c>
      <c r="D31" s="30" t="s">
        <v>78</v>
      </c>
      <c r="E31" s="30" t="s">
        <v>68</v>
      </c>
      <c r="F31" s="30"/>
      <c r="G31" s="31" t="s">
        <v>16</v>
      </c>
      <c r="H31" s="32" t="s">
        <v>57</v>
      </c>
      <c r="I31" s="31" t="s">
        <v>20</v>
      </c>
    </row>
    <row r="32" spans="1:9" s="9" customFormat="1" ht="63">
      <c r="A32" s="30" t="str">
        <f t="shared" si="7"/>
        <v>[Find Physician-28]</v>
      </c>
      <c r="B32" s="30" t="s">
        <v>74</v>
      </c>
      <c r="C32" s="30" t="s">
        <v>75</v>
      </c>
      <c r="D32" s="30" t="s">
        <v>79</v>
      </c>
      <c r="E32" s="30" t="s">
        <v>80</v>
      </c>
      <c r="F32" s="30"/>
      <c r="G32" s="31" t="s">
        <v>16</v>
      </c>
      <c r="H32" s="32" t="s">
        <v>58</v>
      </c>
      <c r="I32" s="31" t="s">
        <v>20</v>
      </c>
    </row>
    <row r="33" spans="1:9" s="10" customFormat="1" ht="52.5">
      <c r="A33" s="30" t="str">
        <f t="shared" si="7"/>
        <v>[Find Physician-29]</v>
      </c>
      <c r="B33" s="30" t="s">
        <v>82</v>
      </c>
      <c r="C33" s="30" t="s">
        <v>75</v>
      </c>
      <c r="D33" s="30" t="s">
        <v>103</v>
      </c>
      <c r="E33" s="30" t="s">
        <v>19</v>
      </c>
      <c r="F33" s="30"/>
      <c r="G33" s="31" t="s">
        <v>16</v>
      </c>
      <c r="H33" s="32" t="s">
        <v>17</v>
      </c>
      <c r="I33" s="31" t="s">
        <v>20</v>
      </c>
    </row>
    <row r="34" spans="1:9" s="10" customFormat="1" ht="42">
      <c r="A34" s="30" t="str">
        <f t="shared" si="7"/>
        <v>[Find Physician-30]</v>
      </c>
      <c r="B34" s="30" t="s">
        <v>82</v>
      </c>
      <c r="C34" s="30" t="s">
        <v>75</v>
      </c>
      <c r="D34" s="30" t="s">
        <v>102</v>
      </c>
      <c r="E34" s="30" t="s">
        <v>22</v>
      </c>
      <c r="F34" s="30"/>
      <c r="G34" s="31" t="s">
        <v>16</v>
      </c>
      <c r="H34" s="32" t="s">
        <v>17</v>
      </c>
      <c r="I34" s="31" t="s">
        <v>23</v>
      </c>
    </row>
    <row r="35" spans="1:9" s="10" customFormat="1" ht="42">
      <c r="A35" s="30" t="str">
        <f t="shared" si="7"/>
        <v>[Find Physician-31]</v>
      </c>
      <c r="B35" s="30" t="s">
        <v>82</v>
      </c>
      <c r="C35" s="30" t="s">
        <v>75</v>
      </c>
      <c r="D35" s="30" t="s">
        <v>104</v>
      </c>
      <c r="E35" s="30" t="s">
        <v>46</v>
      </c>
      <c r="F35" s="30"/>
      <c r="G35" s="31" t="s">
        <v>16</v>
      </c>
      <c r="H35" s="32" t="s">
        <v>28</v>
      </c>
      <c r="I35" s="31" t="s">
        <v>23</v>
      </c>
    </row>
    <row r="36" spans="1:9" s="10" customFormat="1" ht="42">
      <c r="A36" s="30" t="str">
        <f t="shared" si="7"/>
        <v>[Find Physician-32]</v>
      </c>
      <c r="B36" s="30" t="s">
        <v>82</v>
      </c>
      <c r="C36" s="30" t="s">
        <v>75</v>
      </c>
      <c r="D36" s="30" t="s">
        <v>105</v>
      </c>
      <c r="E36" s="30" t="s">
        <v>47</v>
      </c>
      <c r="F36" s="30"/>
      <c r="G36" s="31" t="s">
        <v>16</v>
      </c>
      <c r="H36" s="32" t="s">
        <v>28</v>
      </c>
      <c r="I36" s="31" t="s">
        <v>25</v>
      </c>
    </row>
    <row r="37" spans="1:9" s="10" customFormat="1" ht="52.5">
      <c r="A37" s="30" t="str">
        <f t="shared" si="7"/>
        <v>[Find Physician-33]</v>
      </c>
      <c r="B37" s="30" t="s">
        <v>82</v>
      </c>
      <c r="C37" s="30" t="s">
        <v>75</v>
      </c>
      <c r="D37" s="30" t="s">
        <v>106</v>
      </c>
      <c r="E37" s="30" t="s">
        <v>24</v>
      </c>
      <c r="F37" s="30"/>
      <c r="G37" s="31" t="s">
        <v>16</v>
      </c>
      <c r="H37" s="32" t="s">
        <v>17</v>
      </c>
      <c r="I37" s="31" t="s">
        <v>25</v>
      </c>
    </row>
    <row r="38" spans="1:9" s="7" customFormat="1" ht="42">
      <c r="A38" s="30" t="str">
        <f t="shared" si="7"/>
        <v>[Find Physician-34]</v>
      </c>
      <c r="B38" s="30" t="s">
        <v>83</v>
      </c>
      <c r="C38" s="30" t="s">
        <v>75</v>
      </c>
      <c r="D38" s="30" t="s">
        <v>130</v>
      </c>
      <c r="E38" s="30" t="s">
        <v>63</v>
      </c>
      <c r="F38" s="30"/>
      <c r="G38" s="31" t="s">
        <v>16</v>
      </c>
      <c r="H38" s="32" t="s">
        <v>48</v>
      </c>
      <c r="I38" s="31" t="s">
        <v>25</v>
      </c>
    </row>
    <row r="39" spans="1:9" s="7" customFormat="1" ht="42">
      <c r="A39" s="30" t="str">
        <f t="shared" si="7"/>
        <v>[Find Physician-35]</v>
      </c>
      <c r="B39" s="30" t="s">
        <v>83</v>
      </c>
      <c r="C39" s="30" t="s">
        <v>75</v>
      </c>
      <c r="D39" s="30" t="s">
        <v>131</v>
      </c>
      <c r="E39" s="30" t="s">
        <v>65</v>
      </c>
      <c r="F39" s="30"/>
      <c r="G39" s="31" t="s">
        <v>16</v>
      </c>
      <c r="H39" s="32" t="s">
        <v>48</v>
      </c>
      <c r="I39" s="31" t="s">
        <v>25</v>
      </c>
    </row>
    <row r="40" spans="1:9" s="7" customFormat="1" ht="42">
      <c r="A40" s="30" t="str">
        <f t="shared" si="7"/>
        <v>[Find Physician-36]</v>
      </c>
      <c r="B40" s="30" t="s">
        <v>83</v>
      </c>
      <c r="C40" s="30" t="s">
        <v>75</v>
      </c>
      <c r="D40" s="30" t="s">
        <v>132</v>
      </c>
      <c r="E40" s="30" t="s">
        <v>65</v>
      </c>
      <c r="F40" s="30"/>
      <c r="G40" s="31" t="s">
        <v>16</v>
      </c>
      <c r="H40" s="32" t="s">
        <v>49</v>
      </c>
      <c r="I40" s="31" t="s">
        <v>25</v>
      </c>
    </row>
    <row r="41" spans="1:9" s="7" customFormat="1" ht="42">
      <c r="A41" s="27" t="str">
        <f t="shared" si="7"/>
        <v>[Find Physician-37]</v>
      </c>
      <c r="B41" s="27" t="s">
        <v>83</v>
      </c>
      <c r="C41" s="27" t="s">
        <v>75</v>
      </c>
      <c r="D41" s="27" t="s">
        <v>85</v>
      </c>
      <c r="E41" s="27" t="s">
        <v>65</v>
      </c>
      <c r="F41" s="27"/>
      <c r="G41" s="28" t="s">
        <v>126</v>
      </c>
      <c r="H41" s="29" t="s">
        <v>50</v>
      </c>
      <c r="I41" s="28" t="s">
        <v>20</v>
      </c>
    </row>
    <row r="42" spans="1:9" s="11" customFormat="1" ht="84">
      <c r="A42" s="27" t="str">
        <f t="shared" si="7"/>
        <v>[Find Physician-38]</v>
      </c>
      <c r="B42" s="27" t="s">
        <v>84</v>
      </c>
      <c r="C42" s="27" t="s">
        <v>75</v>
      </c>
      <c r="D42" s="27" t="s">
        <v>86</v>
      </c>
      <c r="E42" s="27" t="s">
        <v>39</v>
      </c>
      <c r="F42" s="27"/>
      <c r="G42" s="28" t="s">
        <v>126</v>
      </c>
      <c r="H42" s="29" t="s">
        <v>17</v>
      </c>
      <c r="I42" s="28" t="s">
        <v>20</v>
      </c>
    </row>
    <row r="43" spans="1:9" s="11" customFormat="1" ht="31.5">
      <c r="A43" s="30" t="str">
        <f t="shared" si="7"/>
        <v>[Find Physician-39]</v>
      </c>
      <c r="B43" s="30" t="s">
        <v>84</v>
      </c>
      <c r="C43" s="30" t="s">
        <v>75</v>
      </c>
      <c r="D43" s="30" t="s">
        <v>87</v>
      </c>
      <c r="E43" s="30" t="s">
        <v>37</v>
      </c>
      <c r="F43" s="30"/>
      <c r="G43" s="31" t="s">
        <v>16</v>
      </c>
      <c r="H43" s="32" t="s">
        <v>17</v>
      </c>
      <c r="I43" s="31" t="s">
        <v>23</v>
      </c>
    </row>
    <row r="44" spans="1:9" s="11" customFormat="1" ht="94.5">
      <c r="A44" s="30" t="str">
        <f t="shared" si="7"/>
        <v>[Find Physician-40]</v>
      </c>
      <c r="B44" s="30" t="s">
        <v>84</v>
      </c>
      <c r="C44" s="30" t="s">
        <v>75</v>
      </c>
      <c r="D44" s="30" t="s">
        <v>88</v>
      </c>
      <c r="E44" s="30" t="s">
        <v>38</v>
      </c>
      <c r="F44" s="30"/>
      <c r="G44" s="31" t="s">
        <v>16</v>
      </c>
      <c r="H44" s="32" t="s">
        <v>17</v>
      </c>
      <c r="I44" s="31" t="s">
        <v>25</v>
      </c>
    </row>
    <row r="45" spans="1:9" s="12" customFormat="1" ht="63">
      <c r="A45" s="30" t="str">
        <f t="shared" si="7"/>
        <v>[Find Physician-41]</v>
      </c>
      <c r="B45" s="30" t="s">
        <v>89</v>
      </c>
      <c r="C45" s="30" t="s">
        <v>75</v>
      </c>
      <c r="D45" s="30" t="s">
        <v>90</v>
      </c>
      <c r="E45" s="30" t="s">
        <v>67</v>
      </c>
      <c r="F45" s="30"/>
      <c r="G45" s="31" t="s">
        <v>16</v>
      </c>
      <c r="H45" s="32" t="s">
        <v>51</v>
      </c>
      <c r="I45" s="31" t="s">
        <v>23</v>
      </c>
    </row>
    <row r="46" spans="1:9" s="12" customFormat="1" ht="63">
      <c r="A46" s="30" t="str">
        <f t="shared" si="7"/>
        <v>[Find Physician-42]</v>
      </c>
      <c r="B46" s="30" t="s">
        <v>89</v>
      </c>
      <c r="C46" s="30" t="s">
        <v>75</v>
      </c>
      <c r="D46" s="30" t="s">
        <v>91</v>
      </c>
      <c r="E46" s="30" t="s">
        <v>68</v>
      </c>
      <c r="F46" s="30"/>
      <c r="G46" s="31" t="s">
        <v>16</v>
      </c>
      <c r="H46" s="32" t="s">
        <v>52</v>
      </c>
      <c r="I46" s="31" t="s">
        <v>25</v>
      </c>
    </row>
    <row r="47" spans="1:9" s="12" customFormat="1" ht="63">
      <c r="A47" s="30" t="str">
        <f t="shared" si="7"/>
        <v>[Find Physician-43]</v>
      </c>
      <c r="B47" s="30" t="s">
        <v>89</v>
      </c>
      <c r="C47" s="30" t="s">
        <v>75</v>
      </c>
      <c r="D47" s="30" t="s">
        <v>92</v>
      </c>
      <c r="E47" s="30" t="s">
        <v>68</v>
      </c>
      <c r="F47" s="30"/>
      <c r="G47" s="31" t="s">
        <v>16</v>
      </c>
      <c r="H47" s="32" t="s">
        <v>53</v>
      </c>
      <c r="I47" s="31" t="s">
        <v>20</v>
      </c>
    </row>
    <row r="48" spans="1:9" s="12" customFormat="1" ht="63">
      <c r="A48" s="30" t="str">
        <f t="shared" si="7"/>
        <v>[Find Physician-44]</v>
      </c>
      <c r="B48" s="30" t="s">
        <v>89</v>
      </c>
      <c r="C48" s="30" t="s">
        <v>75</v>
      </c>
      <c r="D48" s="30" t="s">
        <v>93</v>
      </c>
      <c r="E48" s="30" t="s">
        <v>68</v>
      </c>
      <c r="F48" s="30"/>
      <c r="G48" s="31" t="s">
        <v>16</v>
      </c>
      <c r="H48" s="32" t="s">
        <v>54</v>
      </c>
      <c r="I48" s="31" t="s">
        <v>25</v>
      </c>
    </row>
    <row r="49" spans="1:9" s="13" customFormat="1" ht="42">
      <c r="A49" s="30" t="str">
        <f t="shared" si="7"/>
        <v>[Find Physician-45]</v>
      </c>
      <c r="B49" s="30" t="s">
        <v>94</v>
      </c>
      <c r="C49" s="30" t="s">
        <v>75</v>
      </c>
      <c r="D49" s="30" t="s">
        <v>95</v>
      </c>
      <c r="E49" s="30" t="s">
        <v>40</v>
      </c>
      <c r="F49" s="30"/>
      <c r="G49" s="31" t="s">
        <v>16</v>
      </c>
      <c r="H49" s="32" t="s">
        <v>17</v>
      </c>
      <c r="I49" s="31" t="s">
        <v>23</v>
      </c>
    </row>
    <row r="50" spans="1:9" s="13" customFormat="1" ht="42">
      <c r="A50" s="30" t="str">
        <f t="shared" si="7"/>
        <v>[Find Physician-46]</v>
      </c>
      <c r="B50" s="30" t="s">
        <v>94</v>
      </c>
      <c r="C50" s="30" t="s">
        <v>75</v>
      </c>
      <c r="D50" s="30" t="s">
        <v>96</v>
      </c>
      <c r="E50" s="30" t="s">
        <v>41</v>
      </c>
      <c r="F50" s="30"/>
      <c r="G50" s="31" t="s">
        <v>16</v>
      </c>
      <c r="H50" s="32" t="s">
        <v>72</v>
      </c>
      <c r="I50" s="31" t="s">
        <v>20</v>
      </c>
    </row>
    <row r="51" spans="1:9" s="13" customFormat="1" ht="42">
      <c r="A51" s="30" t="str">
        <f t="shared" si="7"/>
        <v>[Find Physician-47]</v>
      </c>
      <c r="B51" s="30" t="s">
        <v>94</v>
      </c>
      <c r="C51" s="30" t="s">
        <v>75</v>
      </c>
      <c r="D51" s="30" t="s">
        <v>122</v>
      </c>
      <c r="E51" s="30" t="s">
        <v>41</v>
      </c>
      <c r="F51" s="30"/>
      <c r="G51" s="31" t="s">
        <v>16</v>
      </c>
      <c r="H51" s="32" t="s">
        <v>17</v>
      </c>
      <c r="I51" s="31" t="s">
        <v>20</v>
      </c>
    </row>
    <row r="52" spans="1:9" s="14" customFormat="1" ht="42">
      <c r="A52" s="30" t="str">
        <f t="shared" si="7"/>
        <v>[Find Physician-48]</v>
      </c>
      <c r="B52" s="30" t="s">
        <v>101</v>
      </c>
      <c r="C52" s="30" t="s">
        <v>75</v>
      </c>
      <c r="D52" s="30" t="s">
        <v>97</v>
      </c>
      <c r="E52" s="30" t="s">
        <v>42</v>
      </c>
      <c r="F52" s="30"/>
      <c r="G52" s="31" t="s">
        <v>16</v>
      </c>
      <c r="H52" s="32" t="s">
        <v>17</v>
      </c>
      <c r="I52" s="31" t="s">
        <v>23</v>
      </c>
    </row>
    <row r="53" spans="1:9" s="14" customFormat="1" ht="42">
      <c r="A53" s="30" t="str">
        <f t="shared" si="7"/>
        <v>[Find Physician-49]</v>
      </c>
      <c r="B53" s="30" t="s">
        <v>101</v>
      </c>
      <c r="C53" s="30" t="s">
        <v>75</v>
      </c>
      <c r="D53" s="30" t="s">
        <v>98</v>
      </c>
      <c r="E53" s="30" t="s">
        <v>43</v>
      </c>
      <c r="F53" s="30"/>
      <c r="G53" s="31" t="s">
        <v>16</v>
      </c>
      <c r="H53" s="32" t="s">
        <v>28</v>
      </c>
      <c r="I53" s="31" t="s">
        <v>20</v>
      </c>
    </row>
    <row r="54" spans="1:9" s="14" customFormat="1" ht="42">
      <c r="A54" s="30" t="str">
        <f t="shared" si="7"/>
        <v>[Find Physician-50]</v>
      </c>
      <c r="B54" s="30" t="s">
        <v>101</v>
      </c>
      <c r="C54" s="30" t="s">
        <v>75</v>
      </c>
      <c r="D54" s="30" t="s">
        <v>99</v>
      </c>
      <c r="E54" s="30" t="s">
        <v>43</v>
      </c>
      <c r="F54" s="30"/>
      <c r="G54" s="31" t="s">
        <v>16</v>
      </c>
      <c r="H54" s="32" t="s">
        <v>28</v>
      </c>
      <c r="I54" s="31" t="s">
        <v>20</v>
      </c>
    </row>
    <row r="55" spans="1:9" s="14" customFormat="1" ht="42">
      <c r="A55" s="30" t="str">
        <f>IF(OR(B55&lt;&gt;"",E55&lt;&gt;""),"["&amp;TEXT($B$2,"#")&amp;"-"&amp;TEXT(ROW()-4,"##")&amp;"]","")</f>
        <v>[Find Physician-51]</v>
      </c>
      <c r="B55" s="30" t="s">
        <v>101</v>
      </c>
      <c r="C55" s="30" t="s">
        <v>75</v>
      </c>
      <c r="D55" s="30" t="s">
        <v>100</v>
      </c>
      <c r="E55" s="30" t="s">
        <v>43</v>
      </c>
      <c r="F55" s="30"/>
      <c r="G55" s="31" t="s">
        <v>16</v>
      </c>
      <c r="H55" s="32" t="s">
        <v>29</v>
      </c>
      <c r="I55" s="31" t="s">
        <v>20</v>
      </c>
    </row>
    <row r="56" spans="1:9" ht="21">
      <c r="A56" s="30" t="str">
        <f>IF(OR(B56&lt;&gt;"",E56&lt;&gt;""),"["&amp;TEXT($B$2,"#")&amp;"-"&amp;TEXT(ROW()-4,"##")&amp;"]","")</f>
        <v>[Find Physician-52]</v>
      </c>
      <c r="B56" s="33" t="s">
        <v>111</v>
      </c>
      <c r="C56" s="34"/>
      <c r="D56" s="34" t="s">
        <v>112</v>
      </c>
      <c r="E56" s="33" t="s">
        <v>113</v>
      </c>
      <c r="F56" s="33"/>
      <c r="G56" s="35" t="s">
        <v>16</v>
      </c>
      <c r="H56" s="32" t="s">
        <v>29</v>
      </c>
      <c r="I56" s="36"/>
    </row>
    <row r="57" spans="1:9">
      <c r="A57" s="30" t="str">
        <f>IF(OR(B57&lt;&gt;"",E57&lt;&gt;""),"["&amp;TEXT($B$2,"#")&amp;"-"&amp;TEXT(ROW()-4,"##")&amp;"]","")</f>
        <v>[Find Physician-53]</v>
      </c>
      <c r="B57" s="33" t="s">
        <v>111</v>
      </c>
      <c r="C57" s="34"/>
      <c r="D57" s="34" t="s">
        <v>114</v>
      </c>
      <c r="E57" s="33" t="s">
        <v>115</v>
      </c>
      <c r="F57" s="33"/>
      <c r="G57" s="35" t="s">
        <v>16</v>
      </c>
      <c r="H57" s="32" t="s">
        <v>29</v>
      </c>
      <c r="I57" s="36"/>
    </row>
    <row r="58" spans="1:9">
      <c r="A58" s="30" t="str">
        <f>IF(OR(B58&lt;&gt;"",E58&lt;&gt;""),"["&amp;TEXT($B$2,"#")&amp;"-"&amp;TEXT(ROW()-4,"##")&amp;"]","")</f>
        <v>[Find Physician-54]</v>
      </c>
      <c r="B58" s="33" t="s">
        <v>111</v>
      </c>
      <c r="C58" s="34"/>
      <c r="D58" s="34" t="s">
        <v>116</v>
      </c>
      <c r="E58" s="33" t="s">
        <v>117</v>
      </c>
      <c r="F58" s="33"/>
      <c r="G58" s="35" t="s">
        <v>16</v>
      </c>
      <c r="H58" s="32" t="s">
        <v>29</v>
      </c>
      <c r="I58" s="36"/>
    </row>
    <row r="59" spans="1:9" ht="21">
      <c r="A59" s="30" t="str">
        <f t="shared" ref="A59:A63" si="8">IF(OR(B59&lt;&gt;"",E59&lt;&gt;""),"["&amp;TEXT($B$2,"#")&amp;"-"&amp;TEXT(ROW()-4,"##")&amp;"]","")</f>
        <v>[Find Physician-55]</v>
      </c>
      <c r="B59" s="33" t="s">
        <v>118</v>
      </c>
      <c r="C59" s="37"/>
      <c r="D59" s="37" t="s">
        <v>119</v>
      </c>
      <c r="E59" s="33" t="s">
        <v>117</v>
      </c>
      <c r="F59" s="38"/>
      <c r="G59" s="35" t="s">
        <v>16</v>
      </c>
      <c r="H59" s="32" t="s">
        <v>29</v>
      </c>
      <c r="I59" s="36"/>
    </row>
    <row r="60" spans="1:9" ht="21">
      <c r="A60" s="30" t="str">
        <f t="shared" si="8"/>
        <v>[Find Physician-56]</v>
      </c>
      <c r="B60" s="33" t="s">
        <v>118</v>
      </c>
      <c r="C60" s="37"/>
      <c r="D60" s="37" t="s">
        <v>120</v>
      </c>
      <c r="E60" s="37" t="s">
        <v>121</v>
      </c>
      <c r="F60" s="38"/>
      <c r="G60" s="35" t="s">
        <v>16</v>
      </c>
      <c r="H60" s="32" t="s">
        <v>29</v>
      </c>
      <c r="I60" s="36"/>
    </row>
    <row r="61" spans="1:9" ht="42">
      <c r="A61" s="30" t="str">
        <f t="shared" si="8"/>
        <v>[Find Physician-57]</v>
      </c>
      <c r="B61" s="30" t="s">
        <v>101</v>
      </c>
      <c r="C61" s="30" t="s">
        <v>75</v>
      </c>
      <c r="D61" s="30" t="s">
        <v>134</v>
      </c>
      <c r="E61" s="30" t="s">
        <v>42</v>
      </c>
      <c r="F61" s="30"/>
      <c r="G61" s="31" t="s">
        <v>16</v>
      </c>
      <c r="H61" s="32" t="s">
        <v>17</v>
      </c>
      <c r="I61" s="31" t="s">
        <v>25</v>
      </c>
    </row>
    <row r="62" spans="1:9" ht="42">
      <c r="A62" s="30" t="str">
        <f t="shared" si="8"/>
        <v>[Find Physician-58]</v>
      </c>
      <c r="B62" s="30" t="s">
        <v>101</v>
      </c>
      <c r="C62" s="30" t="s">
        <v>75</v>
      </c>
      <c r="D62" s="30" t="s">
        <v>135</v>
      </c>
      <c r="E62" s="30" t="s">
        <v>42</v>
      </c>
      <c r="F62" s="30"/>
      <c r="G62" s="31" t="s">
        <v>16</v>
      </c>
      <c r="H62" s="32" t="s">
        <v>17</v>
      </c>
      <c r="I62" s="31" t="s">
        <v>25</v>
      </c>
    </row>
    <row r="63" spans="1:9" ht="42">
      <c r="A63" s="30" t="str">
        <f t="shared" si="8"/>
        <v>[Find Physician-59]</v>
      </c>
      <c r="B63" s="30" t="s">
        <v>101</v>
      </c>
      <c r="C63" s="30" t="s">
        <v>75</v>
      </c>
      <c r="D63" s="30" t="s">
        <v>136</v>
      </c>
      <c r="E63" s="30" t="s">
        <v>42</v>
      </c>
      <c r="F63" s="30"/>
      <c r="G63" s="31" t="s">
        <v>16</v>
      </c>
      <c r="H63" s="32" t="s">
        <v>17</v>
      </c>
      <c r="I63" s="31" t="s">
        <v>25</v>
      </c>
    </row>
  </sheetData>
  <sheetProtection selectLockedCells="1" selectUnlockedCells="1"/>
  <dataValidations count="1">
    <dataValidation type="list" operator="equal" allowBlank="1" sqref="G5:G55 G61:G63">
      <formula1>"Pass,Fail,Untest,N/A"</formula1>
    </dataValidation>
  </dataValidations>
  <hyperlinks>
    <hyperlink ref="A1" location="'Test report'!A1" display="Back to TestReport"/>
    <hyperlink ref="B1" location="BugList!A1" display="To Buglist"/>
  </hyperlinks>
  <pageMargins left="0.78749999999999998" right="0.78749999999999998" top="1.0527777777777778" bottom="1.0527777777777778" header="0.78749999999999998" footer="0.78749999999999998"/>
  <pageSetup firstPageNumber="0" orientation="portrait" horizontalDpi="300" verticalDpi="300" r:id="rId1"/>
  <headerFooter alignWithMargins="0">
    <oddHeader>&amp;C&amp;"Times New Roman,Chuẩn"&amp;12&amp;A</oddHeader>
    <oddFooter>&amp;C&amp;"Times New Roman,Chuẩn"&amp;12Trang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Manage Doctor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Quang Anh</cp:lastModifiedBy>
  <dcterms:created xsi:type="dcterms:W3CDTF">2020-05-28T06:33:33Z</dcterms:created>
  <dcterms:modified xsi:type="dcterms:W3CDTF">2020-06-20T08:52:48Z</dcterms:modified>
</cp:coreProperties>
</file>