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Pearls\Desktop\Resource youtube short\"/>
    </mc:Choice>
  </mc:AlternateContent>
  <xr:revisionPtr revIDLastSave="0" documentId="13_ncr:1_{660E26D7-C122-45D4-81D6-CF2E7B428F27}" xr6:coauthVersionLast="47" xr6:coauthVersionMax="47" xr10:uidLastSave="{00000000-0000-0000-0000-000000000000}"/>
  <bookViews>
    <workbookView xWindow="-120" yWindow="-120" windowWidth="29040" windowHeight="15840" xr2:uid="{00000000-000D-0000-FFFF-FFFF00000000}"/>
  </bookViews>
  <sheets>
    <sheet name="Yêu cầu" sheetId="1" r:id="rId1"/>
    <sheet name="Data" sheetId="2" r:id="rId2"/>
    <sheet name="TH CA DẠY" sheetId="3" r:id="rId3"/>
    <sheet name="Bài làm của ứng viên" sheetId="4" r:id="rId4"/>
    <sheet name="Data version1" sheetId="5" r:id="rId5"/>
    <sheet name="xếp hạng saler" sheetId="8" r:id="rId6"/>
    <sheet name="Pivot tabel" sheetId="9" r:id="rId7"/>
  </sheets>
  <definedNames>
    <definedName name="_xlnm._FilterDatabase" localSheetId="1" hidden="1">Data!$A$1:$N$600</definedName>
    <definedName name="Slicer_Cơ_Sở">#N/A</definedName>
    <definedName name="Slicer_ngày">#N/A</definedName>
    <definedName name="Slicer_Nguồn">#N/A</definedName>
    <definedName name="Slicer_tháng">#N/A</definedName>
    <definedName name="Slicer_tuần">#N/A</definedName>
    <definedName name="table1">'Data version1'!$1:$1048576</definedName>
    <definedName name="Z_231FA420_1475_4A44_BD65_D24CE9CC7507_.wvu.FilterData" localSheetId="1" hidden="1">Data!$A$1:$N$600</definedName>
    <definedName name="Z_4179B87C_0A18_43E2_AEBB_700B91D1B0A4_.wvu.FilterData" localSheetId="1" hidden="1">Data!$A$1:$N$600</definedName>
    <definedName name="Z_61F0EB77_B709_4256_9242_374A6CC797C4_.wvu.FilterData" localSheetId="1" hidden="1">Data!$A$1:$N$600</definedName>
    <definedName name="Z_89B3363F_2819_46BE_AC41_209CC64E8F3C_.wvu.FilterData" localSheetId="1" hidden="1">Data!$A$1:$N$600</definedName>
  </definedNames>
  <calcPr calcId="191029"/>
  <customWorkbookViews>
    <customWorkbookView name="Filter 1" guid="{61F0EB77-B709-4256-9242-374A6CC797C4}" maximized="1" windowWidth="0" windowHeight="0" activeSheetId="0"/>
    <customWorkbookView name="Filter 3" guid="{4179B87C-0A18-43E2-AEBB-700B91D1B0A4}" maximized="1" windowWidth="0" windowHeight="0" activeSheetId="0"/>
    <customWorkbookView name="Filter 2" guid="{231FA420-1475-4A44-BD65-D24CE9CC7507}" maximized="1" windowWidth="0" windowHeight="0" activeSheetId="0"/>
    <customWorkbookView name="Filter 4" guid="{89B3363F-2819-46BE-AC41-209CC64E8F3C}" maximized="1" windowWidth="0" windowHeight="0" activeSheetId="0"/>
  </customWorkbookViews>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2" i="8" l="1"/>
  <c r="G50" i="8"/>
  <c r="G106" i="8"/>
  <c r="G114" i="8"/>
  <c r="G170" i="8"/>
  <c r="G178" i="8"/>
  <c r="G234" i="8"/>
  <c r="G242" i="8"/>
  <c r="G298" i="8"/>
  <c r="G306" i="8"/>
  <c r="G362" i="8"/>
  <c r="G370" i="8"/>
  <c r="G426" i="8"/>
  <c r="G434" i="8"/>
  <c r="G490" i="8"/>
  <c r="G498" i="8"/>
  <c r="G554" i="8"/>
  <c r="G562" i="8"/>
  <c r="F3" i="8"/>
  <c r="G3" i="8" s="1"/>
  <c r="F4" i="8"/>
  <c r="G4" i="8" s="1"/>
  <c r="F5" i="8"/>
  <c r="G5" i="8" s="1"/>
  <c r="F6" i="8"/>
  <c r="G6" i="8" s="1"/>
  <c r="F7" i="8"/>
  <c r="G7" i="8" s="1"/>
  <c r="F8" i="8"/>
  <c r="G8" i="8" s="1"/>
  <c r="F9" i="8"/>
  <c r="G9" i="8" s="1"/>
  <c r="F10" i="8"/>
  <c r="G10" i="8" s="1"/>
  <c r="F11" i="8"/>
  <c r="G11" i="8" s="1"/>
  <c r="F12" i="8"/>
  <c r="G12" i="8" s="1"/>
  <c r="F13" i="8"/>
  <c r="G13" i="8" s="1"/>
  <c r="F14" i="8"/>
  <c r="G14" i="8" s="1"/>
  <c r="F15" i="8"/>
  <c r="G15" i="8" s="1"/>
  <c r="F16" i="8"/>
  <c r="G16" i="8" s="1"/>
  <c r="F17" i="8"/>
  <c r="G17" i="8" s="1"/>
  <c r="F18" i="8"/>
  <c r="G18" i="8" s="1"/>
  <c r="F19" i="8"/>
  <c r="G19" i="8" s="1"/>
  <c r="F20" i="8"/>
  <c r="G20" i="8" s="1"/>
  <c r="F21" i="8"/>
  <c r="G21" i="8" s="1"/>
  <c r="F22" i="8"/>
  <c r="G22" i="8" s="1"/>
  <c r="F23" i="8"/>
  <c r="G23" i="8" s="1"/>
  <c r="F24" i="8"/>
  <c r="G24" i="8" s="1"/>
  <c r="F25" i="8"/>
  <c r="G25" i="8" s="1"/>
  <c r="F26" i="8"/>
  <c r="G26" i="8" s="1"/>
  <c r="F27" i="8"/>
  <c r="G27" i="8" s="1"/>
  <c r="F28" i="8"/>
  <c r="G28" i="8" s="1"/>
  <c r="F29" i="8"/>
  <c r="G29" i="8" s="1"/>
  <c r="F30" i="8"/>
  <c r="G30" i="8" s="1"/>
  <c r="F31" i="8"/>
  <c r="G31" i="8" s="1"/>
  <c r="F32" i="8"/>
  <c r="G32" i="8" s="1"/>
  <c r="F33" i="8"/>
  <c r="G33" i="8" s="1"/>
  <c r="F34" i="8"/>
  <c r="G34" i="8" s="1"/>
  <c r="F35" i="8"/>
  <c r="G35" i="8" s="1"/>
  <c r="F36" i="8"/>
  <c r="G36" i="8" s="1"/>
  <c r="F37" i="8"/>
  <c r="G37" i="8" s="1"/>
  <c r="F38" i="8"/>
  <c r="G38" i="8" s="1"/>
  <c r="F39" i="8"/>
  <c r="G39" i="8" s="1"/>
  <c r="F40" i="8"/>
  <c r="G40" i="8" s="1"/>
  <c r="F41" i="8"/>
  <c r="G41" i="8" s="1"/>
  <c r="F42" i="8"/>
  <c r="F43" i="8"/>
  <c r="G43" i="8" s="1"/>
  <c r="F44" i="8"/>
  <c r="G44" i="8" s="1"/>
  <c r="F45" i="8"/>
  <c r="G45" i="8" s="1"/>
  <c r="F46" i="8"/>
  <c r="G46" i="8" s="1"/>
  <c r="F47" i="8"/>
  <c r="G47" i="8" s="1"/>
  <c r="F48" i="8"/>
  <c r="G48" i="8" s="1"/>
  <c r="F49" i="8"/>
  <c r="G49" i="8" s="1"/>
  <c r="F50" i="8"/>
  <c r="F51" i="8"/>
  <c r="G51" i="8" s="1"/>
  <c r="F52" i="8"/>
  <c r="G52" i="8" s="1"/>
  <c r="F53" i="8"/>
  <c r="G53" i="8" s="1"/>
  <c r="F54" i="8"/>
  <c r="G54" i="8" s="1"/>
  <c r="F55" i="8"/>
  <c r="G55" i="8" s="1"/>
  <c r="F56" i="8"/>
  <c r="G56" i="8" s="1"/>
  <c r="F57" i="8"/>
  <c r="G57" i="8" s="1"/>
  <c r="F58" i="8"/>
  <c r="G58" i="8" s="1"/>
  <c r="F59" i="8"/>
  <c r="G59" i="8" s="1"/>
  <c r="F60" i="8"/>
  <c r="G60" i="8" s="1"/>
  <c r="F61" i="8"/>
  <c r="G61" i="8" s="1"/>
  <c r="F62" i="8"/>
  <c r="G62" i="8" s="1"/>
  <c r="F63" i="8"/>
  <c r="G63" i="8" s="1"/>
  <c r="F64" i="8"/>
  <c r="G64" i="8" s="1"/>
  <c r="F65" i="8"/>
  <c r="G65" i="8" s="1"/>
  <c r="F66" i="8"/>
  <c r="G66" i="8" s="1"/>
  <c r="F67" i="8"/>
  <c r="G67" i="8" s="1"/>
  <c r="F68" i="8"/>
  <c r="G68" i="8" s="1"/>
  <c r="F69" i="8"/>
  <c r="G69" i="8" s="1"/>
  <c r="F70" i="8"/>
  <c r="G70" i="8" s="1"/>
  <c r="F71" i="8"/>
  <c r="G71" i="8" s="1"/>
  <c r="F72" i="8"/>
  <c r="G72" i="8" s="1"/>
  <c r="F73" i="8"/>
  <c r="G73" i="8" s="1"/>
  <c r="F74" i="8"/>
  <c r="G74" i="8" s="1"/>
  <c r="F75" i="8"/>
  <c r="G75" i="8" s="1"/>
  <c r="F76" i="8"/>
  <c r="G76" i="8" s="1"/>
  <c r="F77" i="8"/>
  <c r="G77" i="8" s="1"/>
  <c r="F78" i="8"/>
  <c r="G78" i="8" s="1"/>
  <c r="F79" i="8"/>
  <c r="G79" i="8" s="1"/>
  <c r="F80" i="8"/>
  <c r="G80" i="8" s="1"/>
  <c r="F81" i="8"/>
  <c r="G81" i="8" s="1"/>
  <c r="F82" i="8"/>
  <c r="G82" i="8" s="1"/>
  <c r="F83" i="8"/>
  <c r="G83" i="8" s="1"/>
  <c r="F84" i="8"/>
  <c r="G84" i="8" s="1"/>
  <c r="F85" i="8"/>
  <c r="G85" i="8" s="1"/>
  <c r="F86" i="8"/>
  <c r="G86" i="8" s="1"/>
  <c r="F87" i="8"/>
  <c r="G87" i="8" s="1"/>
  <c r="F88" i="8"/>
  <c r="G88" i="8" s="1"/>
  <c r="F89" i="8"/>
  <c r="G89" i="8" s="1"/>
  <c r="F90" i="8"/>
  <c r="G90" i="8" s="1"/>
  <c r="F91" i="8"/>
  <c r="G91" i="8" s="1"/>
  <c r="F92" i="8"/>
  <c r="G92" i="8" s="1"/>
  <c r="F93" i="8"/>
  <c r="G93" i="8" s="1"/>
  <c r="F94" i="8"/>
  <c r="G94" i="8" s="1"/>
  <c r="F95" i="8"/>
  <c r="G95" i="8" s="1"/>
  <c r="F96" i="8"/>
  <c r="G96" i="8" s="1"/>
  <c r="F97" i="8"/>
  <c r="G97" i="8" s="1"/>
  <c r="F98" i="8"/>
  <c r="G98" i="8" s="1"/>
  <c r="F99" i="8"/>
  <c r="G99" i="8" s="1"/>
  <c r="F100" i="8"/>
  <c r="G100" i="8" s="1"/>
  <c r="F101" i="8"/>
  <c r="G101" i="8" s="1"/>
  <c r="F102" i="8"/>
  <c r="G102" i="8" s="1"/>
  <c r="F103" i="8"/>
  <c r="G103" i="8" s="1"/>
  <c r="F104" i="8"/>
  <c r="G104" i="8" s="1"/>
  <c r="F105" i="8"/>
  <c r="G105" i="8" s="1"/>
  <c r="F106" i="8"/>
  <c r="F107" i="8"/>
  <c r="G107" i="8" s="1"/>
  <c r="F108" i="8"/>
  <c r="G108" i="8" s="1"/>
  <c r="F109" i="8"/>
  <c r="G109" i="8" s="1"/>
  <c r="F110" i="8"/>
  <c r="G110" i="8" s="1"/>
  <c r="F111" i="8"/>
  <c r="G111" i="8" s="1"/>
  <c r="F112" i="8"/>
  <c r="G112" i="8" s="1"/>
  <c r="F113" i="8"/>
  <c r="G113" i="8" s="1"/>
  <c r="F114" i="8"/>
  <c r="F115" i="8"/>
  <c r="G115" i="8" s="1"/>
  <c r="F116" i="8"/>
  <c r="G116" i="8" s="1"/>
  <c r="F117" i="8"/>
  <c r="G117" i="8" s="1"/>
  <c r="F118" i="8"/>
  <c r="G118" i="8" s="1"/>
  <c r="F119" i="8"/>
  <c r="G119" i="8" s="1"/>
  <c r="F120" i="8"/>
  <c r="G120" i="8" s="1"/>
  <c r="F121" i="8"/>
  <c r="G121" i="8" s="1"/>
  <c r="F122" i="8"/>
  <c r="G122" i="8" s="1"/>
  <c r="F123" i="8"/>
  <c r="G123" i="8" s="1"/>
  <c r="F124" i="8"/>
  <c r="G124" i="8" s="1"/>
  <c r="F125" i="8"/>
  <c r="G125" i="8" s="1"/>
  <c r="F126" i="8"/>
  <c r="G126" i="8" s="1"/>
  <c r="F127" i="8"/>
  <c r="G127" i="8" s="1"/>
  <c r="F128" i="8"/>
  <c r="G128" i="8" s="1"/>
  <c r="F129" i="8"/>
  <c r="G129" i="8" s="1"/>
  <c r="F130" i="8"/>
  <c r="G130" i="8" s="1"/>
  <c r="F131" i="8"/>
  <c r="G131" i="8" s="1"/>
  <c r="F132" i="8"/>
  <c r="G132" i="8" s="1"/>
  <c r="F133" i="8"/>
  <c r="G133" i="8" s="1"/>
  <c r="F134" i="8"/>
  <c r="G134" i="8" s="1"/>
  <c r="F135" i="8"/>
  <c r="G135" i="8" s="1"/>
  <c r="F136" i="8"/>
  <c r="G136" i="8" s="1"/>
  <c r="F137" i="8"/>
  <c r="G137" i="8" s="1"/>
  <c r="F138" i="8"/>
  <c r="G138" i="8" s="1"/>
  <c r="F139" i="8"/>
  <c r="G139" i="8" s="1"/>
  <c r="F140" i="8"/>
  <c r="G140" i="8" s="1"/>
  <c r="F141" i="8"/>
  <c r="G141" i="8" s="1"/>
  <c r="F142" i="8"/>
  <c r="G142" i="8" s="1"/>
  <c r="F143" i="8"/>
  <c r="G143" i="8" s="1"/>
  <c r="F144" i="8"/>
  <c r="G144" i="8" s="1"/>
  <c r="F145" i="8"/>
  <c r="G145" i="8" s="1"/>
  <c r="F146" i="8"/>
  <c r="G146" i="8" s="1"/>
  <c r="F147" i="8"/>
  <c r="G147" i="8" s="1"/>
  <c r="F148" i="8"/>
  <c r="G148" i="8" s="1"/>
  <c r="F149" i="8"/>
  <c r="G149" i="8" s="1"/>
  <c r="F150" i="8"/>
  <c r="G150" i="8" s="1"/>
  <c r="F151" i="8"/>
  <c r="G151" i="8" s="1"/>
  <c r="F152" i="8"/>
  <c r="G152" i="8" s="1"/>
  <c r="F153" i="8"/>
  <c r="G153" i="8" s="1"/>
  <c r="F154" i="8"/>
  <c r="G154" i="8" s="1"/>
  <c r="F155" i="8"/>
  <c r="G155" i="8" s="1"/>
  <c r="F156" i="8"/>
  <c r="G156" i="8" s="1"/>
  <c r="F157" i="8"/>
  <c r="G157" i="8" s="1"/>
  <c r="F158" i="8"/>
  <c r="G158" i="8" s="1"/>
  <c r="F159" i="8"/>
  <c r="G159" i="8" s="1"/>
  <c r="F160" i="8"/>
  <c r="G160" i="8" s="1"/>
  <c r="F161" i="8"/>
  <c r="G161" i="8" s="1"/>
  <c r="F162" i="8"/>
  <c r="G162" i="8" s="1"/>
  <c r="F163" i="8"/>
  <c r="G163" i="8" s="1"/>
  <c r="F164" i="8"/>
  <c r="G164" i="8" s="1"/>
  <c r="F165" i="8"/>
  <c r="G165" i="8" s="1"/>
  <c r="F166" i="8"/>
  <c r="G166" i="8" s="1"/>
  <c r="F167" i="8"/>
  <c r="G167" i="8" s="1"/>
  <c r="F168" i="8"/>
  <c r="G168" i="8" s="1"/>
  <c r="F169" i="8"/>
  <c r="G169" i="8" s="1"/>
  <c r="F170" i="8"/>
  <c r="F171" i="8"/>
  <c r="G171" i="8" s="1"/>
  <c r="F172" i="8"/>
  <c r="G172" i="8" s="1"/>
  <c r="F173" i="8"/>
  <c r="G173" i="8" s="1"/>
  <c r="F174" i="8"/>
  <c r="G174" i="8" s="1"/>
  <c r="F175" i="8"/>
  <c r="G175" i="8" s="1"/>
  <c r="F176" i="8"/>
  <c r="G176" i="8" s="1"/>
  <c r="F177" i="8"/>
  <c r="G177" i="8" s="1"/>
  <c r="F178" i="8"/>
  <c r="F179" i="8"/>
  <c r="G179" i="8" s="1"/>
  <c r="F180" i="8"/>
  <c r="G180" i="8" s="1"/>
  <c r="F181" i="8"/>
  <c r="G181" i="8" s="1"/>
  <c r="F182" i="8"/>
  <c r="G182" i="8" s="1"/>
  <c r="F183" i="8"/>
  <c r="G183" i="8" s="1"/>
  <c r="F184" i="8"/>
  <c r="G184" i="8" s="1"/>
  <c r="F185" i="8"/>
  <c r="G185" i="8" s="1"/>
  <c r="F186" i="8"/>
  <c r="G186" i="8" s="1"/>
  <c r="F187" i="8"/>
  <c r="G187" i="8" s="1"/>
  <c r="F188" i="8"/>
  <c r="G188" i="8" s="1"/>
  <c r="F189" i="8"/>
  <c r="G189" i="8" s="1"/>
  <c r="F190" i="8"/>
  <c r="G190" i="8" s="1"/>
  <c r="F191" i="8"/>
  <c r="G191" i="8" s="1"/>
  <c r="F192" i="8"/>
  <c r="G192" i="8" s="1"/>
  <c r="F193" i="8"/>
  <c r="G193" i="8" s="1"/>
  <c r="F194" i="8"/>
  <c r="G194" i="8" s="1"/>
  <c r="F195" i="8"/>
  <c r="G195" i="8" s="1"/>
  <c r="F196" i="8"/>
  <c r="G196" i="8" s="1"/>
  <c r="F197" i="8"/>
  <c r="G197" i="8" s="1"/>
  <c r="F198" i="8"/>
  <c r="G198" i="8" s="1"/>
  <c r="F199" i="8"/>
  <c r="G199" i="8" s="1"/>
  <c r="F200" i="8"/>
  <c r="G200" i="8" s="1"/>
  <c r="F201" i="8"/>
  <c r="G201" i="8" s="1"/>
  <c r="F202" i="8"/>
  <c r="G202" i="8" s="1"/>
  <c r="F203" i="8"/>
  <c r="G203" i="8" s="1"/>
  <c r="F204" i="8"/>
  <c r="G204" i="8" s="1"/>
  <c r="F205" i="8"/>
  <c r="G205" i="8" s="1"/>
  <c r="F206" i="8"/>
  <c r="G206" i="8" s="1"/>
  <c r="F207" i="8"/>
  <c r="G207" i="8" s="1"/>
  <c r="F208" i="8"/>
  <c r="G208" i="8" s="1"/>
  <c r="F209" i="8"/>
  <c r="G209" i="8" s="1"/>
  <c r="F210" i="8"/>
  <c r="G210" i="8" s="1"/>
  <c r="F211" i="8"/>
  <c r="G211" i="8" s="1"/>
  <c r="F212" i="8"/>
  <c r="G212" i="8" s="1"/>
  <c r="F213" i="8"/>
  <c r="G213" i="8" s="1"/>
  <c r="F214" i="8"/>
  <c r="G214" i="8" s="1"/>
  <c r="F215" i="8"/>
  <c r="G215" i="8" s="1"/>
  <c r="F216" i="8"/>
  <c r="G216" i="8" s="1"/>
  <c r="F217" i="8"/>
  <c r="G217" i="8" s="1"/>
  <c r="F218" i="8"/>
  <c r="G218" i="8" s="1"/>
  <c r="F219" i="8"/>
  <c r="G219" i="8" s="1"/>
  <c r="F220" i="8"/>
  <c r="G220" i="8" s="1"/>
  <c r="F221" i="8"/>
  <c r="G221" i="8" s="1"/>
  <c r="F222" i="8"/>
  <c r="G222" i="8" s="1"/>
  <c r="F223" i="8"/>
  <c r="G223" i="8" s="1"/>
  <c r="F224" i="8"/>
  <c r="G224" i="8" s="1"/>
  <c r="F225" i="8"/>
  <c r="G225" i="8" s="1"/>
  <c r="F226" i="8"/>
  <c r="G226" i="8" s="1"/>
  <c r="F227" i="8"/>
  <c r="G227" i="8" s="1"/>
  <c r="F228" i="8"/>
  <c r="G228" i="8" s="1"/>
  <c r="F229" i="8"/>
  <c r="G229" i="8" s="1"/>
  <c r="F230" i="8"/>
  <c r="G230" i="8" s="1"/>
  <c r="F231" i="8"/>
  <c r="G231" i="8" s="1"/>
  <c r="F232" i="8"/>
  <c r="G232" i="8" s="1"/>
  <c r="F233" i="8"/>
  <c r="G233" i="8" s="1"/>
  <c r="F234" i="8"/>
  <c r="F235" i="8"/>
  <c r="G235" i="8" s="1"/>
  <c r="F236" i="8"/>
  <c r="G236" i="8" s="1"/>
  <c r="F237" i="8"/>
  <c r="G237" i="8" s="1"/>
  <c r="F238" i="8"/>
  <c r="G238" i="8" s="1"/>
  <c r="F239" i="8"/>
  <c r="G239" i="8" s="1"/>
  <c r="F240" i="8"/>
  <c r="G240" i="8" s="1"/>
  <c r="F241" i="8"/>
  <c r="G241" i="8" s="1"/>
  <c r="F242" i="8"/>
  <c r="F243" i="8"/>
  <c r="G243" i="8" s="1"/>
  <c r="F244" i="8"/>
  <c r="G244" i="8" s="1"/>
  <c r="F245" i="8"/>
  <c r="G245" i="8" s="1"/>
  <c r="F246" i="8"/>
  <c r="G246" i="8" s="1"/>
  <c r="F247" i="8"/>
  <c r="G247" i="8" s="1"/>
  <c r="F248" i="8"/>
  <c r="G248" i="8" s="1"/>
  <c r="F249" i="8"/>
  <c r="G249" i="8" s="1"/>
  <c r="F250" i="8"/>
  <c r="G250" i="8" s="1"/>
  <c r="F251" i="8"/>
  <c r="G251" i="8" s="1"/>
  <c r="F252" i="8"/>
  <c r="G252" i="8" s="1"/>
  <c r="F253" i="8"/>
  <c r="G253" i="8" s="1"/>
  <c r="F254" i="8"/>
  <c r="G254" i="8" s="1"/>
  <c r="F255" i="8"/>
  <c r="G255" i="8" s="1"/>
  <c r="F256" i="8"/>
  <c r="G256" i="8" s="1"/>
  <c r="F257" i="8"/>
  <c r="G257" i="8" s="1"/>
  <c r="F258" i="8"/>
  <c r="G258" i="8" s="1"/>
  <c r="F259" i="8"/>
  <c r="G259" i="8" s="1"/>
  <c r="F260" i="8"/>
  <c r="G260" i="8" s="1"/>
  <c r="F261" i="8"/>
  <c r="G261" i="8" s="1"/>
  <c r="F262" i="8"/>
  <c r="G262" i="8" s="1"/>
  <c r="F263" i="8"/>
  <c r="G263" i="8" s="1"/>
  <c r="F264" i="8"/>
  <c r="G264" i="8" s="1"/>
  <c r="F265" i="8"/>
  <c r="G265" i="8" s="1"/>
  <c r="F266" i="8"/>
  <c r="G266" i="8" s="1"/>
  <c r="F267" i="8"/>
  <c r="G267" i="8" s="1"/>
  <c r="F268" i="8"/>
  <c r="G268" i="8" s="1"/>
  <c r="F269" i="8"/>
  <c r="G269" i="8" s="1"/>
  <c r="F270" i="8"/>
  <c r="G270" i="8" s="1"/>
  <c r="F271" i="8"/>
  <c r="G271" i="8" s="1"/>
  <c r="F272" i="8"/>
  <c r="G272" i="8" s="1"/>
  <c r="F273" i="8"/>
  <c r="G273" i="8" s="1"/>
  <c r="F274" i="8"/>
  <c r="G274" i="8" s="1"/>
  <c r="F275" i="8"/>
  <c r="G275" i="8" s="1"/>
  <c r="F276" i="8"/>
  <c r="G276" i="8" s="1"/>
  <c r="F277" i="8"/>
  <c r="G277" i="8" s="1"/>
  <c r="F278" i="8"/>
  <c r="G278" i="8" s="1"/>
  <c r="F279" i="8"/>
  <c r="G279" i="8" s="1"/>
  <c r="F280" i="8"/>
  <c r="G280" i="8" s="1"/>
  <c r="F281" i="8"/>
  <c r="G281" i="8" s="1"/>
  <c r="F282" i="8"/>
  <c r="G282" i="8" s="1"/>
  <c r="F283" i="8"/>
  <c r="G283" i="8" s="1"/>
  <c r="F284" i="8"/>
  <c r="G284" i="8" s="1"/>
  <c r="F285" i="8"/>
  <c r="G285" i="8" s="1"/>
  <c r="F286" i="8"/>
  <c r="G286" i="8" s="1"/>
  <c r="F287" i="8"/>
  <c r="G287" i="8" s="1"/>
  <c r="F288" i="8"/>
  <c r="G288" i="8" s="1"/>
  <c r="F289" i="8"/>
  <c r="G289" i="8" s="1"/>
  <c r="F290" i="8"/>
  <c r="G290" i="8" s="1"/>
  <c r="F291" i="8"/>
  <c r="G291" i="8" s="1"/>
  <c r="F292" i="8"/>
  <c r="G292" i="8" s="1"/>
  <c r="F293" i="8"/>
  <c r="G293" i="8" s="1"/>
  <c r="F294" i="8"/>
  <c r="G294" i="8" s="1"/>
  <c r="F295" i="8"/>
  <c r="G295" i="8" s="1"/>
  <c r="F296" i="8"/>
  <c r="G296" i="8" s="1"/>
  <c r="F297" i="8"/>
  <c r="G297" i="8" s="1"/>
  <c r="F298" i="8"/>
  <c r="F299" i="8"/>
  <c r="G299" i="8" s="1"/>
  <c r="F300" i="8"/>
  <c r="G300" i="8" s="1"/>
  <c r="F301" i="8"/>
  <c r="G301" i="8" s="1"/>
  <c r="F302" i="8"/>
  <c r="G302" i="8" s="1"/>
  <c r="F303" i="8"/>
  <c r="G303" i="8" s="1"/>
  <c r="F304" i="8"/>
  <c r="G304" i="8" s="1"/>
  <c r="F305" i="8"/>
  <c r="G305" i="8" s="1"/>
  <c r="F306" i="8"/>
  <c r="F307" i="8"/>
  <c r="G307" i="8" s="1"/>
  <c r="F308" i="8"/>
  <c r="G308" i="8" s="1"/>
  <c r="F309" i="8"/>
  <c r="G309" i="8" s="1"/>
  <c r="F310" i="8"/>
  <c r="G310" i="8" s="1"/>
  <c r="F311" i="8"/>
  <c r="G311" i="8" s="1"/>
  <c r="F312" i="8"/>
  <c r="G312" i="8" s="1"/>
  <c r="F313" i="8"/>
  <c r="G313" i="8" s="1"/>
  <c r="F314" i="8"/>
  <c r="G314" i="8" s="1"/>
  <c r="F315" i="8"/>
  <c r="G315" i="8" s="1"/>
  <c r="F316" i="8"/>
  <c r="G316" i="8" s="1"/>
  <c r="F317" i="8"/>
  <c r="G317" i="8" s="1"/>
  <c r="F318" i="8"/>
  <c r="G318" i="8" s="1"/>
  <c r="F319" i="8"/>
  <c r="G319" i="8" s="1"/>
  <c r="F320" i="8"/>
  <c r="G320" i="8" s="1"/>
  <c r="F321" i="8"/>
  <c r="G321" i="8" s="1"/>
  <c r="F322" i="8"/>
  <c r="G322" i="8" s="1"/>
  <c r="F323" i="8"/>
  <c r="G323" i="8" s="1"/>
  <c r="F324" i="8"/>
  <c r="G324" i="8" s="1"/>
  <c r="F325" i="8"/>
  <c r="G325" i="8" s="1"/>
  <c r="F326" i="8"/>
  <c r="G326" i="8" s="1"/>
  <c r="F327" i="8"/>
  <c r="G327" i="8" s="1"/>
  <c r="F328" i="8"/>
  <c r="G328" i="8" s="1"/>
  <c r="F329" i="8"/>
  <c r="G329" i="8" s="1"/>
  <c r="F330" i="8"/>
  <c r="G330" i="8" s="1"/>
  <c r="F331" i="8"/>
  <c r="G331" i="8" s="1"/>
  <c r="F332" i="8"/>
  <c r="G332" i="8" s="1"/>
  <c r="F333" i="8"/>
  <c r="G333" i="8" s="1"/>
  <c r="F334" i="8"/>
  <c r="G334" i="8" s="1"/>
  <c r="F335" i="8"/>
  <c r="G335" i="8" s="1"/>
  <c r="F336" i="8"/>
  <c r="G336" i="8" s="1"/>
  <c r="F337" i="8"/>
  <c r="G337" i="8" s="1"/>
  <c r="F338" i="8"/>
  <c r="G338" i="8" s="1"/>
  <c r="F339" i="8"/>
  <c r="G339" i="8" s="1"/>
  <c r="F340" i="8"/>
  <c r="G340" i="8" s="1"/>
  <c r="F341" i="8"/>
  <c r="G341" i="8" s="1"/>
  <c r="F342" i="8"/>
  <c r="G342" i="8" s="1"/>
  <c r="F343" i="8"/>
  <c r="G343" i="8" s="1"/>
  <c r="F344" i="8"/>
  <c r="G344" i="8" s="1"/>
  <c r="F345" i="8"/>
  <c r="G345" i="8" s="1"/>
  <c r="F346" i="8"/>
  <c r="G346" i="8" s="1"/>
  <c r="F347" i="8"/>
  <c r="G347" i="8" s="1"/>
  <c r="F348" i="8"/>
  <c r="G348" i="8" s="1"/>
  <c r="F349" i="8"/>
  <c r="G349" i="8" s="1"/>
  <c r="F350" i="8"/>
  <c r="G350" i="8" s="1"/>
  <c r="F351" i="8"/>
  <c r="G351" i="8" s="1"/>
  <c r="F352" i="8"/>
  <c r="G352" i="8" s="1"/>
  <c r="F353" i="8"/>
  <c r="G353" i="8" s="1"/>
  <c r="F354" i="8"/>
  <c r="G354" i="8" s="1"/>
  <c r="F355" i="8"/>
  <c r="G355" i="8" s="1"/>
  <c r="F356" i="8"/>
  <c r="G356" i="8" s="1"/>
  <c r="F357" i="8"/>
  <c r="G357" i="8" s="1"/>
  <c r="F358" i="8"/>
  <c r="G358" i="8" s="1"/>
  <c r="F359" i="8"/>
  <c r="G359" i="8" s="1"/>
  <c r="F360" i="8"/>
  <c r="G360" i="8" s="1"/>
  <c r="F361" i="8"/>
  <c r="G361" i="8" s="1"/>
  <c r="F362" i="8"/>
  <c r="F363" i="8"/>
  <c r="G363" i="8" s="1"/>
  <c r="F364" i="8"/>
  <c r="G364" i="8" s="1"/>
  <c r="F365" i="8"/>
  <c r="G365" i="8" s="1"/>
  <c r="F366" i="8"/>
  <c r="G366" i="8" s="1"/>
  <c r="F367" i="8"/>
  <c r="G367" i="8" s="1"/>
  <c r="F368" i="8"/>
  <c r="G368" i="8" s="1"/>
  <c r="F369" i="8"/>
  <c r="G369" i="8" s="1"/>
  <c r="F370" i="8"/>
  <c r="F371" i="8"/>
  <c r="G371" i="8" s="1"/>
  <c r="F372" i="8"/>
  <c r="G372" i="8" s="1"/>
  <c r="F373" i="8"/>
  <c r="G373" i="8" s="1"/>
  <c r="F374" i="8"/>
  <c r="G374" i="8" s="1"/>
  <c r="F375" i="8"/>
  <c r="G375" i="8" s="1"/>
  <c r="F376" i="8"/>
  <c r="G376" i="8" s="1"/>
  <c r="F377" i="8"/>
  <c r="G377" i="8" s="1"/>
  <c r="F378" i="8"/>
  <c r="G378" i="8" s="1"/>
  <c r="F379" i="8"/>
  <c r="G379" i="8" s="1"/>
  <c r="F380" i="8"/>
  <c r="G380" i="8" s="1"/>
  <c r="F381" i="8"/>
  <c r="G381" i="8" s="1"/>
  <c r="F382" i="8"/>
  <c r="G382" i="8" s="1"/>
  <c r="F383" i="8"/>
  <c r="G383" i="8" s="1"/>
  <c r="F384" i="8"/>
  <c r="G384" i="8" s="1"/>
  <c r="F385" i="8"/>
  <c r="G385" i="8" s="1"/>
  <c r="F386" i="8"/>
  <c r="G386" i="8" s="1"/>
  <c r="F387" i="8"/>
  <c r="G387" i="8" s="1"/>
  <c r="F388" i="8"/>
  <c r="G388" i="8" s="1"/>
  <c r="F389" i="8"/>
  <c r="G389" i="8" s="1"/>
  <c r="F390" i="8"/>
  <c r="G390" i="8" s="1"/>
  <c r="F391" i="8"/>
  <c r="G391" i="8" s="1"/>
  <c r="F392" i="8"/>
  <c r="G392" i="8" s="1"/>
  <c r="F393" i="8"/>
  <c r="G393" i="8" s="1"/>
  <c r="F394" i="8"/>
  <c r="G394" i="8" s="1"/>
  <c r="F395" i="8"/>
  <c r="G395" i="8" s="1"/>
  <c r="F396" i="8"/>
  <c r="G396" i="8" s="1"/>
  <c r="F397" i="8"/>
  <c r="G397" i="8" s="1"/>
  <c r="F398" i="8"/>
  <c r="G398" i="8" s="1"/>
  <c r="F399" i="8"/>
  <c r="G399" i="8" s="1"/>
  <c r="F400" i="8"/>
  <c r="G400" i="8" s="1"/>
  <c r="F401" i="8"/>
  <c r="G401" i="8" s="1"/>
  <c r="F402" i="8"/>
  <c r="G402" i="8" s="1"/>
  <c r="F403" i="8"/>
  <c r="G403" i="8" s="1"/>
  <c r="F404" i="8"/>
  <c r="G404" i="8" s="1"/>
  <c r="F405" i="8"/>
  <c r="G405" i="8" s="1"/>
  <c r="F406" i="8"/>
  <c r="G406" i="8" s="1"/>
  <c r="F407" i="8"/>
  <c r="G407" i="8" s="1"/>
  <c r="F408" i="8"/>
  <c r="G408" i="8" s="1"/>
  <c r="F409" i="8"/>
  <c r="G409" i="8" s="1"/>
  <c r="F410" i="8"/>
  <c r="G410" i="8" s="1"/>
  <c r="F411" i="8"/>
  <c r="G411" i="8" s="1"/>
  <c r="F412" i="8"/>
  <c r="G412" i="8" s="1"/>
  <c r="F413" i="8"/>
  <c r="G413" i="8" s="1"/>
  <c r="F414" i="8"/>
  <c r="G414" i="8" s="1"/>
  <c r="F415" i="8"/>
  <c r="G415" i="8" s="1"/>
  <c r="F416" i="8"/>
  <c r="G416" i="8" s="1"/>
  <c r="F417" i="8"/>
  <c r="G417" i="8" s="1"/>
  <c r="F418" i="8"/>
  <c r="G418" i="8" s="1"/>
  <c r="F419" i="8"/>
  <c r="G419" i="8" s="1"/>
  <c r="F420" i="8"/>
  <c r="G420" i="8" s="1"/>
  <c r="F421" i="8"/>
  <c r="G421" i="8" s="1"/>
  <c r="F422" i="8"/>
  <c r="G422" i="8" s="1"/>
  <c r="F423" i="8"/>
  <c r="G423" i="8" s="1"/>
  <c r="F424" i="8"/>
  <c r="G424" i="8" s="1"/>
  <c r="F425" i="8"/>
  <c r="G425" i="8" s="1"/>
  <c r="F426" i="8"/>
  <c r="F427" i="8"/>
  <c r="G427" i="8" s="1"/>
  <c r="F428" i="8"/>
  <c r="G428" i="8" s="1"/>
  <c r="F429" i="8"/>
  <c r="G429" i="8" s="1"/>
  <c r="F430" i="8"/>
  <c r="G430" i="8" s="1"/>
  <c r="F431" i="8"/>
  <c r="G431" i="8" s="1"/>
  <c r="F432" i="8"/>
  <c r="G432" i="8" s="1"/>
  <c r="F433" i="8"/>
  <c r="G433" i="8" s="1"/>
  <c r="F434" i="8"/>
  <c r="F435" i="8"/>
  <c r="G435" i="8" s="1"/>
  <c r="F436" i="8"/>
  <c r="G436" i="8" s="1"/>
  <c r="F437" i="8"/>
  <c r="G437" i="8" s="1"/>
  <c r="F438" i="8"/>
  <c r="G438" i="8" s="1"/>
  <c r="F439" i="8"/>
  <c r="G439" i="8" s="1"/>
  <c r="F440" i="8"/>
  <c r="G440" i="8" s="1"/>
  <c r="F441" i="8"/>
  <c r="G441" i="8" s="1"/>
  <c r="F442" i="8"/>
  <c r="G442" i="8" s="1"/>
  <c r="F443" i="8"/>
  <c r="G443" i="8" s="1"/>
  <c r="F444" i="8"/>
  <c r="G444" i="8" s="1"/>
  <c r="F445" i="8"/>
  <c r="G445" i="8" s="1"/>
  <c r="F446" i="8"/>
  <c r="G446" i="8" s="1"/>
  <c r="F447" i="8"/>
  <c r="G447" i="8" s="1"/>
  <c r="F448" i="8"/>
  <c r="G448" i="8" s="1"/>
  <c r="F449" i="8"/>
  <c r="G449" i="8" s="1"/>
  <c r="F450" i="8"/>
  <c r="G450" i="8" s="1"/>
  <c r="F451" i="8"/>
  <c r="G451" i="8" s="1"/>
  <c r="F452" i="8"/>
  <c r="G452" i="8" s="1"/>
  <c r="F453" i="8"/>
  <c r="G453" i="8" s="1"/>
  <c r="F454" i="8"/>
  <c r="G454" i="8" s="1"/>
  <c r="F455" i="8"/>
  <c r="G455" i="8" s="1"/>
  <c r="F456" i="8"/>
  <c r="G456" i="8" s="1"/>
  <c r="F457" i="8"/>
  <c r="G457" i="8" s="1"/>
  <c r="F458" i="8"/>
  <c r="G458" i="8" s="1"/>
  <c r="F459" i="8"/>
  <c r="G459" i="8" s="1"/>
  <c r="F460" i="8"/>
  <c r="G460" i="8" s="1"/>
  <c r="F461" i="8"/>
  <c r="G461" i="8" s="1"/>
  <c r="F462" i="8"/>
  <c r="G462" i="8" s="1"/>
  <c r="F463" i="8"/>
  <c r="G463" i="8" s="1"/>
  <c r="F464" i="8"/>
  <c r="G464" i="8" s="1"/>
  <c r="F465" i="8"/>
  <c r="G465" i="8" s="1"/>
  <c r="F466" i="8"/>
  <c r="G466" i="8" s="1"/>
  <c r="F467" i="8"/>
  <c r="G467" i="8" s="1"/>
  <c r="F468" i="8"/>
  <c r="G468" i="8" s="1"/>
  <c r="F469" i="8"/>
  <c r="G469" i="8" s="1"/>
  <c r="F470" i="8"/>
  <c r="G470" i="8" s="1"/>
  <c r="F471" i="8"/>
  <c r="G471" i="8" s="1"/>
  <c r="F472" i="8"/>
  <c r="G472" i="8" s="1"/>
  <c r="F473" i="8"/>
  <c r="G473" i="8" s="1"/>
  <c r="F474" i="8"/>
  <c r="G474" i="8" s="1"/>
  <c r="F475" i="8"/>
  <c r="G475" i="8" s="1"/>
  <c r="F476" i="8"/>
  <c r="G476" i="8" s="1"/>
  <c r="F477" i="8"/>
  <c r="G477" i="8" s="1"/>
  <c r="F478" i="8"/>
  <c r="G478" i="8" s="1"/>
  <c r="F479" i="8"/>
  <c r="G479" i="8" s="1"/>
  <c r="F480" i="8"/>
  <c r="G480" i="8" s="1"/>
  <c r="F481" i="8"/>
  <c r="G481" i="8" s="1"/>
  <c r="F482" i="8"/>
  <c r="G482" i="8" s="1"/>
  <c r="F483" i="8"/>
  <c r="G483" i="8" s="1"/>
  <c r="F484" i="8"/>
  <c r="G484" i="8" s="1"/>
  <c r="F485" i="8"/>
  <c r="G485" i="8" s="1"/>
  <c r="F486" i="8"/>
  <c r="G486" i="8" s="1"/>
  <c r="F487" i="8"/>
  <c r="G487" i="8" s="1"/>
  <c r="F488" i="8"/>
  <c r="G488" i="8" s="1"/>
  <c r="F489" i="8"/>
  <c r="G489" i="8" s="1"/>
  <c r="F490" i="8"/>
  <c r="F491" i="8"/>
  <c r="G491" i="8" s="1"/>
  <c r="F492" i="8"/>
  <c r="G492" i="8" s="1"/>
  <c r="F493" i="8"/>
  <c r="G493" i="8" s="1"/>
  <c r="F494" i="8"/>
  <c r="G494" i="8" s="1"/>
  <c r="F495" i="8"/>
  <c r="G495" i="8" s="1"/>
  <c r="F496" i="8"/>
  <c r="G496" i="8" s="1"/>
  <c r="F497" i="8"/>
  <c r="G497" i="8" s="1"/>
  <c r="F498" i="8"/>
  <c r="F499" i="8"/>
  <c r="G499" i="8" s="1"/>
  <c r="F500" i="8"/>
  <c r="G500" i="8" s="1"/>
  <c r="F501" i="8"/>
  <c r="G501" i="8" s="1"/>
  <c r="F502" i="8"/>
  <c r="G502" i="8" s="1"/>
  <c r="F503" i="8"/>
  <c r="G503" i="8" s="1"/>
  <c r="F504" i="8"/>
  <c r="G504" i="8" s="1"/>
  <c r="F505" i="8"/>
  <c r="G505" i="8" s="1"/>
  <c r="F506" i="8"/>
  <c r="G506" i="8" s="1"/>
  <c r="F507" i="8"/>
  <c r="G507" i="8" s="1"/>
  <c r="F508" i="8"/>
  <c r="G508" i="8" s="1"/>
  <c r="F509" i="8"/>
  <c r="G509" i="8" s="1"/>
  <c r="F510" i="8"/>
  <c r="G510" i="8" s="1"/>
  <c r="F511" i="8"/>
  <c r="G511" i="8" s="1"/>
  <c r="F512" i="8"/>
  <c r="G512" i="8" s="1"/>
  <c r="F513" i="8"/>
  <c r="G513" i="8" s="1"/>
  <c r="F514" i="8"/>
  <c r="G514" i="8" s="1"/>
  <c r="F515" i="8"/>
  <c r="G515" i="8" s="1"/>
  <c r="F516" i="8"/>
  <c r="G516" i="8" s="1"/>
  <c r="F517" i="8"/>
  <c r="G517" i="8" s="1"/>
  <c r="F518" i="8"/>
  <c r="G518" i="8" s="1"/>
  <c r="F519" i="8"/>
  <c r="G519" i="8" s="1"/>
  <c r="F520" i="8"/>
  <c r="G520" i="8" s="1"/>
  <c r="F521" i="8"/>
  <c r="G521" i="8" s="1"/>
  <c r="F522" i="8"/>
  <c r="G522" i="8" s="1"/>
  <c r="F523" i="8"/>
  <c r="G523" i="8" s="1"/>
  <c r="F524" i="8"/>
  <c r="G524" i="8" s="1"/>
  <c r="F525" i="8"/>
  <c r="G525" i="8" s="1"/>
  <c r="F526" i="8"/>
  <c r="G526" i="8" s="1"/>
  <c r="F527" i="8"/>
  <c r="G527" i="8" s="1"/>
  <c r="F528" i="8"/>
  <c r="G528" i="8" s="1"/>
  <c r="F529" i="8"/>
  <c r="G529" i="8" s="1"/>
  <c r="F530" i="8"/>
  <c r="G530" i="8" s="1"/>
  <c r="F531" i="8"/>
  <c r="G531" i="8" s="1"/>
  <c r="F532" i="8"/>
  <c r="G532" i="8" s="1"/>
  <c r="F533" i="8"/>
  <c r="G533" i="8" s="1"/>
  <c r="F534" i="8"/>
  <c r="G534" i="8" s="1"/>
  <c r="F535" i="8"/>
  <c r="G535" i="8" s="1"/>
  <c r="F536" i="8"/>
  <c r="G536" i="8" s="1"/>
  <c r="F537" i="8"/>
  <c r="G537" i="8" s="1"/>
  <c r="F538" i="8"/>
  <c r="G538" i="8" s="1"/>
  <c r="F539" i="8"/>
  <c r="G539" i="8" s="1"/>
  <c r="F540" i="8"/>
  <c r="G540" i="8" s="1"/>
  <c r="F541" i="8"/>
  <c r="G541" i="8" s="1"/>
  <c r="F542" i="8"/>
  <c r="G542" i="8" s="1"/>
  <c r="F543" i="8"/>
  <c r="G543" i="8" s="1"/>
  <c r="F544" i="8"/>
  <c r="G544" i="8" s="1"/>
  <c r="F545" i="8"/>
  <c r="G545" i="8" s="1"/>
  <c r="F546" i="8"/>
  <c r="G546" i="8" s="1"/>
  <c r="F547" i="8"/>
  <c r="G547" i="8" s="1"/>
  <c r="F548" i="8"/>
  <c r="G548" i="8" s="1"/>
  <c r="F549" i="8"/>
  <c r="G549" i="8" s="1"/>
  <c r="F550" i="8"/>
  <c r="G550" i="8" s="1"/>
  <c r="F551" i="8"/>
  <c r="G551" i="8" s="1"/>
  <c r="F552" i="8"/>
  <c r="G552" i="8" s="1"/>
  <c r="F553" i="8"/>
  <c r="G553" i="8" s="1"/>
  <c r="F554" i="8"/>
  <c r="F555" i="8"/>
  <c r="G555" i="8" s="1"/>
  <c r="F556" i="8"/>
  <c r="G556" i="8" s="1"/>
  <c r="F557" i="8"/>
  <c r="G557" i="8" s="1"/>
  <c r="F558" i="8"/>
  <c r="G558" i="8" s="1"/>
  <c r="F559" i="8"/>
  <c r="G559" i="8" s="1"/>
  <c r="F560" i="8"/>
  <c r="G560" i="8" s="1"/>
  <c r="F561" i="8"/>
  <c r="G561" i="8" s="1"/>
  <c r="F562" i="8"/>
  <c r="F563" i="8"/>
  <c r="G563" i="8" s="1"/>
  <c r="F564" i="8"/>
  <c r="G564" i="8" s="1"/>
  <c r="F565" i="8"/>
  <c r="G565" i="8" s="1"/>
  <c r="F566" i="8"/>
  <c r="G566" i="8" s="1"/>
  <c r="F567" i="8"/>
  <c r="G567" i="8" s="1"/>
  <c r="F568" i="8"/>
  <c r="G568" i="8" s="1"/>
  <c r="F569" i="8"/>
  <c r="G569" i="8" s="1"/>
  <c r="F570" i="8"/>
  <c r="G570" i="8" s="1"/>
  <c r="F571" i="8"/>
  <c r="G571" i="8" s="1"/>
  <c r="F572" i="8"/>
  <c r="G572" i="8" s="1"/>
  <c r="F573" i="8"/>
  <c r="G573" i="8" s="1"/>
  <c r="F574" i="8"/>
  <c r="G574" i="8" s="1"/>
  <c r="F575" i="8"/>
  <c r="G575" i="8" s="1"/>
  <c r="F576" i="8"/>
  <c r="G576" i="8" s="1"/>
  <c r="F577" i="8"/>
  <c r="G577" i="8" s="1"/>
  <c r="F578" i="8"/>
  <c r="G578" i="8" s="1"/>
  <c r="F579" i="8"/>
  <c r="G579" i="8" s="1"/>
  <c r="F580" i="8"/>
  <c r="G580" i="8" s="1"/>
  <c r="F581" i="8"/>
  <c r="G581" i="8" s="1"/>
  <c r="F582" i="8"/>
  <c r="G582" i="8" s="1"/>
  <c r="F583" i="8"/>
  <c r="G583" i="8" s="1"/>
  <c r="F584" i="8"/>
  <c r="G584" i="8" s="1"/>
  <c r="F585" i="8"/>
  <c r="G585" i="8" s="1"/>
  <c r="F586" i="8"/>
  <c r="G586" i="8" s="1"/>
  <c r="F587" i="8"/>
  <c r="G587" i="8" s="1"/>
  <c r="F588" i="8"/>
  <c r="G588" i="8" s="1"/>
  <c r="F589" i="8"/>
  <c r="G589" i="8" s="1"/>
  <c r="F590" i="8"/>
  <c r="G590" i="8" s="1"/>
  <c r="F591" i="8"/>
  <c r="G591" i="8" s="1"/>
  <c r="F592" i="8"/>
  <c r="G592" i="8" s="1"/>
  <c r="F593" i="8"/>
  <c r="G593" i="8" s="1"/>
  <c r="F594" i="8"/>
  <c r="G594" i="8" s="1"/>
  <c r="F595" i="8"/>
  <c r="G595" i="8" s="1"/>
  <c r="F596" i="8"/>
  <c r="G596" i="8" s="1"/>
  <c r="F597" i="8"/>
  <c r="G597" i="8" s="1"/>
  <c r="F598" i="8"/>
  <c r="G598" i="8" s="1"/>
  <c r="F599" i="8"/>
  <c r="G599" i="8" s="1"/>
  <c r="F600" i="8"/>
  <c r="G600" i="8" s="1"/>
  <c r="F2" i="8"/>
  <c r="G2" i="8" s="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 i="3"/>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a="1"/>
  <c r="G450" i="5" s="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a="1"/>
  <c r="G147" i="5" s="1"/>
  <c r="G146" i="5" a="1"/>
  <c r="G146" i="5" s="1"/>
  <c r="G145" i="5" a="1"/>
  <c r="G145" i="5" s="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a="1"/>
  <c r="G131" i="5" s="1"/>
  <c r="G130" i="5" a="1"/>
  <c r="G130" i="5" s="1"/>
  <c r="G129" i="5" a="1"/>
  <c r="G129" i="5" s="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a="1"/>
  <c r="G115" i="5" s="1"/>
  <c r="G114" i="5" a="1"/>
  <c r="G114" i="5" s="1"/>
  <c r="G113" i="5" a="1"/>
  <c r="G113" i="5" s="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a="1"/>
  <c r="G99" i="5" s="1"/>
  <c r="G98" i="5" a="1"/>
  <c r="G98" i="5" s="1"/>
  <c r="G97" i="5" a="1"/>
  <c r="G97" i="5" s="1"/>
  <c r="G96" i="5" a="1"/>
  <c r="G96" i="5" s="1"/>
  <c r="G95" i="5" a="1"/>
  <c r="G95" i="5" s="1"/>
  <c r="G94" i="5" a="1"/>
  <c r="G94" i="5" s="1"/>
  <c r="G93" i="5" a="1"/>
  <c r="G93" i="5" s="1"/>
  <c r="G92" i="5" a="1"/>
  <c r="G92" i="5" s="1"/>
  <c r="G91" i="5" a="1"/>
  <c r="G91" i="5" s="1"/>
  <c r="G90" i="5" a="1"/>
  <c r="G90" i="5" s="1"/>
  <c r="G89" i="5" a="1"/>
  <c r="G89" i="5" s="1"/>
  <c r="G88" i="5" a="1"/>
  <c r="G88" i="5" s="1"/>
  <c r="G87" i="5" a="1"/>
  <c r="G87" i="5" s="1"/>
  <c r="G86" i="5" a="1"/>
  <c r="G86" i="5" s="1"/>
  <c r="G85" i="5" a="1"/>
  <c r="G85" i="5" s="1"/>
  <c r="G84" i="5" a="1"/>
  <c r="G84" i="5" s="1"/>
  <c r="G83" i="5" a="1"/>
  <c r="G83" i="5" s="1"/>
  <c r="G82" i="5" a="1"/>
  <c r="G82" i="5" s="1"/>
  <c r="G81" i="5" a="1"/>
  <c r="G81" i="5" s="1"/>
  <c r="G80" i="5" a="1"/>
  <c r="G80" i="5" s="1"/>
  <c r="G79" i="5" a="1"/>
  <c r="G79" i="5" s="1"/>
  <c r="G78" i="5" a="1"/>
  <c r="G78" i="5" s="1"/>
  <c r="G77" i="5" a="1"/>
  <c r="G77" i="5" s="1"/>
  <c r="G76" i="5" a="1"/>
  <c r="G76" i="5" s="1"/>
  <c r="G75" i="5" a="1"/>
  <c r="G75" i="5" s="1"/>
  <c r="G74" i="5" a="1"/>
  <c r="G74" i="5" s="1"/>
  <c r="G73" i="5" a="1"/>
  <c r="G73" i="5" s="1"/>
  <c r="G72" i="5" a="1"/>
  <c r="G72" i="5" s="1"/>
  <c r="G71" i="5" a="1"/>
  <c r="G71" i="5" s="1"/>
  <c r="G70" i="5" a="1"/>
  <c r="G70" i="5" s="1"/>
  <c r="G69" i="5" a="1"/>
  <c r="G69" i="5" s="1"/>
  <c r="G68" i="5" a="1"/>
  <c r="G68" i="5" s="1"/>
  <c r="G67" i="5" a="1"/>
  <c r="G67" i="5" s="1"/>
  <c r="G66" i="5" a="1"/>
  <c r="G66" i="5" s="1"/>
  <c r="G65" i="5" a="1"/>
  <c r="G65" i="5" s="1"/>
  <c r="G64" i="5" a="1"/>
  <c r="G64" i="5" s="1"/>
  <c r="G63" i="5" a="1"/>
  <c r="G63" i="5" s="1"/>
  <c r="G62" i="5" a="1"/>
  <c r="G62" i="5" s="1"/>
  <c r="G61" i="5" a="1"/>
  <c r="G61" i="5" s="1"/>
  <c r="G60" i="5" a="1"/>
  <c r="G60" i="5" s="1"/>
  <c r="G59" i="5" a="1"/>
  <c r="G59" i="5" s="1"/>
  <c r="G58" i="5" a="1"/>
  <c r="G58" i="5" s="1"/>
  <c r="G57" i="5" a="1"/>
  <c r="G57" i="5" s="1"/>
  <c r="G56" i="5" a="1"/>
  <c r="G56" i="5" s="1"/>
  <c r="G55" i="5" a="1"/>
  <c r="G55" i="5" s="1"/>
  <c r="G54" i="5" a="1"/>
  <c r="G54" i="5" s="1"/>
  <c r="G53" i="5" a="1"/>
  <c r="G53" i="5" s="1"/>
  <c r="G52" i="5" a="1"/>
  <c r="G52" i="5" s="1"/>
  <c r="G51" i="5" a="1"/>
  <c r="G51" i="5" s="1"/>
  <c r="G50" i="5" a="1"/>
  <c r="G50" i="5" s="1"/>
  <c r="G49" i="5" a="1"/>
  <c r="G49" i="5" s="1"/>
  <c r="G48" i="5" a="1"/>
  <c r="G48" i="5" s="1"/>
  <c r="G47" i="5" a="1"/>
  <c r="G47" i="5" s="1"/>
  <c r="G46" i="5" a="1"/>
  <c r="G46" i="5" s="1"/>
  <c r="G45" i="5" a="1"/>
  <c r="G45" i="5" s="1"/>
  <c r="G44" i="5" a="1"/>
  <c r="G44" i="5" s="1"/>
  <c r="G43" i="5" a="1"/>
  <c r="G43" i="5" s="1"/>
  <c r="G42" i="5" a="1"/>
  <c r="G42" i="5" s="1"/>
  <c r="G41" i="5" a="1"/>
  <c r="G41" i="5" s="1"/>
  <c r="G40" i="5" a="1"/>
  <c r="G40" i="5" s="1"/>
  <c r="G39" i="5" a="1"/>
  <c r="G39" i="5" s="1"/>
  <c r="G38" i="5" a="1"/>
  <c r="G38" i="5" s="1"/>
  <c r="G37" i="5" a="1"/>
  <c r="G37" i="5" s="1"/>
  <c r="G36" i="5" a="1"/>
  <c r="G36" i="5" s="1"/>
  <c r="G35" i="5" a="1"/>
  <c r="G35" i="5" s="1"/>
  <c r="G34" i="5" a="1"/>
  <c r="G34" i="5" s="1"/>
  <c r="G33" i="5" a="1"/>
  <c r="G33" i="5" s="1"/>
  <c r="G32" i="5" a="1"/>
  <c r="G32" i="5" s="1"/>
  <c r="G31" i="5" a="1"/>
  <c r="G31" i="5" s="1"/>
  <c r="G30" i="5" a="1"/>
  <c r="G30" i="5" s="1"/>
  <c r="G29" i="5" a="1"/>
  <c r="G29" i="5" s="1"/>
  <c r="G28" i="5" a="1"/>
  <c r="G28" i="5" s="1"/>
  <c r="G27" i="5" a="1"/>
  <c r="G27" i="5" s="1"/>
  <c r="G26" i="5" a="1"/>
  <c r="G26" i="5" s="1"/>
  <c r="G25" i="5" a="1"/>
  <c r="G25" i="5" s="1"/>
  <c r="G24" i="5" a="1"/>
  <c r="G24" i="5" s="1"/>
  <c r="G23" i="5" a="1"/>
  <c r="G23" i="5" s="1"/>
  <c r="G22" i="5" a="1"/>
  <c r="G22" i="5" s="1"/>
  <c r="G21" i="5" a="1"/>
  <c r="G21" i="5" s="1"/>
  <c r="G20" i="5" a="1"/>
  <c r="G20" i="5" s="1"/>
  <c r="G19" i="5" a="1"/>
  <c r="G19" i="5" s="1"/>
  <c r="G18" i="5" a="1"/>
  <c r="G18" i="5" s="1"/>
  <c r="G17" i="5" a="1"/>
  <c r="G17" i="5" s="1"/>
  <c r="G16" i="5" a="1"/>
  <c r="G16" i="5" s="1"/>
  <c r="G15" i="5" a="1"/>
  <c r="G15" i="5" s="1"/>
  <c r="G14" i="5" a="1"/>
  <c r="G14" i="5" s="1"/>
  <c r="G13" i="5" a="1"/>
  <c r="G13" i="5" s="1"/>
  <c r="G12" i="5" a="1"/>
  <c r="G12" i="5" s="1"/>
  <c r="G11" i="5" a="1"/>
  <c r="G11" i="5" s="1"/>
  <c r="G10" i="5" a="1"/>
  <c r="G10" i="5" s="1"/>
  <c r="G9" i="5" a="1"/>
  <c r="G9" i="5" s="1"/>
  <c r="G8" i="5" a="1"/>
  <c r="G8" i="5" s="1"/>
  <c r="G7" i="5" a="1"/>
  <c r="G7" i="5" s="1"/>
  <c r="G6" i="5" a="1"/>
  <c r="G6" i="5" s="1"/>
  <c r="G5" i="5" a="1"/>
  <c r="G5" i="5" s="1"/>
  <c r="G4" i="5" a="1"/>
  <c r="G4" i="5" s="1"/>
  <c r="G3" i="5" a="1"/>
  <c r="G3" i="5" s="1"/>
  <c r="G2" i="5" a="1"/>
  <c r="G2" i="5" s="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2" i="5"/>
  <c r="B3" i="5"/>
  <c r="C3" i="5" s="1"/>
  <c r="B4" i="5"/>
  <c r="C4" i="5" s="1"/>
  <c r="B5" i="5"/>
  <c r="C5" i="5" s="1"/>
  <c r="B6" i="5"/>
  <c r="C6" i="5" s="1"/>
  <c r="B7" i="5"/>
  <c r="C7" i="5" s="1"/>
  <c r="B8" i="5"/>
  <c r="C8" i="5" s="1"/>
  <c r="B9" i="5"/>
  <c r="C9" i="5" s="1"/>
  <c r="B10" i="5"/>
  <c r="C10" i="5" s="1"/>
  <c r="B11" i="5"/>
  <c r="C11" i="5" s="1"/>
  <c r="B12" i="5"/>
  <c r="C12" i="5" s="1"/>
  <c r="B13" i="5"/>
  <c r="C13" i="5" s="1"/>
  <c r="B14" i="5"/>
  <c r="B15" i="5"/>
  <c r="C15" i="5" s="1"/>
  <c r="B16" i="5"/>
  <c r="C16" i="5" s="1"/>
  <c r="B17" i="5"/>
  <c r="C17" i="5" s="1"/>
  <c r="B18" i="5"/>
  <c r="C18" i="5" s="1"/>
  <c r="B19" i="5"/>
  <c r="C19" i="5" s="1"/>
  <c r="B20" i="5"/>
  <c r="C20" i="5" s="1"/>
  <c r="B21" i="5"/>
  <c r="C21" i="5" s="1"/>
  <c r="B22" i="5"/>
  <c r="C22" i="5" s="1"/>
  <c r="B23" i="5"/>
  <c r="C23" i="5" s="1"/>
  <c r="B24" i="5"/>
  <c r="C24" i="5" s="1"/>
  <c r="B25" i="5"/>
  <c r="C25" i="5" s="1"/>
  <c r="B26" i="5"/>
  <c r="C26" i="5" s="1"/>
  <c r="B27" i="5"/>
  <c r="C27" i="5" s="1"/>
  <c r="B28" i="5"/>
  <c r="C28" i="5" s="1"/>
  <c r="B29" i="5"/>
  <c r="C29" i="5" s="1"/>
  <c r="B30" i="5"/>
  <c r="C30" i="5" s="1"/>
  <c r="B31" i="5"/>
  <c r="C31" i="5" s="1"/>
  <c r="B32" i="5"/>
  <c r="C32" i="5" s="1"/>
  <c r="B33" i="5"/>
  <c r="C33" i="5" s="1"/>
  <c r="B34" i="5"/>
  <c r="C34" i="5" s="1"/>
  <c r="B35" i="5"/>
  <c r="C35" i="5" s="1"/>
  <c r="B36" i="5"/>
  <c r="C36" i="5" s="1"/>
  <c r="B37" i="5"/>
  <c r="C37" i="5" s="1"/>
  <c r="B38" i="5"/>
  <c r="B39" i="5"/>
  <c r="C39" i="5" s="1"/>
  <c r="B40" i="5"/>
  <c r="C40" i="5" s="1"/>
  <c r="B41" i="5"/>
  <c r="C41" i="5" s="1"/>
  <c r="B42" i="5"/>
  <c r="C42" i="5" s="1"/>
  <c r="B43" i="5"/>
  <c r="C43" i="5" s="1"/>
  <c r="B44" i="5"/>
  <c r="C44" i="5" s="1"/>
  <c r="B45" i="5"/>
  <c r="C45" i="5" s="1"/>
  <c r="B46" i="5"/>
  <c r="C46" i="5" s="1"/>
  <c r="B47" i="5"/>
  <c r="C47" i="5" s="1"/>
  <c r="B48" i="5"/>
  <c r="C48" i="5" s="1"/>
  <c r="B49" i="5"/>
  <c r="C49" i="5" s="1"/>
  <c r="B50" i="5"/>
  <c r="C50" i="5" s="1"/>
  <c r="B51" i="5"/>
  <c r="C51" i="5" s="1"/>
  <c r="B52" i="5"/>
  <c r="C52" i="5" s="1"/>
  <c r="B53" i="5"/>
  <c r="C53" i="5" s="1"/>
  <c r="B54" i="5"/>
  <c r="B55" i="5"/>
  <c r="C55" i="5" s="1"/>
  <c r="B56" i="5"/>
  <c r="C56" i="5" s="1"/>
  <c r="B57" i="5"/>
  <c r="C57" i="5" s="1"/>
  <c r="B58" i="5"/>
  <c r="C58" i="5" s="1"/>
  <c r="B59" i="5"/>
  <c r="C59" i="5" s="1"/>
  <c r="B60" i="5"/>
  <c r="C60" i="5" s="1"/>
  <c r="B61" i="5"/>
  <c r="C61" i="5" s="1"/>
  <c r="B62" i="5"/>
  <c r="C62" i="5" s="1"/>
  <c r="B63" i="5"/>
  <c r="C63" i="5" s="1"/>
  <c r="B64" i="5"/>
  <c r="C64" i="5" s="1"/>
  <c r="B65" i="5"/>
  <c r="B66" i="5"/>
  <c r="C66" i="5" s="1"/>
  <c r="B67" i="5"/>
  <c r="C67" i="5" s="1"/>
  <c r="B68" i="5"/>
  <c r="C68" i="5" s="1"/>
  <c r="B69" i="5"/>
  <c r="C69" i="5" s="1"/>
  <c r="B70" i="5"/>
  <c r="C70" i="5" s="1"/>
  <c r="B71" i="5"/>
  <c r="C71" i="5" s="1"/>
  <c r="B72" i="5"/>
  <c r="C72" i="5" s="1"/>
  <c r="B73" i="5"/>
  <c r="C73" i="5" s="1"/>
  <c r="B74" i="5"/>
  <c r="C74" i="5" s="1"/>
  <c r="B75" i="5"/>
  <c r="C75" i="5" s="1"/>
  <c r="B76" i="5"/>
  <c r="C76" i="5" s="1"/>
  <c r="B77" i="5"/>
  <c r="C77" i="5" s="1"/>
  <c r="B78" i="5"/>
  <c r="C78" i="5" s="1"/>
  <c r="B79" i="5"/>
  <c r="C79" i="5" s="1"/>
  <c r="B80" i="5"/>
  <c r="C80" i="5" s="1"/>
  <c r="B81" i="5"/>
  <c r="C81" i="5" s="1"/>
  <c r="B82" i="5"/>
  <c r="C82" i="5" s="1"/>
  <c r="B83" i="5"/>
  <c r="C83" i="5" s="1"/>
  <c r="B84" i="5"/>
  <c r="C84" i="5" s="1"/>
  <c r="B85" i="5"/>
  <c r="C85" i="5" s="1"/>
  <c r="B86" i="5"/>
  <c r="C86" i="5" s="1"/>
  <c r="B87" i="5"/>
  <c r="C87" i="5" s="1"/>
  <c r="B88" i="5"/>
  <c r="C88" i="5" s="1"/>
  <c r="B89" i="5"/>
  <c r="C89" i="5" s="1"/>
  <c r="B90" i="5"/>
  <c r="C90" i="5" s="1"/>
  <c r="B91" i="5"/>
  <c r="C91" i="5" s="1"/>
  <c r="B92" i="5"/>
  <c r="C92" i="5" s="1"/>
  <c r="B93" i="5"/>
  <c r="C93" i="5" s="1"/>
  <c r="B94" i="5"/>
  <c r="C94" i="5" s="1"/>
  <c r="B95" i="5"/>
  <c r="C95" i="5" s="1"/>
  <c r="B96" i="5"/>
  <c r="C96" i="5" s="1"/>
  <c r="B97" i="5"/>
  <c r="C97" i="5" s="1"/>
  <c r="B98" i="5"/>
  <c r="C98" i="5" s="1"/>
  <c r="B99" i="5"/>
  <c r="C99" i="5" s="1"/>
  <c r="B100" i="5"/>
  <c r="C100" i="5" s="1"/>
  <c r="B101" i="5"/>
  <c r="C101" i="5" s="1"/>
  <c r="B102" i="5"/>
  <c r="C102" i="5" s="1"/>
  <c r="B103" i="5"/>
  <c r="C103" i="5" s="1"/>
  <c r="B104" i="5"/>
  <c r="C104" i="5" s="1"/>
  <c r="B105" i="5"/>
  <c r="C105" i="5" s="1"/>
  <c r="B106" i="5"/>
  <c r="C106" i="5" s="1"/>
  <c r="B107" i="5"/>
  <c r="C107" i="5" s="1"/>
  <c r="B108" i="5"/>
  <c r="C108" i="5" s="1"/>
  <c r="B109" i="5"/>
  <c r="C109" i="5" s="1"/>
  <c r="B110" i="5"/>
  <c r="B111" i="5"/>
  <c r="C111" i="5" s="1"/>
  <c r="B112" i="5"/>
  <c r="C112" i="5" s="1"/>
  <c r="B113" i="5"/>
  <c r="C113" i="5" s="1"/>
  <c r="B114" i="5"/>
  <c r="C114" i="5" s="1"/>
  <c r="B115" i="5"/>
  <c r="C115" i="5" s="1"/>
  <c r="B116" i="5"/>
  <c r="C116" i="5" s="1"/>
  <c r="B117" i="5"/>
  <c r="C117" i="5" s="1"/>
  <c r="B118" i="5"/>
  <c r="B119" i="5"/>
  <c r="C119" i="5" s="1"/>
  <c r="B120" i="5"/>
  <c r="C120" i="5" s="1"/>
  <c r="B121" i="5"/>
  <c r="C121" i="5" s="1"/>
  <c r="B122" i="5"/>
  <c r="C122" i="5" s="1"/>
  <c r="B123" i="5"/>
  <c r="C123" i="5" s="1"/>
  <c r="B124" i="5"/>
  <c r="C124" i="5" s="1"/>
  <c r="B125" i="5"/>
  <c r="C125" i="5" s="1"/>
  <c r="B126" i="5"/>
  <c r="C126" i="5" s="1"/>
  <c r="B127" i="5"/>
  <c r="C127" i="5" s="1"/>
  <c r="B128" i="5"/>
  <c r="C128" i="5" s="1"/>
  <c r="B129" i="5"/>
  <c r="C129" i="5" s="1"/>
  <c r="B130" i="5"/>
  <c r="C130" i="5" s="1"/>
  <c r="B131" i="5"/>
  <c r="C131" i="5" s="1"/>
  <c r="B132" i="5"/>
  <c r="C132" i="5" s="1"/>
  <c r="B133" i="5"/>
  <c r="C133" i="5" s="1"/>
  <c r="B134" i="5"/>
  <c r="C134" i="5" s="1"/>
  <c r="B135" i="5"/>
  <c r="C135" i="5" s="1"/>
  <c r="B136" i="5"/>
  <c r="C136" i="5" s="1"/>
  <c r="B137" i="5"/>
  <c r="C137" i="5" s="1"/>
  <c r="B138" i="5"/>
  <c r="C138" i="5" s="1"/>
  <c r="B139" i="5"/>
  <c r="C139" i="5" s="1"/>
  <c r="B140" i="5"/>
  <c r="C140" i="5" s="1"/>
  <c r="B141" i="5"/>
  <c r="C141" i="5" s="1"/>
  <c r="B142" i="5"/>
  <c r="C142" i="5" s="1"/>
  <c r="B143" i="5"/>
  <c r="C143" i="5" s="1"/>
  <c r="B144" i="5"/>
  <c r="C144" i="5" s="1"/>
  <c r="B145" i="5"/>
  <c r="C145" i="5" s="1"/>
  <c r="B146" i="5"/>
  <c r="C146" i="5" s="1"/>
  <c r="B147" i="5"/>
  <c r="C147" i="5" s="1"/>
  <c r="B148" i="5"/>
  <c r="C148" i="5" s="1"/>
  <c r="B149" i="5"/>
  <c r="C149" i="5" s="1"/>
  <c r="B150" i="5"/>
  <c r="C150" i="5" s="1"/>
  <c r="B151" i="5"/>
  <c r="C151" i="5" s="1"/>
  <c r="B152" i="5"/>
  <c r="C152" i="5" s="1"/>
  <c r="B153" i="5"/>
  <c r="C153" i="5" s="1"/>
  <c r="B154" i="5"/>
  <c r="C154" i="5" s="1"/>
  <c r="B155" i="5"/>
  <c r="C155" i="5" s="1"/>
  <c r="B156" i="5"/>
  <c r="C156" i="5" s="1"/>
  <c r="B157" i="5"/>
  <c r="C157" i="5" s="1"/>
  <c r="B158" i="5"/>
  <c r="C158" i="5" s="1"/>
  <c r="B159" i="5"/>
  <c r="C159" i="5" s="1"/>
  <c r="B160" i="5"/>
  <c r="C160" i="5" s="1"/>
  <c r="B161" i="5"/>
  <c r="C161" i="5" s="1"/>
  <c r="B162" i="5"/>
  <c r="C162" i="5" s="1"/>
  <c r="B163" i="5"/>
  <c r="C163" i="5" s="1"/>
  <c r="B164" i="5"/>
  <c r="C164" i="5" s="1"/>
  <c r="B165" i="5"/>
  <c r="C165" i="5" s="1"/>
  <c r="B166" i="5"/>
  <c r="C166" i="5" s="1"/>
  <c r="B167" i="5"/>
  <c r="C167" i="5" s="1"/>
  <c r="B168" i="5"/>
  <c r="C168" i="5" s="1"/>
  <c r="B169" i="5"/>
  <c r="C169" i="5" s="1"/>
  <c r="B170" i="5"/>
  <c r="C170" i="5" s="1"/>
  <c r="B171" i="5"/>
  <c r="C171" i="5" s="1"/>
  <c r="B172" i="5"/>
  <c r="C172" i="5" s="1"/>
  <c r="B173" i="5"/>
  <c r="C173" i="5" s="1"/>
  <c r="B174" i="5"/>
  <c r="C174" i="5" s="1"/>
  <c r="B175" i="5"/>
  <c r="C175" i="5" s="1"/>
  <c r="B176" i="5"/>
  <c r="C176" i="5" s="1"/>
  <c r="B177" i="5"/>
  <c r="C177" i="5" s="1"/>
  <c r="B178" i="5"/>
  <c r="C178" i="5" s="1"/>
  <c r="B179" i="5"/>
  <c r="C179" i="5" s="1"/>
  <c r="B180" i="5"/>
  <c r="C180" i="5" s="1"/>
  <c r="B181" i="5"/>
  <c r="C181" i="5" s="1"/>
  <c r="B182" i="5"/>
  <c r="C182" i="5" s="1"/>
  <c r="B183" i="5"/>
  <c r="C183" i="5" s="1"/>
  <c r="B184" i="5"/>
  <c r="C184" i="5" s="1"/>
  <c r="B185" i="5"/>
  <c r="C185" i="5" s="1"/>
  <c r="B186" i="5"/>
  <c r="C186" i="5" s="1"/>
  <c r="B187" i="5"/>
  <c r="C187" i="5" s="1"/>
  <c r="B188" i="5"/>
  <c r="C188" i="5" s="1"/>
  <c r="B189" i="5"/>
  <c r="C189" i="5" s="1"/>
  <c r="B190" i="5"/>
  <c r="C190" i="5" s="1"/>
  <c r="B191" i="5"/>
  <c r="C191" i="5" s="1"/>
  <c r="B192" i="5"/>
  <c r="C192" i="5" s="1"/>
  <c r="B193" i="5"/>
  <c r="C193" i="5" s="1"/>
  <c r="B194" i="5"/>
  <c r="C194" i="5" s="1"/>
  <c r="B195" i="5"/>
  <c r="C195" i="5" s="1"/>
  <c r="B196" i="5"/>
  <c r="C196" i="5" s="1"/>
  <c r="B197" i="5"/>
  <c r="C197" i="5" s="1"/>
  <c r="B198" i="5"/>
  <c r="C198" i="5" s="1"/>
  <c r="B199" i="5"/>
  <c r="C199" i="5" s="1"/>
  <c r="B200" i="5"/>
  <c r="C200" i="5" s="1"/>
  <c r="B201" i="5"/>
  <c r="C201" i="5" s="1"/>
  <c r="B202" i="5"/>
  <c r="C202" i="5" s="1"/>
  <c r="B203" i="5"/>
  <c r="C203" i="5" s="1"/>
  <c r="B204" i="5"/>
  <c r="C204" i="5" s="1"/>
  <c r="B205" i="5"/>
  <c r="C205" i="5" s="1"/>
  <c r="B206" i="5"/>
  <c r="C206" i="5" s="1"/>
  <c r="B207" i="5"/>
  <c r="C207" i="5" s="1"/>
  <c r="B208" i="5"/>
  <c r="C208" i="5" s="1"/>
  <c r="B209" i="5"/>
  <c r="C209" i="5" s="1"/>
  <c r="B210" i="5"/>
  <c r="C210" i="5" s="1"/>
  <c r="B211" i="5"/>
  <c r="C211" i="5" s="1"/>
  <c r="B212" i="5"/>
  <c r="C212" i="5" s="1"/>
  <c r="B213" i="5"/>
  <c r="C213" i="5" s="1"/>
  <c r="B214" i="5"/>
  <c r="C214" i="5" s="1"/>
  <c r="B215" i="5"/>
  <c r="C215" i="5" s="1"/>
  <c r="B216" i="5"/>
  <c r="C216" i="5" s="1"/>
  <c r="B217" i="5"/>
  <c r="C217" i="5" s="1"/>
  <c r="B218" i="5"/>
  <c r="C218" i="5" s="1"/>
  <c r="B219" i="5"/>
  <c r="C219" i="5" s="1"/>
  <c r="B220" i="5"/>
  <c r="C220" i="5" s="1"/>
  <c r="B221" i="5"/>
  <c r="C221" i="5" s="1"/>
  <c r="B222" i="5"/>
  <c r="C222" i="5" s="1"/>
  <c r="B223" i="5"/>
  <c r="C223" i="5" s="1"/>
  <c r="B224" i="5"/>
  <c r="C224" i="5" s="1"/>
  <c r="B225" i="5"/>
  <c r="C225" i="5" s="1"/>
  <c r="B226" i="5"/>
  <c r="C226" i="5" s="1"/>
  <c r="B227" i="5"/>
  <c r="C227" i="5" s="1"/>
  <c r="B228" i="5"/>
  <c r="C228" i="5" s="1"/>
  <c r="B229" i="5"/>
  <c r="C229" i="5" s="1"/>
  <c r="B230" i="5"/>
  <c r="C230" i="5" s="1"/>
  <c r="B231" i="5"/>
  <c r="C231" i="5" s="1"/>
  <c r="B232" i="5"/>
  <c r="C232" i="5" s="1"/>
  <c r="B233" i="5"/>
  <c r="C233" i="5" s="1"/>
  <c r="B234" i="5"/>
  <c r="C234" i="5" s="1"/>
  <c r="B235" i="5"/>
  <c r="C235" i="5" s="1"/>
  <c r="B236" i="5"/>
  <c r="C236" i="5" s="1"/>
  <c r="B237" i="5"/>
  <c r="C237" i="5" s="1"/>
  <c r="B238" i="5"/>
  <c r="C238" i="5" s="1"/>
  <c r="B239" i="5"/>
  <c r="C239" i="5" s="1"/>
  <c r="B240" i="5"/>
  <c r="C240" i="5" s="1"/>
  <c r="B241" i="5"/>
  <c r="C241" i="5" s="1"/>
  <c r="B242" i="5"/>
  <c r="C242" i="5" s="1"/>
  <c r="B243" i="5"/>
  <c r="C243" i="5" s="1"/>
  <c r="B244" i="5"/>
  <c r="C244" i="5" s="1"/>
  <c r="B245" i="5"/>
  <c r="C245" i="5" s="1"/>
  <c r="B246" i="5"/>
  <c r="C246" i="5" s="1"/>
  <c r="B247" i="5"/>
  <c r="C247" i="5" s="1"/>
  <c r="B248" i="5"/>
  <c r="C248" i="5" s="1"/>
  <c r="B249" i="5"/>
  <c r="C249" i="5" s="1"/>
  <c r="B250" i="5"/>
  <c r="C250" i="5" s="1"/>
  <c r="B251" i="5"/>
  <c r="C251" i="5" s="1"/>
  <c r="B252" i="5"/>
  <c r="C252" i="5" s="1"/>
  <c r="B253" i="5"/>
  <c r="C253" i="5" s="1"/>
  <c r="B254" i="5"/>
  <c r="C254" i="5" s="1"/>
  <c r="B255" i="5"/>
  <c r="C255" i="5" s="1"/>
  <c r="B256" i="5"/>
  <c r="C256" i="5" s="1"/>
  <c r="B257" i="5"/>
  <c r="B258" i="5"/>
  <c r="C258" i="5" s="1"/>
  <c r="B259" i="5"/>
  <c r="C259" i="5" s="1"/>
  <c r="B260" i="5"/>
  <c r="C260" i="5" s="1"/>
  <c r="B261" i="5"/>
  <c r="C261" i="5" s="1"/>
  <c r="B262" i="5"/>
  <c r="C262" i="5" s="1"/>
  <c r="B263" i="5"/>
  <c r="C263" i="5" s="1"/>
  <c r="B264" i="5"/>
  <c r="C264" i="5" s="1"/>
  <c r="B265" i="5"/>
  <c r="C265" i="5" s="1"/>
  <c r="B266" i="5"/>
  <c r="C266" i="5" s="1"/>
  <c r="B267" i="5"/>
  <c r="C267" i="5" s="1"/>
  <c r="B268" i="5"/>
  <c r="C268" i="5" s="1"/>
  <c r="B269" i="5"/>
  <c r="C269" i="5" s="1"/>
  <c r="B270" i="5"/>
  <c r="C270" i="5" s="1"/>
  <c r="B271" i="5"/>
  <c r="C271" i="5" s="1"/>
  <c r="B272" i="5"/>
  <c r="C272" i="5" s="1"/>
  <c r="B273" i="5"/>
  <c r="C273" i="5" s="1"/>
  <c r="B274" i="5"/>
  <c r="C274" i="5" s="1"/>
  <c r="B275" i="5"/>
  <c r="C275" i="5" s="1"/>
  <c r="B276" i="5"/>
  <c r="C276" i="5" s="1"/>
  <c r="B277" i="5"/>
  <c r="C277" i="5" s="1"/>
  <c r="B278" i="5"/>
  <c r="C278" i="5" s="1"/>
  <c r="B279" i="5"/>
  <c r="C279" i="5" s="1"/>
  <c r="B280" i="5"/>
  <c r="C280" i="5" s="1"/>
  <c r="B281" i="5"/>
  <c r="C281" i="5" s="1"/>
  <c r="B282" i="5"/>
  <c r="C282" i="5" s="1"/>
  <c r="B283" i="5"/>
  <c r="C283" i="5" s="1"/>
  <c r="B284" i="5"/>
  <c r="C284" i="5" s="1"/>
  <c r="B285" i="5"/>
  <c r="C285" i="5" s="1"/>
  <c r="B286" i="5"/>
  <c r="C286" i="5" s="1"/>
  <c r="B287" i="5"/>
  <c r="C287" i="5" s="1"/>
  <c r="B288" i="5"/>
  <c r="C288" i="5" s="1"/>
  <c r="B289" i="5"/>
  <c r="C289" i="5" s="1"/>
  <c r="B290" i="5"/>
  <c r="C290" i="5" s="1"/>
  <c r="B291" i="5"/>
  <c r="C291" i="5" s="1"/>
  <c r="B292" i="5"/>
  <c r="C292" i="5" s="1"/>
  <c r="B293" i="5"/>
  <c r="C293" i="5" s="1"/>
  <c r="B294" i="5"/>
  <c r="C294" i="5" s="1"/>
  <c r="B295" i="5"/>
  <c r="C295" i="5" s="1"/>
  <c r="B296" i="5"/>
  <c r="C296" i="5" s="1"/>
  <c r="B297" i="5"/>
  <c r="C297" i="5" s="1"/>
  <c r="B298" i="5"/>
  <c r="C298" i="5" s="1"/>
  <c r="B299" i="5"/>
  <c r="C299" i="5" s="1"/>
  <c r="B300" i="5"/>
  <c r="C300" i="5" s="1"/>
  <c r="B301" i="5"/>
  <c r="C301" i="5" s="1"/>
  <c r="B302" i="5"/>
  <c r="C302" i="5" s="1"/>
  <c r="B303" i="5"/>
  <c r="C303" i="5" s="1"/>
  <c r="B304" i="5"/>
  <c r="C304" i="5" s="1"/>
  <c r="B305" i="5"/>
  <c r="C305" i="5" s="1"/>
  <c r="B306" i="5"/>
  <c r="C306" i="5" s="1"/>
  <c r="B307" i="5"/>
  <c r="C307" i="5" s="1"/>
  <c r="B308" i="5"/>
  <c r="C308" i="5" s="1"/>
  <c r="B309" i="5"/>
  <c r="C309" i="5" s="1"/>
  <c r="B310" i="5"/>
  <c r="C310" i="5" s="1"/>
  <c r="B311" i="5"/>
  <c r="C311" i="5" s="1"/>
  <c r="B312" i="5"/>
  <c r="C312" i="5" s="1"/>
  <c r="B313" i="5"/>
  <c r="C313" i="5" s="1"/>
  <c r="B314" i="5"/>
  <c r="C314" i="5" s="1"/>
  <c r="B315" i="5"/>
  <c r="C315" i="5" s="1"/>
  <c r="B316" i="5"/>
  <c r="C316" i="5" s="1"/>
  <c r="B317" i="5"/>
  <c r="C317" i="5" s="1"/>
  <c r="B318" i="5"/>
  <c r="C318" i="5" s="1"/>
  <c r="B319" i="5"/>
  <c r="C319" i="5" s="1"/>
  <c r="B320" i="5"/>
  <c r="C320" i="5" s="1"/>
  <c r="B321" i="5"/>
  <c r="C321" i="5" s="1"/>
  <c r="B322" i="5"/>
  <c r="C322" i="5" s="1"/>
  <c r="B323" i="5"/>
  <c r="C323" i="5" s="1"/>
  <c r="B324" i="5"/>
  <c r="C324" i="5" s="1"/>
  <c r="B325" i="5"/>
  <c r="C325" i="5" s="1"/>
  <c r="B326" i="5"/>
  <c r="C326" i="5" s="1"/>
  <c r="B327" i="5"/>
  <c r="C327" i="5" s="1"/>
  <c r="B328" i="5"/>
  <c r="C328" i="5" s="1"/>
  <c r="B329" i="5"/>
  <c r="C329" i="5" s="1"/>
  <c r="B330" i="5"/>
  <c r="C330" i="5" s="1"/>
  <c r="B331" i="5"/>
  <c r="C331" i="5" s="1"/>
  <c r="B332" i="5"/>
  <c r="C332" i="5" s="1"/>
  <c r="B333" i="5"/>
  <c r="C333" i="5" s="1"/>
  <c r="B334" i="5"/>
  <c r="C334" i="5" s="1"/>
  <c r="B335" i="5"/>
  <c r="C335" i="5" s="1"/>
  <c r="B336" i="5"/>
  <c r="C336" i="5" s="1"/>
  <c r="B337" i="5"/>
  <c r="C337" i="5" s="1"/>
  <c r="B338" i="5"/>
  <c r="C338" i="5" s="1"/>
  <c r="B339" i="5"/>
  <c r="C339" i="5" s="1"/>
  <c r="B340" i="5"/>
  <c r="C340" i="5" s="1"/>
  <c r="B341" i="5"/>
  <c r="C341" i="5" s="1"/>
  <c r="B342" i="5"/>
  <c r="C342" i="5" s="1"/>
  <c r="B343" i="5"/>
  <c r="C343" i="5" s="1"/>
  <c r="B344" i="5"/>
  <c r="C344" i="5" s="1"/>
  <c r="B345" i="5"/>
  <c r="C345" i="5" s="1"/>
  <c r="B346" i="5"/>
  <c r="C346" i="5" s="1"/>
  <c r="B347" i="5"/>
  <c r="C347" i="5" s="1"/>
  <c r="B348" i="5"/>
  <c r="C348" i="5" s="1"/>
  <c r="B349" i="5"/>
  <c r="C349" i="5" s="1"/>
  <c r="B350" i="5"/>
  <c r="C350" i="5" s="1"/>
  <c r="B351" i="5"/>
  <c r="C351" i="5" s="1"/>
  <c r="B352" i="5"/>
  <c r="C352" i="5" s="1"/>
  <c r="B353" i="5"/>
  <c r="C353" i="5" s="1"/>
  <c r="B354" i="5"/>
  <c r="C354" i="5" s="1"/>
  <c r="B355" i="5"/>
  <c r="C355" i="5" s="1"/>
  <c r="B356" i="5"/>
  <c r="C356" i="5" s="1"/>
  <c r="B357" i="5"/>
  <c r="C357" i="5" s="1"/>
  <c r="B358" i="5"/>
  <c r="B359" i="5"/>
  <c r="C359" i="5" s="1"/>
  <c r="B360" i="5"/>
  <c r="C360" i="5" s="1"/>
  <c r="B361" i="5"/>
  <c r="C361" i="5" s="1"/>
  <c r="B362" i="5"/>
  <c r="C362" i="5" s="1"/>
  <c r="B363" i="5"/>
  <c r="C363" i="5" s="1"/>
  <c r="B364" i="5"/>
  <c r="C364" i="5" s="1"/>
  <c r="B365" i="5"/>
  <c r="C365" i="5" s="1"/>
  <c r="B366" i="5"/>
  <c r="C366" i="5" s="1"/>
  <c r="B367" i="5"/>
  <c r="C367" i="5" s="1"/>
  <c r="B368" i="5"/>
  <c r="C368" i="5" s="1"/>
  <c r="B369" i="5"/>
  <c r="C369" i="5" s="1"/>
  <c r="B370" i="5"/>
  <c r="C370" i="5" s="1"/>
  <c r="B371" i="5"/>
  <c r="C371" i="5" s="1"/>
  <c r="B372" i="5"/>
  <c r="C372" i="5" s="1"/>
  <c r="B373" i="5"/>
  <c r="C373" i="5" s="1"/>
  <c r="B374" i="5"/>
  <c r="C374" i="5" s="1"/>
  <c r="B375" i="5"/>
  <c r="C375" i="5" s="1"/>
  <c r="B376" i="5"/>
  <c r="C376" i="5" s="1"/>
  <c r="B377" i="5"/>
  <c r="C377" i="5" s="1"/>
  <c r="B378" i="5"/>
  <c r="C378" i="5" s="1"/>
  <c r="B379" i="5"/>
  <c r="C379" i="5" s="1"/>
  <c r="B380" i="5"/>
  <c r="C380" i="5" s="1"/>
  <c r="B381" i="5"/>
  <c r="C381" i="5" s="1"/>
  <c r="B382" i="5"/>
  <c r="C382" i="5" s="1"/>
  <c r="B383" i="5"/>
  <c r="C383" i="5" s="1"/>
  <c r="B384" i="5"/>
  <c r="C384" i="5" s="1"/>
  <c r="B385" i="5"/>
  <c r="C385" i="5" s="1"/>
  <c r="B386" i="5"/>
  <c r="C386" i="5" s="1"/>
  <c r="B387" i="5"/>
  <c r="C387" i="5" s="1"/>
  <c r="B388" i="5"/>
  <c r="C388" i="5" s="1"/>
  <c r="B389" i="5"/>
  <c r="C389" i="5" s="1"/>
  <c r="B390" i="5"/>
  <c r="C390" i="5" s="1"/>
  <c r="B391" i="5"/>
  <c r="C391" i="5" s="1"/>
  <c r="B392" i="5"/>
  <c r="C392" i="5" s="1"/>
  <c r="B393" i="5"/>
  <c r="C393" i="5" s="1"/>
  <c r="B394" i="5"/>
  <c r="C394" i="5" s="1"/>
  <c r="B395" i="5"/>
  <c r="C395" i="5" s="1"/>
  <c r="B396" i="5"/>
  <c r="C396" i="5" s="1"/>
  <c r="B397" i="5"/>
  <c r="C397" i="5" s="1"/>
  <c r="B398" i="5"/>
  <c r="C398" i="5" s="1"/>
  <c r="B399" i="5"/>
  <c r="C399" i="5" s="1"/>
  <c r="B400" i="5"/>
  <c r="C400" i="5" s="1"/>
  <c r="B401" i="5"/>
  <c r="C401" i="5" s="1"/>
  <c r="B402" i="5"/>
  <c r="C402" i="5" s="1"/>
  <c r="B403" i="5"/>
  <c r="C403" i="5" s="1"/>
  <c r="B404" i="5"/>
  <c r="C404" i="5" s="1"/>
  <c r="B405" i="5"/>
  <c r="C405" i="5" s="1"/>
  <c r="B406" i="5"/>
  <c r="C406" i="5" s="1"/>
  <c r="B407" i="5"/>
  <c r="C407" i="5" s="1"/>
  <c r="B408" i="5"/>
  <c r="C408" i="5" s="1"/>
  <c r="B409" i="5"/>
  <c r="C409" i="5" s="1"/>
  <c r="B410" i="5"/>
  <c r="C410" i="5" s="1"/>
  <c r="B411" i="5"/>
  <c r="C411" i="5" s="1"/>
  <c r="B412" i="5"/>
  <c r="C412" i="5" s="1"/>
  <c r="B413" i="5"/>
  <c r="C413" i="5" s="1"/>
  <c r="B414" i="5"/>
  <c r="C414" i="5" s="1"/>
  <c r="B415" i="5"/>
  <c r="C415" i="5" s="1"/>
  <c r="B416" i="5"/>
  <c r="C416" i="5" s="1"/>
  <c r="B417" i="5"/>
  <c r="C417" i="5" s="1"/>
  <c r="B418" i="5"/>
  <c r="C418" i="5" s="1"/>
  <c r="B419" i="5"/>
  <c r="C419" i="5" s="1"/>
  <c r="B420" i="5"/>
  <c r="C420" i="5" s="1"/>
  <c r="B421" i="5"/>
  <c r="C421" i="5" s="1"/>
  <c r="B422" i="5"/>
  <c r="C422" i="5" s="1"/>
  <c r="B423" i="5"/>
  <c r="C423" i="5" s="1"/>
  <c r="B424" i="5"/>
  <c r="C424" i="5" s="1"/>
  <c r="B425" i="5"/>
  <c r="C425" i="5" s="1"/>
  <c r="B426" i="5"/>
  <c r="C426" i="5" s="1"/>
  <c r="B427" i="5"/>
  <c r="C427" i="5" s="1"/>
  <c r="B428" i="5"/>
  <c r="C428" i="5" s="1"/>
  <c r="B429" i="5"/>
  <c r="C429" i="5" s="1"/>
  <c r="B430" i="5"/>
  <c r="C430" i="5" s="1"/>
  <c r="B431" i="5"/>
  <c r="C431" i="5" s="1"/>
  <c r="B432" i="5"/>
  <c r="C432" i="5" s="1"/>
  <c r="B433" i="5"/>
  <c r="C433" i="5" s="1"/>
  <c r="B434" i="5"/>
  <c r="C434" i="5" s="1"/>
  <c r="B435" i="5"/>
  <c r="C435" i="5" s="1"/>
  <c r="B436" i="5"/>
  <c r="C436" i="5" s="1"/>
  <c r="B437" i="5"/>
  <c r="C437" i="5" s="1"/>
  <c r="B438" i="5"/>
  <c r="C438" i="5" s="1"/>
  <c r="B439" i="5"/>
  <c r="C439" i="5" s="1"/>
  <c r="B440" i="5"/>
  <c r="C440" i="5" s="1"/>
  <c r="B441" i="5"/>
  <c r="C441" i="5" s="1"/>
  <c r="B442" i="5"/>
  <c r="C442" i="5" s="1"/>
  <c r="B443" i="5"/>
  <c r="C443" i="5" s="1"/>
  <c r="B444" i="5"/>
  <c r="C444" i="5" s="1"/>
  <c r="B445" i="5"/>
  <c r="C445" i="5" s="1"/>
  <c r="B446" i="5"/>
  <c r="C446" i="5" s="1"/>
  <c r="B447" i="5"/>
  <c r="C447" i="5" s="1"/>
  <c r="B448" i="5"/>
  <c r="C448" i="5" s="1"/>
  <c r="B449" i="5"/>
  <c r="C449" i="5" s="1"/>
  <c r="B450" i="5"/>
  <c r="C450" i="5" s="1"/>
  <c r="B451" i="5"/>
  <c r="C451" i="5" s="1"/>
  <c r="B452" i="5"/>
  <c r="C452" i="5" s="1"/>
  <c r="B453" i="5"/>
  <c r="C453" i="5" s="1"/>
  <c r="B454" i="5"/>
  <c r="C454" i="5" s="1"/>
  <c r="B455" i="5"/>
  <c r="C455" i="5" s="1"/>
  <c r="B456" i="5"/>
  <c r="C456" i="5" s="1"/>
  <c r="B457" i="5"/>
  <c r="C457" i="5" s="1"/>
  <c r="B458" i="5"/>
  <c r="C458" i="5" s="1"/>
  <c r="B459" i="5"/>
  <c r="C459" i="5" s="1"/>
  <c r="B460" i="5"/>
  <c r="C460" i="5" s="1"/>
  <c r="B461" i="5"/>
  <c r="C461" i="5" s="1"/>
  <c r="B462" i="5"/>
  <c r="C462" i="5" s="1"/>
  <c r="B463" i="5"/>
  <c r="C463" i="5" s="1"/>
  <c r="B464" i="5"/>
  <c r="C464" i="5" s="1"/>
  <c r="B465" i="5"/>
  <c r="C465" i="5" s="1"/>
  <c r="B466" i="5"/>
  <c r="C466" i="5" s="1"/>
  <c r="B467" i="5"/>
  <c r="C467" i="5" s="1"/>
  <c r="B468" i="5"/>
  <c r="C468" i="5" s="1"/>
  <c r="B469" i="5"/>
  <c r="C469" i="5" s="1"/>
  <c r="B470" i="5"/>
  <c r="C470" i="5" s="1"/>
  <c r="B471" i="5"/>
  <c r="C471" i="5" s="1"/>
  <c r="B472" i="5"/>
  <c r="C472" i="5" s="1"/>
  <c r="B473" i="5"/>
  <c r="C473" i="5" s="1"/>
  <c r="B474" i="5"/>
  <c r="C474" i="5" s="1"/>
  <c r="B475" i="5"/>
  <c r="C475" i="5" s="1"/>
  <c r="B476" i="5"/>
  <c r="C476" i="5" s="1"/>
  <c r="B477" i="5"/>
  <c r="C477" i="5" s="1"/>
  <c r="B478" i="5"/>
  <c r="C478" i="5" s="1"/>
  <c r="B479" i="5"/>
  <c r="C479" i="5" s="1"/>
  <c r="B480" i="5"/>
  <c r="C480" i="5" s="1"/>
  <c r="B481" i="5"/>
  <c r="C481" i="5" s="1"/>
  <c r="B482" i="5"/>
  <c r="C482" i="5" s="1"/>
  <c r="B483" i="5"/>
  <c r="C483" i="5" s="1"/>
  <c r="B484" i="5"/>
  <c r="C484" i="5" s="1"/>
  <c r="B485" i="5"/>
  <c r="C485" i="5" s="1"/>
  <c r="B486" i="5"/>
  <c r="C486" i="5" s="1"/>
  <c r="B487" i="5"/>
  <c r="C487" i="5" s="1"/>
  <c r="B488" i="5"/>
  <c r="C488" i="5" s="1"/>
  <c r="B489" i="5"/>
  <c r="C489" i="5" s="1"/>
  <c r="B490" i="5"/>
  <c r="C490" i="5" s="1"/>
  <c r="B491" i="5"/>
  <c r="C491" i="5" s="1"/>
  <c r="B492" i="5"/>
  <c r="C492" i="5" s="1"/>
  <c r="B493" i="5"/>
  <c r="C493" i="5" s="1"/>
  <c r="B494" i="5"/>
  <c r="C494" i="5" s="1"/>
  <c r="B495" i="5"/>
  <c r="C495" i="5" s="1"/>
  <c r="B496" i="5"/>
  <c r="C496" i="5" s="1"/>
  <c r="B497" i="5"/>
  <c r="C497" i="5" s="1"/>
  <c r="B498" i="5"/>
  <c r="C498" i="5" s="1"/>
  <c r="B499" i="5"/>
  <c r="C499" i="5" s="1"/>
  <c r="B500" i="5"/>
  <c r="C500" i="5" s="1"/>
  <c r="B501" i="5"/>
  <c r="C501" i="5" s="1"/>
  <c r="B502" i="5"/>
  <c r="C502" i="5" s="1"/>
  <c r="B503" i="5"/>
  <c r="C503" i="5" s="1"/>
  <c r="B504" i="5"/>
  <c r="C504" i="5" s="1"/>
  <c r="B505" i="5"/>
  <c r="C505" i="5" s="1"/>
  <c r="B506" i="5"/>
  <c r="C506" i="5" s="1"/>
  <c r="B507" i="5"/>
  <c r="C507" i="5" s="1"/>
  <c r="B508" i="5"/>
  <c r="C508" i="5" s="1"/>
  <c r="B509" i="5"/>
  <c r="C509" i="5" s="1"/>
  <c r="B510" i="5"/>
  <c r="C510" i="5" s="1"/>
  <c r="B511" i="5"/>
  <c r="C511" i="5" s="1"/>
  <c r="B512" i="5"/>
  <c r="C512" i="5" s="1"/>
  <c r="B513" i="5"/>
  <c r="C513" i="5" s="1"/>
  <c r="B514" i="5"/>
  <c r="C514" i="5" s="1"/>
  <c r="B515" i="5"/>
  <c r="C515" i="5" s="1"/>
  <c r="B516" i="5"/>
  <c r="C516" i="5" s="1"/>
  <c r="B517" i="5"/>
  <c r="C517" i="5" s="1"/>
  <c r="B518" i="5"/>
  <c r="C518" i="5" s="1"/>
  <c r="B519" i="5"/>
  <c r="C519" i="5" s="1"/>
  <c r="B520" i="5"/>
  <c r="C520" i="5" s="1"/>
  <c r="B521" i="5"/>
  <c r="C521" i="5" s="1"/>
  <c r="B522" i="5"/>
  <c r="C522" i="5" s="1"/>
  <c r="B523" i="5"/>
  <c r="C523" i="5" s="1"/>
  <c r="B524" i="5"/>
  <c r="C524" i="5" s="1"/>
  <c r="B525" i="5"/>
  <c r="C525" i="5" s="1"/>
  <c r="B526" i="5"/>
  <c r="C526" i="5" s="1"/>
  <c r="B527" i="5"/>
  <c r="C527" i="5" s="1"/>
  <c r="B528" i="5"/>
  <c r="C528" i="5" s="1"/>
  <c r="B529" i="5"/>
  <c r="C529" i="5" s="1"/>
  <c r="B530" i="5"/>
  <c r="B531" i="5"/>
  <c r="C531" i="5" s="1"/>
  <c r="B532" i="5"/>
  <c r="C532" i="5" s="1"/>
  <c r="B533" i="5"/>
  <c r="C533" i="5" s="1"/>
  <c r="B534" i="5"/>
  <c r="C534" i="5" s="1"/>
  <c r="B535" i="5"/>
  <c r="C535" i="5" s="1"/>
  <c r="B536" i="5"/>
  <c r="C536" i="5" s="1"/>
  <c r="B537" i="5"/>
  <c r="C537" i="5" s="1"/>
  <c r="B538" i="5"/>
  <c r="C538" i="5" s="1"/>
  <c r="B539" i="5"/>
  <c r="C539" i="5" s="1"/>
  <c r="B540" i="5"/>
  <c r="C540" i="5" s="1"/>
  <c r="B541" i="5"/>
  <c r="C541" i="5" s="1"/>
  <c r="B542" i="5"/>
  <c r="C542" i="5" s="1"/>
  <c r="B543" i="5"/>
  <c r="C543" i="5" s="1"/>
  <c r="B544" i="5"/>
  <c r="C544" i="5" s="1"/>
  <c r="B545" i="5"/>
  <c r="C545" i="5" s="1"/>
  <c r="B546" i="5"/>
  <c r="C546" i="5" s="1"/>
  <c r="B547" i="5"/>
  <c r="C547" i="5" s="1"/>
  <c r="B548" i="5"/>
  <c r="C548" i="5" s="1"/>
  <c r="B549" i="5"/>
  <c r="C549" i="5" s="1"/>
  <c r="B550" i="5"/>
  <c r="C550" i="5" s="1"/>
  <c r="B551" i="5"/>
  <c r="C551" i="5" s="1"/>
  <c r="B552" i="5"/>
  <c r="C552" i="5" s="1"/>
  <c r="B553" i="5"/>
  <c r="C553" i="5" s="1"/>
  <c r="B554" i="5"/>
  <c r="C554" i="5" s="1"/>
  <c r="B555" i="5"/>
  <c r="C555" i="5" s="1"/>
  <c r="B556" i="5"/>
  <c r="C556" i="5" s="1"/>
  <c r="B557" i="5"/>
  <c r="C557" i="5" s="1"/>
  <c r="B558" i="5"/>
  <c r="C558" i="5" s="1"/>
  <c r="B559" i="5"/>
  <c r="C559" i="5" s="1"/>
  <c r="B560" i="5"/>
  <c r="C560" i="5" s="1"/>
  <c r="B561" i="5"/>
  <c r="C561" i="5" s="1"/>
  <c r="B562" i="5"/>
  <c r="C562" i="5" s="1"/>
  <c r="B563" i="5"/>
  <c r="C563" i="5" s="1"/>
  <c r="B564" i="5"/>
  <c r="C564" i="5" s="1"/>
  <c r="B565" i="5"/>
  <c r="C565" i="5" s="1"/>
  <c r="B566" i="5"/>
  <c r="C566" i="5" s="1"/>
  <c r="B567" i="5"/>
  <c r="C567" i="5" s="1"/>
  <c r="B568" i="5"/>
  <c r="C568" i="5" s="1"/>
  <c r="B569" i="5"/>
  <c r="C569" i="5" s="1"/>
  <c r="B570" i="5"/>
  <c r="C570" i="5" s="1"/>
  <c r="B571" i="5"/>
  <c r="C571" i="5" s="1"/>
  <c r="B572" i="5"/>
  <c r="C572" i="5" s="1"/>
  <c r="B573" i="5"/>
  <c r="C573" i="5" s="1"/>
  <c r="B574" i="5"/>
  <c r="C574" i="5" s="1"/>
  <c r="B575" i="5"/>
  <c r="C575" i="5" s="1"/>
  <c r="B576" i="5"/>
  <c r="C576" i="5" s="1"/>
  <c r="B577" i="5"/>
  <c r="C577" i="5" s="1"/>
  <c r="B578" i="5"/>
  <c r="C578" i="5" s="1"/>
  <c r="B579" i="5"/>
  <c r="C579" i="5" s="1"/>
  <c r="B580" i="5"/>
  <c r="C580" i="5" s="1"/>
  <c r="B581" i="5"/>
  <c r="C581" i="5" s="1"/>
  <c r="B582" i="5"/>
  <c r="C582" i="5" s="1"/>
  <c r="B583" i="5"/>
  <c r="C583" i="5" s="1"/>
  <c r="B584" i="5"/>
  <c r="C584" i="5" s="1"/>
  <c r="B585" i="5"/>
  <c r="C585" i="5" s="1"/>
  <c r="B586" i="5"/>
  <c r="C586" i="5" s="1"/>
  <c r="B587" i="5"/>
  <c r="C587" i="5" s="1"/>
  <c r="B588" i="5"/>
  <c r="C588" i="5" s="1"/>
  <c r="B589" i="5"/>
  <c r="C589" i="5" s="1"/>
  <c r="B590" i="5"/>
  <c r="C590" i="5" s="1"/>
  <c r="B591" i="5"/>
  <c r="C591" i="5" s="1"/>
  <c r="B592" i="5"/>
  <c r="C592" i="5" s="1"/>
  <c r="B593" i="5"/>
  <c r="C593" i="5" s="1"/>
  <c r="B594" i="5"/>
  <c r="C594" i="5" s="1"/>
  <c r="B595" i="5"/>
  <c r="C595" i="5" s="1"/>
  <c r="B596" i="5"/>
  <c r="C596" i="5" s="1"/>
  <c r="B597" i="5"/>
  <c r="C597" i="5" s="1"/>
  <c r="B598" i="5"/>
  <c r="C598" i="5" s="1"/>
  <c r="B599" i="5"/>
  <c r="C599" i="5" s="1"/>
  <c r="B600" i="5"/>
  <c r="C600" i="5" s="1"/>
  <c r="B2" i="5"/>
  <c r="C2" i="5" s="1"/>
  <c r="C530" i="5"/>
  <c r="C358" i="5"/>
  <c r="C257" i="5"/>
  <c r="C118" i="5"/>
  <c r="C110" i="5"/>
  <c r="C65" i="5"/>
  <c r="C54" i="5"/>
  <c r="C38" i="5"/>
  <c r="C1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<sst xmlns="http://schemas.openxmlformats.org/spreadsheetml/2006/main" count="13372" uniqueCount="1556">
  <si>
    <t>STT</t>
  </si>
  <si>
    <t>Yêu cầu</t>
  </si>
  <si>
    <t>Gợi ý</t>
  </si>
  <si>
    <t>Ghi chú</t>
  </si>
  <si>
    <t>Bằng kỹ năng của bản thân, sử dụng hàm trên GG-sheet, Excel để tạo ra một Raw Data mới sạch sẽ hơn sơ với sheet Data gốc - Đặt tên sheet = "Data version1"</t>
  </si>
  <si>
    <t>- Mã hợp đồng dạng số
- Chỉnh lại cột Cơ sở
- Bổ sung thêm nguồn còn thiếu</t>
  </si>
  <si>
    <r>
      <rPr>
        <b/>
        <sz val="10"/>
        <color theme="1"/>
        <rFont val="Google Sans"/>
      </rPr>
      <t xml:space="preserve">Dựa trên sheet: "Data version1" bạn vừa xây dựng, MBS cần các bạn thực hiện:
</t>
    </r>
    <r>
      <rPr>
        <sz val="10"/>
        <color theme="1"/>
        <rFont val="Google Sans"/>
      </rPr>
      <t>A. Tính tổng doanh thu bán hàng của từng cơ sở
B. Tí́nh tổng doanh thu bán hàng từng nguồn MOL,Renew,PR
C. Lập bảng tổng hợp: Số lượng và tỷ lệ của từng cơ sở/ từng nguồn doanh thu</t>
    </r>
  </si>
  <si>
    <t>Theo ngày, tuần, tháng</t>
  </si>
  <si>
    <r>
      <rPr>
        <b/>
        <sz val="10"/>
        <color theme="1"/>
        <rFont val="Google Sans"/>
      </rPr>
      <t>A - Bằng kỹ năng cá nhân và dựa vào sheet: "Data version1" hãy</t>
    </r>
    <r>
      <rPr>
        <sz val="10"/>
        <color theme="1"/>
        <rFont val="Google Sans"/>
      </rPr>
      <t xml:space="preserve"> Xếp hạng Doanh thu của từng Sales với quy tắc:
- 01 Sales trên 01 PT nhận 100%
- 02 Sales trên 01 PT nhận 50%
- 03 Sales trên 01 PT nhận 30%
- 04 Sales trên 01 PT nhận 25%
Lưu ý:
- Doanh thu của Sales không tính trên trạng thái thanh toán PB và nguồn Chuyển nhượng + Nâng cấp
</t>
    </r>
    <r>
      <rPr>
        <b/>
        <sz val="10"/>
        <color theme="1"/>
        <rFont val="Google Sans"/>
      </rPr>
      <t>B- Có bao nhiêu hình thức thanh toán? Doanh thu ghi nhận trên mỗi hình thức là bao nhiêu? Xếp hạng giúp MBS</t>
    </r>
  </si>
  <si>
    <r>
      <rPr>
        <b/>
        <sz val="10"/>
        <color theme="1"/>
        <rFont val="Google Sans"/>
      </rPr>
      <t xml:space="preserve">Bàng kỹ năng của bản thân mình, từ sheet TH CA DẠY, MBS cần các bạn thực hiện:
</t>
    </r>
    <r>
      <rPr>
        <sz val="10"/>
        <color theme="1"/>
        <rFont val="Google Sans"/>
      </rPr>
      <t xml:space="preserve">A. Xếp hạng học viên A,B,C,D
B. Lập bảng tổng hợp: Số lượng và tỷ lệ học viên A,B,C,D
C. Tính công nợ (nếu có) của từng học viên (Mã hợp đồng) và từng cơ sở
</t>
    </r>
  </si>
  <si>
    <t>- Học viên hạng A: Học từ 12 buổi/tháng
- Học viên hạng B: Học từ 8 buổi/tháng
- Học viên hạng C: Học từ 4 buổi/ tháng
- Học viên hạng D: Học dưới 4 buổi/tháng</t>
  </si>
  <si>
    <t>Ngày phiếu thu</t>
  </si>
  <si>
    <t>Họ tên khách hàng</t>
  </si>
  <si>
    <t>Mã hợp đồng</t>
  </si>
  <si>
    <t>Nội dung phiếu thu</t>
  </si>
  <si>
    <t>Cơ Sở</t>
  </si>
  <si>
    <t>Số tiền</t>
  </si>
  <si>
    <t>Mã phiếu thu</t>
  </si>
  <si>
    <t>Hình thức thanh toán</t>
  </si>
  <si>
    <t>Người bán 1</t>
  </si>
  <si>
    <t>Người bán 2</t>
  </si>
  <si>
    <t>Người bán 3</t>
  </si>
  <si>
    <t>Người bán 4</t>
  </si>
  <si>
    <t>Trạng thái thanh toán</t>
  </si>
  <si>
    <t>Nguồn</t>
  </si>
  <si>
    <t>Phạm Văn Tuân</t>
  </si>
  <si>
    <t>Gym</t>
  </si>
  <si>
    <t>Royal</t>
  </si>
  <si>
    <t>19022427824017 Ngân hàng TMCP Kỹ thương Việt Nam</t>
  </si>
  <si>
    <t>HIEUTM</t>
  </si>
  <si>
    <t>PB</t>
  </si>
  <si>
    <t>Phạm Ngọc Minh Nhà</t>
  </si>
  <si>
    <t>BM002068</t>
  </si>
  <si>
    <t>Pilates</t>
  </si>
  <si>
    <t>Võ Thị Sáu</t>
  </si>
  <si>
    <t>0001959</t>
  </si>
  <si>
    <t>020089166838 Ngân hàng TMCP Sài Gòn Thương tín</t>
  </si>
  <si>
    <t>TRANGNTT</t>
  </si>
  <si>
    <t>HIENDT</t>
  </si>
  <si>
    <t>PIF</t>
  </si>
  <si>
    <t>MOL</t>
  </si>
  <si>
    <t>Schlevuer Dieter</t>
  </si>
  <si>
    <t>Tiền mặt</t>
  </si>
  <si>
    <t>VUPA</t>
  </si>
  <si>
    <t>Nguyễn Thị Mộng Huyền</t>
  </si>
  <si>
    <t>ck</t>
  </si>
  <si>
    <t>ANHNK</t>
  </si>
  <si>
    <t>THAONT</t>
  </si>
  <si>
    <t>Deposit</t>
  </si>
  <si>
    <t>Lương Thanh Thiên Kim</t>
  </si>
  <si>
    <t>THUYNTM</t>
  </si>
  <si>
    <t>Võ  Thị Minh Thư</t>
  </si>
  <si>
    <t>ck Tech</t>
  </si>
  <si>
    <t>TRUNGNH</t>
  </si>
  <si>
    <t>HANHQTH</t>
  </si>
  <si>
    <t>Dương Thị Phương Khanh</t>
  </si>
  <si>
    <t>quẹt thẻ</t>
  </si>
  <si>
    <t>Bàng Kim Ngân</t>
  </si>
  <si>
    <t>Nguyễn Hồng Ngọc</t>
  </si>
  <si>
    <t>Võ Thái Như Hà</t>
  </si>
  <si>
    <t>chuyển khoản</t>
  </si>
  <si>
    <t>ANHPV</t>
  </si>
  <si>
    <t>Trần Phan Như Quyền</t>
  </si>
  <si>
    <t>cà thẻ</t>
  </si>
  <si>
    <t>Phạm Thùy Trang</t>
  </si>
  <si>
    <t>Link trả góp</t>
  </si>
  <si>
    <t>Trần Hoàng Diệp</t>
  </si>
  <si>
    <t>1505000379379 Ngân hàng Nông nghiệp và Phát triển nông thôn Việt Nam</t>
  </si>
  <si>
    <t>Trần Thị Huệ Anh</t>
  </si>
  <si>
    <t>MPOS</t>
  </si>
  <si>
    <t>NGANNTK</t>
  </si>
  <si>
    <t>Nguyễn Thị Phương Thảo</t>
  </si>
  <si>
    <t>Nguyễn Thị Bích Chi</t>
  </si>
  <si>
    <t>La Phương Linh</t>
  </si>
  <si>
    <t>BM002809</t>
  </si>
  <si>
    <t>quet the</t>
  </si>
  <si>
    <t>GIANGPH</t>
  </si>
  <si>
    <t>HOANNK</t>
  </si>
  <si>
    <t>La Phuong Linh</t>
  </si>
  <si>
    <t>BM002817</t>
  </si>
  <si>
    <t>0002027</t>
  </si>
  <si>
    <t>VNPAY</t>
  </si>
  <si>
    <t>Nâng cấp</t>
  </si>
  <si>
    <t>Châu Thị Minh Hằng</t>
  </si>
  <si>
    <t xml:space="preserve"> BM003440</t>
  </si>
  <si>
    <t>Lý Tự Trọng</t>
  </si>
  <si>
    <t>0002344</t>
  </si>
  <si>
    <t>19020970037014 Techcombank - Hoàng Thị Minh Huệ</t>
  </si>
  <si>
    <t>Hoàng Phương Thảo</t>
  </si>
  <si>
    <t>BM003439</t>
  </si>
  <si>
    <t>0002343</t>
  </si>
  <si>
    <t>PR</t>
  </si>
  <si>
    <t>Nguyễn Thị Anh Thư</t>
  </si>
  <si>
    <t>BM003443</t>
  </si>
  <si>
    <t>0002347</t>
  </si>
  <si>
    <t>MAINTT</t>
  </si>
  <si>
    <t>Trần Thùy Linh</t>
  </si>
  <si>
    <t>BM003445</t>
  </si>
  <si>
    <t>0002349</t>
  </si>
  <si>
    <t>Ma Susie Rose Gonales</t>
  </si>
  <si>
    <t>BM003447</t>
  </si>
  <si>
    <t>0002350</t>
  </si>
  <si>
    <t>QUYENLTH</t>
  </si>
  <si>
    <t>Đỗ Ánh Thanh</t>
  </si>
  <si>
    <t>BM003448</t>
  </si>
  <si>
    <t>0002452</t>
  </si>
  <si>
    <t>MANHNT</t>
  </si>
  <si>
    <t>0002453</t>
  </si>
  <si>
    <t>MAIHTT</t>
  </si>
  <si>
    <t>Nguyễn Ngọc Hương</t>
  </si>
  <si>
    <t>BM002902</t>
  </si>
  <si>
    <t>0002456</t>
  </si>
  <si>
    <t xml:space="preserve">Lê Nguyễn Khánh Linh </t>
  </si>
  <si>
    <t>BM002903</t>
  </si>
  <si>
    <t>00002457</t>
  </si>
  <si>
    <t>MAINT</t>
  </si>
  <si>
    <t xml:space="preserve">Đặng Phương Thảo </t>
  </si>
  <si>
    <t>BM002901</t>
  </si>
  <si>
    <t>0002458</t>
  </si>
  <si>
    <t>TRANGLT</t>
  </si>
  <si>
    <t>Lê Hoàng Yến</t>
  </si>
  <si>
    <t>BM002906</t>
  </si>
  <si>
    <t>0002461</t>
  </si>
  <si>
    <t>LONGNV</t>
  </si>
  <si>
    <t>HOALTM</t>
  </si>
  <si>
    <t>Huyền Nguyễn</t>
  </si>
  <si>
    <t>BM002841</t>
  </si>
  <si>
    <t>0002760</t>
  </si>
  <si>
    <t>Hoàng Thị Vân Trang</t>
  </si>
  <si>
    <t>BM002910</t>
  </si>
  <si>
    <t>0002466</t>
  </si>
  <si>
    <t>HONGVT</t>
  </si>
  <si>
    <t>Kim Jung Hwa - Kim Hye Jin</t>
  </si>
  <si>
    <t>Lotte</t>
  </si>
  <si>
    <t>0003132</t>
  </si>
  <si>
    <t>Quầy TT Lotte</t>
  </si>
  <si>
    <t>MYNT02</t>
  </si>
  <si>
    <t>THUONGNT</t>
  </si>
  <si>
    <t>YENNTH02</t>
  </si>
  <si>
    <t>Đặng Bảo Thúy</t>
  </si>
  <si>
    <t>BM002312</t>
  </si>
  <si>
    <t>0002469</t>
  </si>
  <si>
    <t xml:space="preserve">Trịnh Thị Kim Ngân </t>
  </si>
  <si>
    <t>BM002907</t>
  </si>
  <si>
    <t>0002470</t>
  </si>
  <si>
    <t xml:space="preserve">Lê Thị Trang </t>
  </si>
  <si>
    <t>BM002915</t>
  </si>
  <si>
    <t xml:space="preserve">Nguyễn Thị Tuyết Nhi </t>
  </si>
  <si>
    <t>BM002916</t>
  </si>
  <si>
    <t>Diệp Bảo Ngọc</t>
  </si>
  <si>
    <t>0002477</t>
  </si>
  <si>
    <t>LYDK</t>
  </si>
  <si>
    <t>Trần Thị Thu Anh</t>
  </si>
  <si>
    <t>BM002918</t>
  </si>
  <si>
    <t>0002481</t>
  </si>
  <si>
    <t>0002919</t>
  </si>
  <si>
    <t>0002480</t>
  </si>
  <si>
    <t xml:space="preserve">Đặng Lã Tuyết Trinh </t>
  </si>
  <si>
    <t>BM002920</t>
  </si>
  <si>
    <t>0002483</t>
  </si>
  <si>
    <t>Đặng Lã Tuyết Trinh</t>
  </si>
  <si>
    <t>BM002921</t>
  </si>
  <si>
    <t>QUYENLH</t>
  </si>
  <si>
    <t>Đặng Thị Thu Hằng</t>
  </si>
  <si>
    <t>0003415</t>
  </si>
  <si>
    <t>ANHLD</t>
  </si>
  <si>
    <t>DUONGVTT</t>
  </si>
  <si>
    <t>LINHHTT</t>
  </si>
  <si>
    <t>Lê Diệu Hương</t>
  </si>
  <si>
    <t xml:space="preserve"> BM003066</t>
  </si>
  <si>
    <t>BIDV - POS</t>
  </si>
  <si>
    <t>DIEMPT</t>
  </si>
  <si>
    <t>Renew</t>
  </si>
  <si>
    <t>BM003072</t>
  </si>
  <si>
    <t>0002923</t>
  </si>
  <si>
    <t>Bùi Thị Nguyệt</t>
  </si>
  <si>
    <t>004018</t>
  </si>
  <si>
    <t>Láng Hạ</t>
  </si>
  <si>
    <t>0003710</t>
  </si>
  <si>
    <t>AGRI-POS</t>
  </si>
  <si>
    <t>THUYNT</t>
  </si>
  <si>
    <t>NGUYỄN THỊ HỒNG THÚY</t>
  </si>
  <si>
    <t>Hoàng Thuỳ Dung</t>
  </si>
  <si>
    <t>BM003525</t>
  </si>
  <si>
    <t>Trần Thị Mỹ Đức</t>
  </si>
  <si>
    <t>Hàm Nghi</t>
  </si>
  <si>
    <t>0002892B</t>
  </si>
  <si>
    <t>HUONGNT</t>
  </si>
  <si>
    <t>TUANDK</t>
  </si>
  <si>
    <t>Trần Bảo Ngọc</t>
  </si>
  <si>
    <t>BM220601</t>
  </si>
  <si>
    <t>HANGTT</t>
  </si>
  <si>
    <t>Lisa</t>
  </si>
  <si>
    <t>TRAMNTQ</t>
  </si>
  <si>
    <t>Nguyễn Tuyết Anh</t>
  </si>
  <si>
    <t>DUNGPT</t>
  </si>
  <si>
    <t>Từ Vy Thiệu Khuê</t>
  </si>
  <si>
    <t>BM003542</t>
  </si>
  <si>
    <t>VPBank Hoang Thi Minh Hue 265620768</t>
  </si>
  <si>
    <t>NGANTTK</t>
  </si>
  <si>
    <t>Nguyễn Thuỳ Khuê Tú</t>
  </si>
  <si>
    <t>Phan Xích Long</t>
  </si>
  <si>
    <t>THYLHD</t>
  </si>
  <si>
    <t>Nguyễn Doãn Mỹ Anh</t>
  </si>
  <si>
    <t>Dã Tượng</t>
  </si>
  <si>
    <t>TRANGLTT</t>
  </si>
  <si>
    <t>LINHNM</t>
  </si>
  <si>
    <t>Lê Thị Vân Anh</t>
  </si>
  <si>
    <t>0003151</t>
  </si>
  <si>
    <t>003039</t>
  </si>
  <si>
    <t>NAMNH</t>
  </si>
  <si>
    <t>LƯU THỊ LINH TRANG</t>
  </si>
  <si>
    <t>003794</t>
  </si>
  <si>
    <t>Lê Đại Hành</t>
  </si>
  <si>
    <t>0003521</t>
  </si>
  <si>
    <t>ANHTN</t>
  </si>
  <si>
    <t>THAOKT</t>
  </si>
  <si>
    <t>Nguyễn Khưu Bảo Ngọc</t>
  </si>
  <si>
    <t xml:space="preserve">BM003475 </t>
  </si>
  <si>
    <t xml:space="preserve">Bùi Mai Khanh </t>
  </si>
  <si>
    <t>BM003062</t>
  </si>
  <si>
    <t>0002913</t>
  </si>
  <si>
    <t>THUYTL</t>
  </si>
  <si>
    <t>Dương Thị Lê Dung</t>
  </si>
  <si>
    <t>0003707</t>
  </si>
  <si>
    <t>Phạm Thu Hà</t>
  </si>
  <si>
    <t>BM002580</t>
  </si>
  <si>
    <t>Ngô Quyền</t>
  </si>
  <si>
    <t>0002967</t>
  </si>
  <si>
    <t>YENNH</t>
  </si>
  <si>
    <t>Trần Huỳnh Tú Anh</t>
  </si>
  <si>
    <t>BM220477</t>
  </si>
  <si>
    <t xml:space="preserve">Nguyễn Thị Ngọc Hiền </t>
  </si>
  <si>
    <t>BM002862</t>
  </si>
  <si>
    <t>THANHHT</t>
  </si>
  <si>
    <t>HUYENLN</t>
  </si>
  <si>
    <t>Đặng Thanh Hà</t>
  </si>
  <si>
    <t>Vũ Khánh Nhuần</t>
  </si>
  <si>
    <t>POS - AGRI</t>
  </si>
  <si>
    <t>PHUONGTTX</t>
  </si>
  <si>
    <t>Phạm Vân Anh</t>
  </si>
  <si>
    <t>002467</t>
  </si>
  <si>
    <t>Times City</t>
  </si>
  <si>
    <t>0002804</t>
  </si>
  <si>
    <t>THUPM</t>
  </si>
  <si>
    <t>Megan</t>
  </si>
  <si>
    <t>0003139</t>
  </si>
  <si>
    <t>HANT</t>
  </si>
  <si>
    <t>0003142</t>
  </si>
  <si>
    <t>Nguyễn Mỹ Linh</t>
  </si>
  <si>
    <t>LYLT</t>
  </si>
  <si>
    <t>Nguyễn Thu Trang</t>
  </si>
  <si>
    <t>0002875</t>
  </si>
  <si>
    <t>0003670</t>
  </si>
  <si>
    <t>Lê Thanh Thảo</t>
  </si>
  <si>
    <t>BM003960</t>
  </si>
  <si>
    <t>Phạm Thị Khánh Ly</t>
  </si>
  <si>
    <t>003129</t>
  </si>
  <si>
    <t>0003018</t>
  </si>
  <si>
    <t>0003023</t>
  </si>
  <si>
    <t xml:space="preserve">Nguyễn Thị Thuận Hòa </t>
  </si>
  <si>
    <t>U0002359</t>
  </si>
  <si>
    <t>0504</t>
  </si>
  <si>
    <t>Suh Jung Hin</t>
  </si>
  <si>
    <t>THUYNTP</t>
  </si>
  <si>
    <t xml:space="preserve">Đồng Đại Lộc </t>
  </si>
  <si>
    <t>U0002347</t>
  </si>
  <si>
    <t>0441</t>
  </si>
  <si>
    <t>Hoàng Hồng Linh</t>
  </si>
  <si>
    <t>Times City-HN</t>
  </si>
  <si>
    <t>Nguyễn Thị Phương Hằng</t>
  </si>
  <si>
    <t>BM002495</t>
  </si>
  <si>
    <t>0002841</t>
  </si>
  <si>
    <t>NGUYỄN THÙY AN</t>
  </si>
  <si>
    <t>004158</t>
  </si>
  <si>
    <t>0003522</t>
  </si>
  <si>
    <t>Đinh Hương Thảo</t>
  </si>
  <si>
    <t>NGANVK</t>
  </si>
  <si>
    <t>NGUYỄN THỊ THANH THẢO</t>
  </si>
  <si>
    <t>003774</t>
  </si>
  <si>
    <t>0003084</t>
  </si>
  <si>
    <t>Trần Hoàng Thảo Vy</t>
  </si>
  <si>
    <t>BM003609</t>
  </si>
  <si>
    <t>KHANHPQ</t>
  </si>
  <si>
    <t>Nguyễn Như Ngọc</t>
  </si>
  <si>
    <t>0003178</t>
  </si>
  <si>
    <t>HANGDTT</t>
  </si>
  <si>
    <t>Phạm Kỳ Duyên</t>
  </si>
  <si>
    <t>004011</t>
  </si>
  <si>
    <t>0003701</t>
  </si>
  <si>
    <t>DUONGNT</t>
  </si>
  <si>
    <t>LÊ KIỀU ANH</t>
  </si>
  <si>
    <t>BM220352</t>
  </si>
  <si>
    <t>0004049</t>
  </si>
  <si>
    <t>MAINP</t>
  </si>
  <si>
    <t>Ngô Thu Anh</t>
  </si>
  <si>
    <t>NAMNP</t>
  </si>
  <si>
    <t>Phạm Thùy Dung</t>
  </si>
  <si>
    <t>BM003524</t>
  </si>
  <si>
    <t>0002449</t>
  </si>
  <si>
    <t>0004011</t>
  </si>
  <si>
    <t>Đào Minh Châu</t>
  </si>
  <si>
    <t>0003471</t>
  </si>
  <si>
    <t>Ninh Thị Huệ Anh</t>
  </si>
  <si>
    <t>0002892D</t>
  </si>
  <si>
    <t>Nguyễn Diệp Thảo</t>
  </si>
  <si>
    <t>BM003273</t>
  </si>
  <si>
    <t xml:space="preserve">Nguyễn Diệp Thảo </t>
  </si>
  <si>
    <t>BM003274</t>
  </si>
  <si>
    <t>Đỗ Hà Phương</t>
  </si>
  <si>
    <t>BM003304</t>
  </si>
  <si>
    <t>HOANGTM</t>
  </si>
  <si>
    <t>Vũ Khánh Linh</t>
  </si>
  <si>
    <t>VNPay</t>
  </si>
  <si>
    <t xml:space="preserve">Võ Bá Chiêu Thư </t>
  </si>
  <si>
    <t>Vy Thị Ngọc Khánh</t>
  </si>
  <si>
    <t>BM002502</t>
  </si>
  <si>
    <t>0001457</t>
  </si>
  <si>
    <t>ANHTTL</t>
  </si>
  <si>
    <t>Nguyễn Thuý An</t>
  </si>
  <si>
    <t>BM001603</t>
  </si>
  <si>
    <t>Phạm Thị Mỹ Linh</t>
  </si>
  <si>
    <t>BM003544</t>
  </si>
  <si>
    <t>BM220516</t>
  </si>
  <si>
    <t>Lương Mai Linh</t>
  </si>
  <si>
    <t>BM003967</t>
  </si>
  <si>
    <t>0003273A</t>
  </si>
  <si>
    <t>Nguyễn Đức Anh</t>
  </si>
  <si>
    <t>BM003978</t>
  </si>
  <si>
    <t>Hoàng Thu Phương</t>
  </si>
  <si>
    <t>0003440</t>
  </si>
  <si>
    <t>Đào Minh Hằng</t>
  </si>
  <si>
    <t>Nguyễn Thị Hương</t>
  </si>
  <si>
    <t>BM001675</t>
  </si>
  <si>
    <t>0001478</t>
  </si>
  <si>
    <t>TrangLT</t>
  </si>
  <si>
    <t>Lê Thị Ngọc Linh</t>
  </si>
  <si>
    <t>U0002352</t>
  </si>
  <si>
    <t>0446</t>
  </si>
  <si>
    <t xml:space="preserve">Huỳnh Thị Mỹ Huyền  </t>
  </si>
  <si>
    <t>BM003357</t>
  </si>
  <si>
    <t>0002376</t>
  </si>
  <si>
    <t>SUONGLNH</t>
  </si>
  <si>
    <t xml:space="preserve">Tạ Thị Thanh Huyền </t>
  </si>
  <si>
    <t>BM003545</t>
  </si>
  <si>
    <t>Trần Thu Hà</t>
  </si>
  <si>
    <t>0003455</t>
  </si>
  <si>
    <t>HATT</t>
  </si>
  <si>
    <t>Ngô Thị Quỳnh Giang</t>
  </si>
  <si>
    <t>BM220360</t>
  </si>
  <si>
    <t>0004155</t>
  </si>
  <si>
    <t>0004182</t>
  </si>
  <si>
    <t>Kim Sang Mi</t>
  </si>
  <si>
    <t>0003229</t>
  </si>
  <si>
    <t>Hoàng Ngọc Giang</t>
  </si>
  <si>
    <t>BM003804</t>
  </si>
  <si>
    <t>0003188</t>
  </si>
  <si>
    <t>Hồ Thị Khánh Huyền</t>
  </si>
  <si>
    <t>0003418</t>
  </si>
  <si>
    <t>0003445</t>
  </si>
  <si>
    <t>Hoàng Thùy Dung</t>
  </si>
  <si>
    <t>GIANGVTH</t>
  </si>
  <si>
    <t>hoàng thuỳ dung</t>
  </si>
  <si>
    <t>BM3525</t>
  </si>
  <si>
    <t>Phạm Hương Giang</t>
  </si>
  <si>
    <t xml:space="preserve">Matijevic Marko </t>
  </si>
  <si>
    <t>U2288</t>
  </si>
  <si>
    <t>Đào Thu Phương</t>
  </si>
  <si>
    <t>PHUONGLT</t>
  </si>
  <si>
    <t>Tạ Thị Mai Anh</t>
  </si>
  <si>
    <t>0003671</t>
  </si>
  <si>
    <t>Lê Ngân Hà</t>
  </si>
  <si>
    <t>0003115</t>
  </si>
  <si>
    <t>lê phương linh</t>
  </si>
  <si>
    <t>0003422</t>
  </si>
  <si>
    <t>Lê Phương Linh</t>
  </si>
  <si>
    <t>0003436</t>
  </si>
  <si>
    <t>Cao Thu Trang</t>
  </si>
  <si>
    <t>001823</t>
  </si>
  <si>
    <t>0001324</t>
  </si>
  <si>
    <t>Nguyễn Huỳnh Thu Trúc</t>
  </si>
  <si>
    <t>BM003506</t>
  </si>
  <si>
    <t>DATTT</t>
  </si>
  <si>
    <t>Khúc Minh Ngọc</t>
  </si>
  <si>
    <t>TRUNGBT</t>
  </si>
  <si>
    <t>KHÚC MINH NGỌC</t>
  </si>
  <si>
    <t xml:space="preserve">Trần Thị Lan Anh </t>
  </si>
  <si>
    <t>0003439</t>
  </si>
  <si>
    <t>Trần Thu Uyên</t>
  </si>
  <si>
    <t>Trần Thị Lan Anh</t>
  </si>
  <si>
    <t>BM220406</t>
  </si>
  <si>
    <t>0003762</t>
  </si>
  <si>
    <t>PHAN THỊ BẢO QUYÊN</t>
  </si>
  <si>
    <t>Dương Quỳnh Liên</t>
  </si>
  <si>
    <t>0003177</t>
  </si>
  <si>
    <t>Phạm Khánh Ly</t>
  </si>
  <si>
    <t>0003404</t>
  </si>
  <si>
    <t>NGUYỄN HOÀNG MAI</t>
  </si>
  <si>
    <t>003763</t>
  </si>
  <si>
    <t>0003069</t>
  </si>
  <si>
    <t>HOANT</t>
  </si>
  <si>
    <t xml:space="preserve">Nguyễn Giang Hồng Phúc </t>
  </si>
  <si>
    <t>U0002348</t>
  </si>
  <si>
    <t>0442</t>
  </si>
  <si>
    <t>Ngô Thị Quỳnh Trang</t>
  </si>
  <si>
    <t>BM003724</t>
  </si>
  <si>
    <t>0003611</t>
  </si>
  <si>
    <t>Ninh Thị Quỳnh Trang</t>
  </si>
  <si>
    <t>BM003594</t>
  </si>
  <si>
    <t>VTS-võ thị sáu</t>
  </si>
  <si>
    <t>Evelyn Schweitzer</t>
  </si>
  <si>
    <t>BM003215</t>
  </si>
  <si>
    <t>Nguyễn Cửu Vân</t>
  </si>
  <si>
    <t>0001867</t>
  </si>
  <si>
    <t>KHOILN</t>
  </si>
  <si>
    <t>Hoàng Thị Thanh Thúy</t>
  </si>
  <si>
    <t>BM002066</t>
  </si>
  <si>
    <t>0001935</t>
  </si>
  <si>
    <t>Nguyễn Trần Ngọc Ngân</t>
  </si>
  <si>
    <t>BM003378</t>
  </si>
  <si>
    <t>QUYNHBT</t>
  </si>
  <si>
    <t xml:space="preserve">Nguyễn Trần Ngọc Ngân </t>
  </si>
  <si>
    <t>BM002958</t>
  </si>
  <si>
    <t>PHẠM MAI NGỌC MINH</t>
  </si>
  <si>
    <t>Phạm Mai Ngọc Minh</t>
  </si>
  <si>
    <t>BM002777</t>
  </si>
  <si>
    <t>Ngô Thị Thảo</t>
  </si>
  <si>
    <t>Đinh Vũ Mỹ Hằng</t>
  </si>
  <si>
    <t>0002879</t>
  </si>
  <si>
    <t>Nguyễn Thanh Thư</t>
  </si>
  <si>
    <t>0002890</t>
  </si>
  <si>
    <t>THUONGTD</t>
  </si>
  <si>
    <t>Kiều Thuỳ Linh</t>
  </si>
  <si>
    <t>BM001686</t>
  </si>
  <si>
    <t>0002865</t>
  </si>
  <si>
    <t>Thiên Nam Đỗ</t>
  </si>
  <si>
    <t>Trịnh Hương Thảo</t>
  </si>
  <si>
    <t>0003399</t>
  </si>
  <si>
    <t>MEMNT</t>
  </si>
  <si>
    <t>Đặng Thị Lan Phương</t>
  </si>
  <si>
    <t>BM002673</t>
  </si>
  <si>
    <t>HANGNTT</t>
  </si>
  <si>
    <t>Nguyễn Đỗ Thảo Vy</t>
  </si>
  <si>
    <t>BM002390</t>
  </si>
  <si>
    <t>0001928</t>
  </si>
  <si>
    <t>THOANTK</t>
  </si>
  <si>
    <t>Phan Thị Anh Dương</t>
  </si>
  <si>
    <t>Chuyển khoản</t>
  </si>
  <si>
    <t>ANHNTK</t>
  </si>
  <si>
    <t>Lê Thái Huyền Châu</t>
  </si>
  <si>
    <t>003801</t>
  </si>
  <si>
    <t>0003197</t>
  </si>
  <si>
    <t>Đoàn Hương Ly</t>
  </si>
  <si>
    <t>U0002332</t>
  </si>
  <si>
    <t>0000426</t>
  </si>
  <si>
    <t>Nguyễn Hà Uyên</t>
  </si>
  <si>
    <t>BM002513</t>
  </si>
  <si>
    <t>0001470</t>
  </si>
  <si>
    <t>Phan Thị Hoài Anh</t>
  </si>
  <si>
    <t>002645</t>
  </si>
  <si>
    <t>Phạm Ngọc Hoa</t>
  </si>
  <si>
    <t>004005</t>
  </si>
  <si>
    <t>0003046</t>
  </si>
  <si>
    <t>Nicole Shu</t>
  </si>
  <si>
    <t>THAOTP</t>
  </si>
  <si>
    <t>Walkin</t>
  </si>
  <si>
    <t>Nguyễn Lan Anh</t>
  </si>
  <si>
    <t>vn pay</t>
  </si>
  <si>
    <t>003142</t>
  </si>
  <si>
    <t>0003031</t>
  </si>
  <si>
    <t>0003713</t>
  </si>
  <si>
    <t>Phạm Thị Tuyết Nhung</t>
  </si>
  <si>
    <t>BM002372</t>
  </si>
  <si>
    <t>0001903</t>
  </si>
  <si>
    <t>Tạ Huyền Trang</t>
  </si>
  <si>
    <t>003084</t>
  </si>
  <si>
    <t>0002937</t>
  </si>
  <si>
    <t>0002938</t>
  </si>
  <si>
    <t>Trần Nguyễn Huyền Trân</t>
  </si>
  <si>
    <t>BM002225</t>
  </si>
  <si>
    <t>0001029</t>
  </si>
  <si>
    <t>Ngô Khánh Linh</t>
  </si>
  <si>
    <t>BM220541</t>
  </si>
  <si>
    <t>0004343</t>
  </si>
  <si>
    <t>Somin Park</t>
  </si>
  <si>
    <t>0003237</t>
  </si>
  <si>
    <t>NGUYỄN HÀ MINH</t>
  </si>
  <si>
    <t>0002772</t>
  </si>
  <si>
    <t>0001987</t>
  </si>
  <si>
    <t>Nguyễn Hà Minh</t>
  </si>
  <si>
    <t>BM220387</t>
  </si>
  <si>
    <t>0004167</t>
  </si>
  <si>
    <t>Phan Thị Ngọc Trinh</t>
  </si>
  <si>
    <t>BM220430</t>
  </si>
  <si>
    <t>0004186</t>
  </si>
  <si>
    <t>Lưu Mỹ Linh</t>
  </si>
  <si>
    <t>BM003073</t>
  </si>
  <si>
    <t>0002927</t>
  </si>
  <si>
    <t xml:space="preserve">Nguyễn Thị Hồng Thư </t>
  </si>
  <si>
    <t>BM002988</t>
  </si>
  <si>
    <t>Quách Lê Bảo Ngọc</t>
  </si>
  <si>
    <t>NCV1961</t>
  </si>
  <si>
    <t>22210000365618 Ngân hàng TMCP Đầu tư và Phát triển Việt Nam</t>
  </si>
  <si>
    <t>BM003671</t>
  </si>
  <si>
    <t>0002591</t>
  </si>
  <si>
    <t>0001153</t>
  </si>
  <si>
    <t>DUNGNT02</t>
  </si>
  <si>
    <t>Vũ Mai Quyên</t>
  </si>
  <si>
    <t>MBS 581</t>
  </si>
  <si>
    <t>0001476</t>
  </si>
  <si>
    <t>Phạm Thị Thu Hương</t>
  </si>
  <si>
    <t>BM001697</t>
  </si>
  <si>
    <t>0001454</t>
  </si>
  <si>
    <t>HUONGPTT</t>
  </si>
  <si>
    <t>0002883</t>
  </si>
  <si>
    <t>NGUYỄN THANH HẰNG</t>
  </si>
  <si>
    <t>MYTH</t>
  </si>
  <si>
    <t>Nguyễn Thanh Hằng</t>
  </si>
  <si>
    <t>Đoàn Ngọc Linh</t>
  </si>
  <si>
    <t>0003482</t>
  </si>
  <si>
    <t>Lưu Thu Hà</t>
  </si>
  <si>
    <t>BM002588</t>
  </si>
  <si>
    <t>0002975</t>
  </si>
  <si>
    <t>0002995</t>
  </si>
  <si>
    <t>Nguyễn Linh Đan</t>
  </si>
  <si>
    <t>0003226</t>
  </si>
  <si>
    <t>NGÔ NGUYỄN PHƯƠNG UYÊN</t>
  </si>
  <si>
    <t>CHUYỂN KHOẢN NGÂN HÀNG NÀO KHÔNG THỂ HIỆN</t>
  </si>
  <si>
    <t xml:space="preserve">Mai Doãn Tuấn </t>
  </si>
  <si>
    <t xml:space="preserve">Chuyển khoản </t>
  </si>
  <si>
    <t>NGUYỄN VƯƠNG HÀ</t>
  </si>
  <si>
    <t>003761</t>
  </si>
  <si>
    <t>0003067</t>
  </si>
  <si>
    <t>Lưu Thúy Hà Ly</t>
  </si>
  <si>
    <t>BM002470</t>
  </si>
  <si>
    <t>0002807</t>
  </si>
  <si>
    <t>Trần Tuyết Nga</t>
  </si>
  <si>
    <t>VN Pay</t>
  </si>
  <si>
    <t>Châu Nhật Thanh Nguyên</t>
  </si>
  <si>
    <t>BM003515</t>
  </si>
  <si>
    <t>2442B</t>
  </si>
  <si>
    <t>Nguyễn Thị Mai Linh</t>
  </si>
  <si>
    <t xml:space="preserve">Trần Thị Bích Ngọc </t>
  </si>
  <si>
    <t>U0002353</t>
  </si>
  <si>
    <t>0447</t>
  </si>
  <si>
    <t>Nguyễn Ngọc Thanh Trân</t>
  </si>
  <si>
    <t>BM002979</t>
  </si>
  <si>
    <t>Vũ Thị Hoàng Trinh</t>
  </si>
  <si>
    <t>BM003688</t>
  </si>
  <si>
    <t>0001114</t>
  </si>
  <si>
    <t>Nguyễn Thị Thanh Vân</t>
  </si>
  <si>
    <t>BM003713</t>
  </si>
  <si>
    <t>0002999</t>
  </si>
  <si>
    <t>TUNGTQ</t>
  </si>
  <si>
    <t>Hà Thị Hằng</t>
  </si>
  <si>
    <t>003143</t>
  </si>
  <si>
    <t>0003032</t>
  </si>
  <si>
    <t>Hoàng Thị Xuân Ngọc</t>
  </si>
  <si>
    <t>0003114</t>
  </si>
  <si>
    <t>Phạm Hoàng Linh</t>
  </si>
  <si>
    <t>BM003516</t>
  </si>
  <si>
    <t>2442C</t>
  </si>
  <si>
    <t xml:space="preserve">Trần Thị Hà Phương </t>
  </si>
  <si>
    <t>BM002964</t>
  </si>
  <si>
    <t>Hà Thu Trang</t>
  </si>
  <si>
    <t>0003126</t>
  </si>
  <si>
    <t>Nguyễn Thảo Ly</t>
  </si>
  <si>
    <t>0002870</t>
  </si>
  <si>
    <t>Nguyễn Diệp Khánh</t>
  </si>
  <si>
    <t>0003484</t>
  </si>
  <si>
    <t>PHUONGNM</t>
  </si>
  <si>
    <t>0003483</t>
  </si>
  <si>
    <t>Tuấn Mai Phương</t>
  </si>
  <si>
    <t>BM001230</t>
  </si>
  <si>
    <t>0001338</t>
  </si>
  <si>
    <t>THUYNTT</t>
  </si>
  <si>
    <t>Nguyễn Thu Hiền</t>
  </si>
  <si>
    <t>NGUYỄN ĐOÀN MINH PHƯƠNG</t>
  </si>
  <si>
    <t>BM002844</t>
  </si>
  <si>
    <t>LYNTT</t>
  </si>
  <si>
    <t>Phạm thu hiền</t>
  </si>
  <si>
    <t>PHẠM THU HIỀN</t>
  </si>
  <si>
    <t>Lưu Thị Thanh Trúc</t>
  </si>
  <si>
    <t>Mai Thị Hoa Trân</t>
  </si>
  <si>
    <t>BM003529</t>
  </si>
  <si>
    <t>0004003</t>
  </si>
  <si>
    <t>LOCNLP</t>
  </si>
  <si>
    <t>0004166</t>
  </si>
  <si>
    <t>Nguyễn Hằng Nga</t>
  </si>
  <si>
    <t>003137</t>
  </si>
  <si>
    <t>0003026</t>
  </si>
  <si>
    <t>Hoàng Thanh Thảo</t>
  </si>
  <si>
    <t>ĐOÀN KHÁNH LINH</t>
  </si>
  <si>
    <t>Phạm Thị Huyên</t>
  </si>
  <si>
    <t xml:space="preserve">Phạm Duy Chi Quân </t>
  </si>
  <si>
    <t>BM220407</t>
  </si>
  <si>
    <t>0003763</t>
  </si>
  <si>
    <t>Phạm Tố Như</t>
  </si>
  <si>
    <t>BM003982</t>
  </si>
  <si>
    <t>NHANVT</t>
  </si>
  <si>
    <t>Lê Ngọc Mai</t>
  </si>
  <si>
    <t>BM003993</t>
  </si>
  <si>
    <t>LEDT</t>
  </si>
  <si>
    <t>Phạm Hải Hà</t>
  </si>
  <si>
    <t>BM003810</t>
  </si>
  <si>
    <t>0003195</t>
  </si>
  <si>
    <t>PHẠM PHƯƠNG THẢO</t>
  </si>
  <si>
    <t>vnpay</t>
  </si>
  <si>
    <t>Trần Tuyết Mai</t>
  </si>
  <si>
    <t>BM003370</t>
  </si>
  <si>
    <t>0002968</t>
  </si>
  <si>
    <t>Đinh Khánh Ly</t>
  </si>
  <si>
    <t>BM001689</t>
  </si>
  <si>
    <t>0001453</t>
  </si>
  <si>
    <t>GiangPH</t>
  </si>
  <si>
    <t>PhuongTTX</t>
  </si>
  <si>
    <t>Hạnh Nguyễn</t>
  </si>
  <si>
    <t>BM003213</t>
  </si>
  <si>
    <t>0001864</t>
  </si>
  <si>
    <t>0001881</t>
  </si>
  <si>
    <t>Phạm Thị Thanh Lụa</t>
  </si>
  <si>
    <t>0002892C</t>
  </si>
  <si>
    <t xml:space="preserve">Võ Thị Thu Oanh </t>
  </si>
  <si>
    <t>BM003313</t>
  </si>
  <si>
    <t>Đặng Thị Linh Chi</t>
  </si>
  <si>
    <t>Nguyễn Thị Hồng Vân</t>
  </si>
  <si>
    <t>BM002116</t>
  </si>
  <si>
    <t>NGUYỄN THỊ KIM YẾN</t>
  </si>
  <si>
    <t>BM002904</t>
  </si>
  <si>
    <t>0002459</t>
  </si>
  <si>
    <t>Lê Thị Hoài Linh</t>
  </si>
  <si>
    <t>0003358</t>
  </si>
  <si>
    <t>Nguyễn Thị Thu Thủy</t>
  </si>
  <si>
    <t>DATDT</t>
  </si>
  <si>
    <t>Nguyễn Trà My</t>
  </si>
  <si>
    <t>Nguyễn Phương Trúc</t>
  </si>
  <si>
    <t>BM003548</t>
  </si>
  <si>
    <t>VANLN</t>
  </si>
  <si>
    <t>Trần Thị Hương Giang</t>
  </si>
  <si>
    <t>002136</t>
  </si>
  <si>
    <t>0001721</t>
  </si>
  <si>
    <t>không thấy hình ảnh</t>
  </si>
  <si>
    <t>HanhQTH</t>
  </si>
  <si>
    <t>HuyenLN</t>
  </si>
  <si>
    <t>HoangTM</t>
  </si>
  <si>
    <t>Dương Hương Linh</t>
  </si>
  <si>
    <t>Lê Minh Hằng</t>
  </si>
  <si>
    <t>001217</t>
  </si>
  <si>
    <t>001318</t>
  </si>
  <si>
    <t>THUYVT</t>
  </si>
  <si>
    <t>Lê Hiền Trang</t>
  </si>
  <si>
    <t>Nguyễn Bảo Ngọc</t>
  </si>
  <si>
    <t>BM003457</t>
  </si>
  <si>
    <t>Vũ Thị Thanh Hải</t>
  </si>
  <si>
    <t>BM003307</t>
  </si>
  <si>
    <t>2640A</t>
  </si>
  <si>
    <t>2640B</t>
  </si>
  <si>
    <t>Nguyễn Thục Quyên</t>
  </si>
  <si>
    <t>0002869</t>
  </si>
  <si>
    <t>PHAN NGUYỄN THU UYÊN</t>
  </si>
  <si>
    <t>BM003600</t>
  </si>
  <si>
    <t>Đinh Thị Cẩm Tú</t>
  </si>
  <si>
    <t>AN YOO HYEON</t>
  </si>
  <si>
    <t>0003210</t>
  </si>
  <si>
    <t>Yumi Jung</t>
  </si>
  <si>
    <t>0003464</t>
  </si>
  <si>
    <t>HANHNM</t>
  </si>
  <si>
    <t>Dương Thùy Ninh</t>
  </si>
  <si>
    <t>BM002573</t>
  </si>
  <si>
    <t>0002958</t>
  </si>
  <si>
    <t>ĐỖ THẠNH TÂM</t>
  </si>
  <si>
    <t>ĐỖ THANH TÂM</t>
  </si>
  <si>
    <t>Nguyễn Thị Huyền Trang</t>
  </si>
  <si>
    <t>002491</t>
  </si>
  <si>
    <t>0002837</t>
  </si>
  <si>
    <t>Vũ Hồng Ánh</t>
  </si>
  <si>
    <t>0003242</t>
  </si>
  <si>
    <t>0002893</t>
  </si>
  <si>
    <t>0003659</t>
  </si>
  <si>
    <t>Đàm Thanh Huyền</t>
  </si>
  <si>
    <t>0001649A</t>
  </si>
  <si>
    <t>Trương Thị Như Ý</t>
  </si>
  <si>
    <t>BM003616</t>
  </si>
  <si>
    <t>NHINTY</t>
  </si>
  <si>
    <t>Nguyễn Thị Thu Hằng</t>
  </si>
  <si>
    <t>BM003474</t>
  </si>
  <si>
    <t>THOANTH</t>
  </si>
  <si>
    <t>Phạm Thu Vân</t>
  </si>
  <si>
    <t>MyNT02</t>
  </si>
  <si>
    <t>NGUYỄN THỊ DƯƠNG</t>
  </si>
  <si>
    <t>BM003790</t>
  </si>
  <si>
    <t>0002993</t>
  </si>
  <si>
    <t>Bùi Thị Hương</t>
  </si>
  <si>
    <t>BM002522</t>
  </si>
  <si>
    <t>0001484</t>
  </si>
  <si>
    <t>Vũ Tuấn Anh</t>
  </si>
  <si>
    <t>U2290</t>
  </si>
  <si>
    <t xml:space="preserve">Đỗ Thị Thu Huyền </t>
  </si>
  <si>
    <t>BM003965</t>
  </si>
  <si>
    <t>Roy</t>
  </si>
  <si>
    <t>Vũ Thị Ngọc Anh</t>
  </si>
  <si>
    <t>002695</t>
  </si>
  <si>
    <t>0002239</t>
  </si>
  <si>
    <t>0003551</t>
  </si>
  <si>
    <t>004008</t>
  </si>
  <si>
    <t>0003049</t>
  </si>
  <si>
    <t>YENTN</t>
  </si>
  <si>
    <t>Nguyễn Thùy Linh</t>
  </si>
  <si>
    <t>ĐỖ NGỌC HÂN</t>
  </si>
  <si>
    <t xml:space="preserve">Đỗ Ngọc Hân </t>
  </si>
  <si>
    <t xml:space="preserve">Đoàn Quang Hùng </t>
  </si>
  <si>
    <t xml:space="preserve">Đoàn Quang Huy </t>
  </si>
  <si>
    <t>U0002312</t>
  </si>
  <si>
    <t>0450</t>
  </si>
  <si>
    <t>Đỗ Minh Thư</t>
  </si>
  <si>
    <t>Dương Trần Hương Huyền</t>
  </si>
  <si>
    <t>002081</t>
  </si>
  <si>
    <t>Khác</t>
  </si>
  <si>
    <t>0002818</t>
  </si>
  <si>
    <t>Nguyễn Minh Trang</t>
  </si>
  <si>
    <t>Royal-HN</t>
  </si>
  <si>
    <t>Trần Mạnh Linh</t>
  </si>
  <si>
    <t>POS - BIDV</t>
  </si>
  <si>
    <t>U0002274</t>
  </si>
  <si>
    <t>0410</t>
  </si>
  <si>
    <t>NGUYỄN THỊ HẢI YẾN</t>
  </si>
  <si>
    <t>BM004181</t>
  </si>
  <si>
    <t>0003549</t>
  </si>
  <si>
    <t>Nguyễn Thị Hương Ly</t>
  </si>
  <si>
    <t>0003227</t>
  </si>
  <si>
    <t xml:space="preserve">NGUYỄN THỊ QUỲNH CHI </t>
  </si>
  <si>
    <t>003783</t>
  </si>
  <si>
    <t>0003095</t>
  </si>
  <si>
    <t>Nguyễn Thị Yến</t>
  </si>
  <si>
    <t>NGUYỄN TRANG ÁNH MAI</t>
  </si>
  <si>
    <t xml:space="preserve">Vũ Hoàng Vinh </t>
  </si>
  <si>
    <t xml:space="preserve">Thẻ Visa </t>
  </si>
  <si>
    <t>TRẦN THỊ THU THỦY</t>
  </si>
  <si>
    <t>BM003372</t>
  </si>
  <si>
    <t>0002396</t>
  </si>
  <si>
    <t>Hoàng Nam</t>
  </si>
  <si>
    <t>U0002370</t>
  </si>
  <si>
    <t>0513</t>
  </si>
  <si>
    <t>Đào Thị Thúy Quỳnh</t>
  </si>
  <si>
    <t>BM002516</t>
  </si>
  <si>
    <t>0001475</t>
  </si>
  <si>
    <t xml:space="preserve">Trần Quốc Cường </t>
  </si>
  <si>
    <t>Chuyển khoản teck</t>
  </si>
  <si>
    <t>Bùi Thị Hoa</t>
  </si>
  <si>
    <t>VN pay</t>
  </si>
  <si>
    <t>Nguyễn Khánh Hà</t>
  </si>
  <si>
    <t>Phạm Phương Nga</t>
  </si>
  <si>
    <t>Mạnh Hà Trang</t>
  </si>
  <si>
    <t>BM003769</t>
  </si>
  <si>
    <t>HỒ THỊ NGỌC LAN</t>
  </si>
  <si>
    <t>Nguyễn Thị Thu Trang</t>
  </si>
  <si>
    <t>0003406</t>
  </si>
  <si>
    <t>Trần Thị Thúy Vân</t>
  </si>
  <si>
    <t>BM002814</t>
  </si>
  <si>
    <t>Nguyễn Mai Anh</t>
  </si>
  <si>
    <t>003148</t>
  </si>
  <si>
    <t>0003040</t>
  </si>
  <si>
    <t>Lê Thùy Ngân</t>
  </si>
  <si>
    <t>0003473</t>
  </si>
  <si>
    <t xml:space="preserve">Trịnh Thị Thanh Lam </t>
  </si>
  <si>
    <t>Trịnh Thị Thanh Lam</t>
  </si>
  <si>
    <t>U0002273</t>
  </si>
  <si>
    <t>0409</t>
  </si>
  <si>
    <t>Lê Mai Ly</t>
  </si>
  <si>
    <t>BM002598</t>
  </si>
  <si>
    <t>0002986</t>
  </si>
  <si>
    <t>Phan Hoàng Minh Nguyên</t>
  </si>
  <si>
    <t>BM002811</t>
  </si>
  <si>
    <t>0002022</t>
  </si>
  <si>
    <t>LyNTT</t>
  </si>
  <si>
    <t>0002043</t>
  </si>
  <si>
    <t>Trần Thúc Nguyên Anh</t>
  </si>
  <si>
    <t>BM003519</t>
  </si>
  <si>
    <t>NGÔ THỊ NGỌC ÁNH</t>
  </si>
  <si>
    <t>Trịnh Thị Thanh Lan</t>
  </si>
  <si>
    <t>PHÙNG BẢO YẾN</t>
  </si>
  <si>
    <t>003771</t>
  </si>
  <si>
    <t>0003086</t>
  </si>
  <si>
    <t>Peng Yin</t>
  </si>
  <si>
    <t>BM003356</t>
  </si>
  <si>
    <t>0002375</t>
  </si>
  <si>
    <t xml:space="preserve">Bùi Anh Vũ </t>
  </si>
  <si>
    <t>U0002345</t>
  </si>
  <si>
    <t>0439</t>
  </si>
  <si>
    <t>TRẦN VĂN THẢO ANH</t>
  </si>
  <si>
    <t>1795B</t>
  </si>
  <si>
    <t>KHANHLHD</t>
  </si>
  <si>
    <t>Đào Diệu Thúy</t>
  </si>
  <si>
    <t>0003673</t>
  </si>
  <si>
    <t xml:space="preserve">Vũ Việt Hoàng </t>
  </si>
  <si>
    <t>U0002334</t>
  </si>
  <si>
    <t>0428</t>
  </si>
  <si>
    <t xml:space="preserve">Vũ Phương Linh </t>
  </si>
  <si>
    <t>BM002971</t>
  </si>
  <si>
    <t>Nguyễn Lan Nhi</t>
  </si>
  <si>
    <t>002475</t>
  </si>
  <si>
    <t>0002819</t>
  </si>
  <si>
    <t>Phạm Thị Như Ý</t>
  </si>
  <si>
    <t>BM002313</t>
  </si>
  <si>
    <t>Nguyễn Ngọc Huyền</t>
  </si>
  <si>
    <t>Nguyễn Thị Mỹ Anh</t>
  </si>
  <si>
    <t>BM003360</t>
  </si>
  <si>
    <t>0002381</t>
  </si>
  <si>
    <t>TRAMTT</t>
  </si>
  <si>
    <t xml:space="preserve">Nguyễn Lan Hương </t>
  </si>
  <si>
    <t>BM002869</t>
  </si>
  <si>
    <t>002138</t>
  </si>
  <si>
    <t>Trần Dĩnh Oanh</t>
  </si>
  <si>
    <t>BM220493</t>
  </si>
  <si>
    <t>0004319</t>
  </si>
  <si>
    <t>Paul E Duncan</t>
  </si>
  <si>
    <t>0001156</t>
  </si>
  <si>
    <t>THUYNTT02</t>
  </si>
  <si>
    <t>Lâm Nguyễn Minh Châu</t>
  </si>
  <si>
    <t>BM002399</t>
  </si>
  <si>
    <t>0001940</t>
  </si>
  <si>
    <t>TRẦN MỸ DUYÊN</t>
  </si>
  <si>
    <t>BM003573</t>
  </si>
  <si>
    <t>THUYBTT</t>
  </si>
  <si>
    <t>Đoàn Vũ Thiên Anh</t>
  </si>
  <si>
    <t>BM002330</t>
  </si>
  <si>
    <t>VŨ THỊ HOÀNG YẾN</t>
  </si>
  <si>
    <t>TRẢ GÓP QUA THẺ TIN DỤNG NGÂN HÀNG MSB</t>
  </si>
  <si>
    <t>HOANGL</t>
  </si>
  <si>
    <t xml:space="preserve">Bùi Hà Phương </t>
  </si>
  <si>
    <t>BM003248</t>
  </si>
  <si>
    <t>0002563</t>
  </si>
  <si>
    <t xml:space="preserve">Trần Thục Thanh Trúc </t>
  </si>
  <si>
    <t>BM002873</t>
  </si>
  <si>
    <t>Trần Thục Thanh Trúc</t>
  </si>
  <si>
    <t>Nguyễn Thùy Dung</t>
  </si>
  <si>
    <t>BM003201</t>
  </si>
  <si>
    <t>0001943</t>
  </si>
  <si>
    <t>Lê Thị Nhân Tâm</t>
  </si>
  <si>
    <t>BM003665</t>
  </si>
  <si>
    <t>0002584</t>
  </si>
  <si>
    <t>HUYTNQ</t>
  </si>
  <si>
    <t>Phan Thu Phương</t>
  </si>
  <si>
    <t>BM003058</t>
  </si>
  <si>
    <t>0002925</t>
  </si>
  <si>
    <t>Đinh Lê Quỳnh Thu</t>
  </si>
  <si>
    <t>0002897</t>
  </si>
  <si>
    <t>Phan Thị Hoàng My</t>
  </si>
  <si>
    <t>0001161</t>
  </si>
  <si>
    <t>Trần Lê Anh Thư</t>
  </si>
  <si>
    <t>BM002303</t>
  </si>
  <si>
    <t>0001772</t>
  </si>
  <si>
    <t>Hồ Thị Phương Thảo</t>
  </si>
  <si>
    <t>BM003250</t>
  </si>
  <si>
    <t>0002568</t>
  </si>
  <si>
    <t>NGOCPB</t>
  </si>
  <si>
    <t>LÊ NGỌC MỸ YẾN</t>
  </si>
  <si>
    <t>Nguyễn Thị Hoài Thương</t>
  </si>
  <si>
    <t>BM002357</t>
  </si>
  <si>
    <t>Lương Thị Thảo Hiền</t>
  </si>
  <si>
    <t>BM002250</t>
  </si>
  <si>
    <t>Đinh Thị Ái Vy</t>
  </si>
  <si>
    <t>BM003510</t>
  </si>
  <si>
    <t>0002437</t>
  </si>
  <si>
    <t>Nguyễn Minh Phương</t>
  </si>
  <si>
    <t>BM002479</t>
  </si>
  <si>
    <t xml:space="preserve">Vũ Ngọc Huyền Lam </t>
  </si>
  <si>
    <t>BM003270</t>
  </si>
  <si>
    <t>LYLTT</t>
  </si>
  <si>
    <t>Trần Vũ Quỳnh Vy</t>
  </si>
  <si>
    <t>BM003495</t>
  </si>
  <si>
    <t>Lê Ngọc Hân</t>
  </si>
  <si>
    <t>BM220479</t>
  </si>
  <si>
    <t>0004329</t>
  </si>
  <si>
    <t>Nguyễn Phương Thy</t>
  </si>
  <si>
    <t>BM003451</t>
  </si>
  <si>
    <t>0004051</t>
  </si>
  <si>
    <t>VÕ THỊ HỒNG NHUNG</t>
  </si>
  <si>
    <t>BM003560</t>
  </si>
  <si>
    <t>0002783</t>
  </si>
  <si>
    <t>Liễu Ngọc Như Ý</t>
  </si>
  <si>
    <t>BM003637</t>
  </si>
  <si>
    <t xml:space="preserve">Trần Thị Thanh Thuỷ </t>
  </si>
  <si>
    <t>BM003306</t>
  </si>
  <si>
    <t>Nguyễn Vũ Thuỳ Linh</t>
  </si>
  <si>
    <t>BM003477</t>
  </si>
  <si>
    <t>LÊ ANH THƯ</t>
  </si>
  <si>
    <t>BM002294</t>
  </si>
  <si>
    <t xml:space="preserve">Lê Anh Thư  </t>
  </si>
  <si>
    <t>0002357</t>
  </si>
  <si>
    <t xml:space="preserve">Lê Anh Thư </t>
  </si>
  <si>
    <t>BM002143</t>
  </si>
  <si>
    <t>Trần Quốc Thành</t>
  </si>
  <si>
    <t>Nguyễn Thị Phương Anh</t>
  </si>
  <si>
    <t>BM003669</t>
  </si>
  <si>
    <t>0002589</t>
  </si>
  <si>
    <t>Nguyễn Thị Kim Quyên</t>
  </si>
  <si>
    <t>BM003226</t>
  </si>
  <si>
    <t>0001880</t>
  </si>
  <si>
    <t>Nguyễn Thị Kim Quy</t>
  </si>
  <si>
    <t>BM3226</t>
  </si>
  <si>
    <t>0002565</t>
  </si>
  <si>
    <t>Hoàng Thị Ngọc Diễm</t>
  </si>
  <si>
    <t>BM003203</t>
  </si>
  <si>
    <t>0001945</t>
  </si>
  <si>
    <t>MAIHT</t>
  </si>
  <si>
    <t>0001855</t>
  </si>
  <si>
    <t>Nguyễn Thị Minh Nguyệt</t>
  </si>
  <si>
    <t>002804</t>
  </si>
  <si>
    <t>0002012</t>
  </si>
  <si>
    <t>techcombank: Nguyễn Thị Minh Phương</t>
  </si>
  <si>
    <t>Nguyễn Thị Minh Nguyêt</t>
  </si>
  <si>
    <t>BM002804</t>
  </si>
  <si>
    <t>Nguyễn Như Đông Mỹ</t>
  </si>
  <si>
    <t>BM002937</t>
  </si>
  <si>
    <t>0002403</t>
  </si>
  <si>
    <t>Nguyễn Trần Hà Linh</t>
  </si>
  <si>
    <t>002406</t>
  </si>
  <si>
    <t>0002813</t>
  </si>
  <si>
    <t>Lý Nghiệp San</t>
  </si>
  <si>
    <t>BM003460</t>
  </si>
  <si>
    <t>Phan Xích Long-SG</t>
  </si>
  <si>
    <t>Lý Ái Liên</t>
  </si>
  <si>
    <t>BM003225</t>
  </si>
  <si>
    <t>0001878</t>
  </si>
  <si>
    <t>0001894</t>
  </si>
  <si>
    <t>0001149</t>
  </si>
  <si>
    <t>LƯƠNG NGUYỄN HOÀNG VÂN</t>
  </si>
  <si>
    <t>BM002371</t>
  </si>
  <si>
    <t>0001901</t>
  </si>
  <si>
    <t>Lương Nguyễn Hoàng Vân</t>
  </si>
  <si>
    <t>0001890</t>
  </si>
  <si>
    <t>Nguyễn Thị Kim Oanh</t>
  </si>
  <si>
    <t>BM003736</t>
  </si>
  <si>
    <t>0003621</t>
  </si>
  <si>
    <t>Nguyễn Hữu Lê Minh</t>
  </si>
  <si>
    <t>Nguyễn Thị Ngọc Ánh</t>
  </si>
  <si>
    <t>BM003679</t>
  </si>
  <si>
    <t>0002600</t>
  </si>
  <si>
    <t>Phạm Kiều Trang</t>
  </si>
  <si>
    <t>0003472</t>
  </si>
  <si>
    <t>Nguyễn Khôi Nguyên</t>
  </si>
  <si>
    <t>U0002358</t>
  </si>
  <si>
    <t>HN-Roy</t>
  </si>
  <si>
    <t>0503</t>
  </si>
  <si>
    <t xml:space="preserve">Nguyễn Kim Ngân </t>
  </si>
  <si>
    <t>Đoàn Thuỳ Dung</t>
  </si>
  <si>
    <t>BM002965</t>
  </si>
  <si>
    <t>LONGTG</t>
  </si>
  <si>
    <t>Trần Diệu Minh</t>
  </si>
  <si>
    <t>Trần Thị Mỹ Linh</t>
  </si>
  <si>
    <t>BM002972</t>
  </si>
  <si>
    <t>NGUYỄN MAI THIÊN SÂM</t>
  </si>
  <si>
    <t>BM003581</t>
  </si>
  <si>
    <t>DUYENVT</t>
  </si>
  <si>
    <t>Nguyễn Vy An</t>
  </si>
  <si>
    <t>BM220369</t>
  </si>
  <si>
    <t>0004162</t>
  </si>
  <si>
    <t>Trần Thị Hạnh An</t>
  </si>
  <si>
    <t>BM220366</t>
  </si>
  <si>
    <t>Lý Tự Trọ</t>
  </si>
  <si>
    <t>BM220418</t>
  </si>
  <si>
    <t>Nguyễn Thị Mai Hương</t>
  </si>
  <si>
    <t>0003357</t>
  </si>
  <si>
    <t>HUYENNTT02</t>
  </si>
  <si>
    <t>Lee Chae Young</t>
  </si>
  <si>
    <t>Lotte-hn</t>
  </si>
  <si>
    <t>0003109</t>
  </si>
  <si>
    <t>NGUYỄN NGỌC ANH</t>
  </si>
  <si>
    <t>LinhNM</t>
  </si>
  <si>
    <t>PHẠM VÕ THÚY VY</t>
  </si>
  <si>
    <t xml:space="preserve">Phạm Võ Thuý Vy </t>
  </si>
  <si>
    <t>BM003498</t>
  </si>
  <si>
    <t>LÊ NGỌC ÁNH</t>
  </si>
  <si>
    <t>001475</t>
  </si>
  <si>
    <t>0003085</t>
  </si>
  <si>
    <t xml:space="preserve">Nguyễn Thị Thu Hà </t>
  </si>
  <si>
    <t>BM003271</t>
  </si>
  <si>
    <t>Nguyễn Trần Minh Tâm</t>
  </si>
  <si>
    <t>BM002914</t>
  </si>
  <si>
    <t>0002422</t>
  </si>
  <si>
    <t>Trần Nguyễn Minh Tâm</t>
  </si>
  <si>
    <t>0004178</t>
  </si>
  <si>
    <t>NGUYỄN TUYẾT NGA</t>
  </si>
  <si>
    <t xml:space="preserve">Tăng Thiên Trúc </t>
  </si>
  <si>
    <t>Nguyễn Thị Khánh Vân</t>
  </si>
  <si>
    <t xml:space="preserve">Nguyễn Thị Khánh Vân </t>
  </si>
  <si>
    <t>BM002297</t>
  </si>
  <si>
    <t>Bùi Kim Khánh Chi</t>
  </si>
  <si>
    <t>BM003613</t>
  </si>
  <si>
    <t>TRẦN ĐỖ TÚ ANH</t>
  </si>
  <si>
    <t>BM003423</t>
  </si>
  <si>
    <t>ĐỖ LÂM KHẢI HOÀN</t>
  </si>
  <si>
    <t>BM002836</t>
  </si>
  <si>
    <t>Trần Ngọc Phương Tuyền</t>
  </si>
  <si>
    <t>BM003614</t>
  </si>
  <si>
    <t>ANHVT</t>
  </si>
  <si>
    <t>Nguyễn Tuyết Nhi</t>
  </si>
  <si>
    <t>BM220468</t>
  </si>
  <si>
    <t xml:space="preserve">Bùi Kim Khánh Thảo </t>
  </si>
  <si>
    <t xml:space="preserve">Đỗ Thị Kim Liên </t>
  </si>
  <si>
    <t>U0002331</t>
  </si>
  <si>
    <t>0425</t>
  </si>
  <si>
    <t>BM003220</t>
  </si>
  <si>
    <t>0001872</t>
  </si>
  <si>
    <t xml:space="preserve">Đỗ Thuỵ Thuỳ Nhiên  </t>
  </si>
  <si>
    <t xml:space="preserve"> BM003361</t>
  </si>
  <si>
    <t>0002382</t>
  </si>
  <si>
    <t>Trương Thị Huyền Trang</t>
  </si>
  <si>
    <t>0001150</t>
  </si>
  <si>
    <t>Nguyễn Thu Phương</t>
  </si>
  <si>
    <t>BM002586</t>
  </si>
  <si>
    <t>0002973</t>
  </si>
  <si>
    <t xml:space="preserve">Nguyễn Ngọc Kim Sa </t>
  </si>
  <si>
    <t>BM002900</t>
  </si>
  <si>
    <t>0002362</t>
  </si>
  <si>
    <t>Vũ Thị Thu Thảo</t>
  </si>
  <si>
    <t>BM002248</t>
  </si>
  <si>
    <t>TRANG THANH THANH</t>
  </si>
  <si>
    <t>NGUYỄN THỊ THANH QUYÊN</t>
  </si>
  <si>
    <t>BM003427</t>
  </si>
  <si>
    <t xml:space="preserve">Nguyễn Thị Thanh Quyên </t>
  </si>
  <si>
    <t>BM003450</t>
  </si>
  <si>
    <t>0002455</t>
  </si>
  <si>
    <t>Lê Huyền Trang</t>
  </si>
  <si>
    <t>Trần Thành Hà Châu</t>
  </si>
  <si>
    <t>BM002249</t>
  </si>
  <si>
    <t>Ngô Thanh Trúc</t>
  </si>
  <si>
    <t>Min Hee Kim</t>
  </si>
  <si>
    <t>0003236</t>
  </si>
  <si>
    <t>PHAN THỊ NGỌC QUÝ</t>
  </si>
  <si>
    <t>Nguyễn Ngọc Vân Khanh</t>
  </si>
  <si>
    <t>BM002934</t>
  </si>
  <si>
    <t>002499</t>
  </si>
  <si>
    <t>BM220562</t>
  </si>
  <si>
    <t>0004346</t>
  </si>
  <si>
    <t xml:space="preserve">Trần Minh Phương </t>
  </si>
  <si>
    <t>BM002889</t>
  </si>
  <si>
    <t>Phan Xích Long-HCM</t>
  </si>
  <si>
    <t>0002144</t>
  </si>
  <si>
    <t>COC CAM LIN</t>
  </si>
  <si>
    <t>BM002833</t>
  </si>
  <si>
    <t>0002048</t>
  </si>
  <si>
    <t>NGUYỄN THỊ THU HUYỀN</t>
  </si>
  <si>
    <t>BM003580</t>
  </si>
  <si>
    <t>Trương Thị Thanh Thảo</t>
  </si>
  <si>
    <t xml:space="preserve">Nguyễn Lê Kiều Mi </t>
  </si>
  <si>
    <t>BM003288</t>
  </si>
  <si>
    <t>HANHTTH</t>
  </si>
  <si>
    <t>TRẦN THUẬN YẾN</t>
  </si>
  <si>
    <t>003775</t>
  </si>
  <si>
    <t>0003087</t>
  </si>
  <si>
    <t>Võ Phương Linh</t>
  </si>
  <si>
    <t>BM003114</t>
  </si>
  <si>
    <t>0002248</t>
  </si>
  <si>
    <t>NGUYỄN THU HƯƠNG</t>
  </si>
  <si>
    <t>0003214</t>
  </si>
  <si>
    <t>0003218</t>
  </si>
  <si>
    <t>Nguyễn Thu Hương</t>
  </si>
  <si>
    <t>0003405</t>
  </si>
  <si>
    <t>0003427</t>
  </si>
  <si>
    <t>Lâm Gia Bảo</t>
  </si>
  <si>
    <t xml:space="preserve">Đỗ Thị Khánh Linh </t>
  </si>
  <si>
    <t>BM002970</t>
  </si>
  <si>
    <t>Trần Thị Thu Hà</t>
  </si>
  <si>
    <t>Lê Anh Thư</t>
  </si>
  <si>
    <t>BM003355</t>
  </si>
  <si>
    <t>0002377</t>
  </si>
  <si>
    <t>Bùi Thuỳ Linh</t>
  </si>
  <si>
    <t>BM003799</t>
  </si>
  <si>
    <t>Mai Trần Hà Vy</t>
  </si>
  <si>
    <t>Trần Minh Phượng</t>
  </si>
  <si>
    <t>Phùng Thị Huyền My</t>
  </si>
  <si>
    <t>Nguyễn Thị Mai Phương</t>
  </si>
  <si>
    <t>BM001681</t>
  </si>
  <si>
    <t>0001479</t>
  </si>
  <si>
    <t>Nguyễn Phương Nguyên</t>
  </si>
  <si>
    <t>BM002373</t>
  </si>
  <si>
    <t>0001905</t>
  </si>
  <si>
    <t>0001950</t>
  </si>
  <si>
    <t>Nguyễn Diệu Vy</t>
  </si>
  <si>
    <t>0003144</t>
  </si>
  <si>
    <t>Lâm Việt Hà</t>
  </si>
  <si>
    <t>004026</t>
  </si>
  <si>
    <t>0003721</t>
  </si>
  <si>
    <t>Sung Kyung Sun</t>
  </si>
  <si>
    <t>0003225</t>
  </si>
  <si>
    <t xml:space="preserve">Châu Trần </t>
  </si>
  <si>
    <t>BM002834</t>
  </si>
  <si>
    <t>0002049</t>
  </si>
  <si>
    <t>SHIN MI YOUNG</t>
  </si>
  <si>
    <t>0003209</t>
  </si>
  <si>
    <t>Nguyễn Thị Nhật Linh</t>
  </si>
  <si>
    <t>BM002036</t>
  </si>
  <si>
    <t>0001146</t>
  </si>
  <si>
    <t>Phí Thị Hải Yến ( ck nhầm sang tk tech của chị Phương)</t>
  </si>
  <si>
    <t>BM001696</t>
  </si>
  <si>
    <t>0002864</t>
  </si>
  <si>
    <t>TRẦN QUỲNH MAI</t>
  </si>
  <si>
    <t>002717</t>
  </si>
  <si>
    <t>0003063</t>
  </si>
  <si>
    <t>Đào Hoàng Anh</t>
  </si>
  <si>
    <t>BM001235</t>
  </si>
  <si>
    <t>001319</t>
  </si>
  <si>
    <t>Trịnh Mai Ngọc</t>
  </si>
  <si>
    <t>001224</t>
  </si>
  <si>
    <t>0001330</t>
  </si>
  <si>
    <t>HOÀNG TUYẾT TRINH</t>
  </si>
  <si>
    <t>BM003425</t>
  </si>
  <si>
    <t>PHẠM QUỲNH TRANG</t>
  </si>
  <si>
    <t>000287</t>
  </si>
  <si>
    <t>0003528</t>
  </si>
  <si>
    <t>THUANDTB</t>
  </si>
  <si>
    <t>Nguyễn Ngọc Thủy Tiên</t>
  </si>
  <si>
    <t>BM002319</t>
  </si>
  <si>
    <t>Nguyễn Ngọc Thuỷ Tiên</t>
  </si>
  <si>
    <t>HuyTNQ</t>
  </si>
  <si>
    <t>Lê Ngọc Vy Thảo</t>
  </si>
  <si>
    <t>BM220554</t>
  </si>
  <si>
    <t>0004347</t>
  </si>
  <si>
    <t>LÊ MỸ HOÀI DUYÊN</t>
  </si>
  <si>
    <t>BM003572</t>
  </si>
  <si>
    <t>ĐẶNG NGỌC MỸ</t>
  </si>
  <si>
    <t>BM002838</t>
  </si>
  <si>
    <t>0002757</t>
  </si>
  <si>
    <t>Nguyễn Thị Thoa</t>
  </si>
  <si>
    <t>0003424</t>
  </si>
  <si>
    <t>0003449</t>
  </si>
  <si>
    <t>Thân Hồng Thanh Giang</t>
  </si>
  <si>
    <t>BM003670</t>
  </si>
  <si>
    <t>0002590</t>
  </si>
  <si>
    <t>0001106B</t>
  </si>
  <si>
    <t>Hàn Nguyễn Trà My</t>
  </si>
  <si>
    <t>001822</t>
  </si>
  <si>
    <t>0001287</t>
  </si>
  <si>
    <t>Quét VNPay</t>
  </si>
  <si>
    <t>Trần Nguyễn Như Ý</t>
  </si>
  <si>
    <t>An Thanh Hang</t>
  </si>
  <si>
    <t>BM003511</t>
  </si>
  <si>
    <t>An Thanh Hằng</t>
  </si>
  <si>
    <t>Phan Ngọc Hoa</t>
  </si>
  <si>
    <t>BM002382</t>
  </si>
  <si>
    <t>0001915</t>
  </si>
  <si>
    <t>Võ Ngọc Trúc Quỳnh</t>
  </si>
  <si>
    <t>BM003676</t>
  </si>
  <si>
    <t>0002598</t>
  </si>
  <si>
    <t>Bùi Thu Hương</t>
  </si>
  <si>
    <t xml:space="preserve">BM002977 </t>
  </si>
  <si>
    <t xml:space="preserve">Hà Hồng Linh </t>
  </si>
  <si>
    <t>BM003092</t>
  </si>
  <si>
    <t>Trần Thị Huyền Dung</t>
  </si>
  <si>
    <t>U0002356</t>
  </si>
  <si>
    <t>0501</t>
  </si>
  <si>
    <t>Nguyễn Phạm Tú Anh</t>
  </si>
  <si>
    <t>Nguyễn Minh Thuỳ</t>
  </si>
  <si>
    <t>U2291</t>
  </si>
  <si>
    <t>Phạm Trần Gia Hân</t>
  </si>
  <si>
    <t>BM002343</t>
  </si>
  <si>
    <t>0001927</t>
  </si>
  <si>
    <t>BM003651</t>
  </si>
  <si>
    <t>0001857</t>
  </si>
  <si>
    <t>Chuyển nhượng</t>
  </si>
  <si>
    <t>Lê Thị Ngọc Mai</t>
  </si>
  <si>
    <t>0001152</t>
  </si>
  <si>
    <t>Phạm Linh Chi</t>
  </si>
  <si>
    <t>0003481</t>
  </si>
  <si>
    <t>TRẦN KHÁNH VY</t>
  </si>
  <si>
    <t>Trần Khánh Vy</t>
  </si>
  <si>
    <t>BM002275</t>
  </si>
  <si>
    <t>0002367</t>
  </si>
  <si>
    <t xml:space="preserve">Trinh Thị Thu Trang </t>
  </si>
  <si>
    <t>BM002975</t>
  </si>
  <si>
    <t xml:space="preserve">Dương Thuý Hồng </t>
  </si>
  <si>
    <t>BM003319</t>
  </si>
  <si>
    <t>Vũ Thu Huyền</t>
  </si>
  <si>
    <t>Đặng Mai Linh</t>
  </si>
  <si>
    <t>BM001916</t>
  </si>
  <si>
    <t>0001121</t>
  </si>
  <si>
    <t>Nguyễn Ngọc Thiên Hương</t>
  </si>
  <si>
    <t>BM004175</t>
  </si>
  <si>
    <t>Nguyễn Hoàng Lan</t>
  </si>
  <si>
    <t>001214</t>
  </si>
  <si>
    <t>0003754</t>
  </si>
  <si>
    <t>003126</t>
  </si>
  <si>
    <t>0003012</t>
  </si>
  <si>
    <t>Nguyễn Quỳnh Như</t>
  </si>
  <si>
    <t>BM002301</t>
  </si>
  <si>
    <t>NGUYỄN HUYỀN TRANG</t>
  </si>
  <si>
    <t>004151</t>
  </si>
  <si>
    <t>0003512</t>
  </si>
  <si>
    <t>Nguyễn Thanh Huyền</t>
  </si>
  <si>
    <t>0003391</t>
  </si>
  <si>
    <t>Trần Thu Trang</t>
  </si>
  <si>
    <t>Đinh Phương Nhi</t>
  </si>
  <si>
    <t>0001231</t>
  </si>
  <si>
    <t>0001341</t>
  </si>
  <si>
    <t>HALTT</t>
  </si>
  <si>
    <t>Đoàn Thị Thảo Hà</t>
  </si>
  <si>
    <t>BM003694</t>
  </si>
  <si>
    <t>0001120</t>
  </si>
  <si>
    <t>0001125</t>
  </si>
  <si>
    <t>Phan Thị Diệu Linh</t>
  </si>
  <si>
    <t>0003419</t>
  </si>
  <si>
    <t>Nguyễn Thảo Vân</t>
  </si>
  <si>
    <t>0001759</t>
  </si>
  <si>
    <t>Vũ Mỹ Linh</t>
  </si>
  <si>
    <t>0003466</t>
  </si>
  <si>
    <t>Trần Vân Hà</t>
  </si>
  <si>
    <t>Dương Thanh Thanh</t>
  </si>
  <si>
    <t xml:space="preserve">BM002992 </t>
  </si>
  <si>
    <t xml:space="preserve">Dương Thanh Thanh </t>
  </si>
  <si>
    <t>BM002992</t>
  </si>
  <si>
    <t>Phạm Ngọc Xuân Thảo</t>
  </si>
  <si>
    <t>BM003532</t>
  </si>
  <si>
    <t>Đặng Thu Hằng</t>
  </si>
  <si>
    <t xml:space="preserve">Đặng Thu Hằng </t>
  </si>
  <si>
    <t>Bế Đình Hoàng Nam</t>
  </si>
  <si>
    <t>U0002367</t>
  </si>
  <si>
    <t>0510</t>
  </si>
  <si>
    <t>Nguyễn Thảo</t>
  </si>
  <si>
    <t>BM003513</t>
  </si>
  <si>
    <t>Nguyễn Thị Tuyết Nhung</t>
  </si>
  <si>
    <t>0003106</t>
  </si>
  <si>
    <t>Trần Quốc Anh</t>
  </si>
  <si>
    <t>U0002316</t>
  </si>
  <si>
    <t>0403</t>
  </si>
  <si>
    <t>Lương Thanh Hải</t>
  </si>
  <si>
    <t>Trương Thúy Hoa</t>
  </si>
  <si>
    <t>0003467</t>
  </si>
  <si>
    <t>Nguyễn Diệu Hương</t>
  </si>
  <si>
    <t>BM003818</t>
  </si>
  <si>
    <t>0003105</t>
  </si>
  <si>
    <t>Võ Kỳ Anh Thư</t>
  </si>
  <si>
    <t>BM220456</t>
  </si>
  <si>
    <t>0004199</t>
  </si>
  <si>
    <t>Nguyễn Linh Nga</t>
  </si>
  <si>
    <t>000998</t>
  </si>
  <si>
    <t>0003050</t>
  </si>
  <si>
    <t>LƯƠNG THỊ NHUNG</t>
  </si>
  <si>
    <t>Nguyễn Thị Đoan Trinh</t>
  </si>
  <si>
    <t>BM002334</t>
  </si>
  <si>
    <t>Vũ Lê Hồng Khanh</t>
  </si>
  <si>
    <t>Nguyễn Thu Uyên</t>
  </si>
  <si>
    <t>0001157</t>
  </si>
  <si>
    <t>Im Kyeongseon</t>
  </si>
  <si>
    <t>0003414</t>
  </si>
  <si>
    <t>Trần Thị Mến</t>
  </si>
  <si>
    <t>BM002503</t>
  </si>
  <si>
    <t>0001485</t>
  </si>
  <si>
    <t xml:space="preserve">Nguyễn Thị Ngân Hà </t>
  </si>
  <si>
    <t>BM003267</t>
  </si>
  <si>
    <t>Nguyễn Linh Chi</t>
  </si>
  <si>
    <t>BM003730</t>
  </si>
  <si>
    <t>0003616</t>
  </si>
  <si>
    <t xml:space="preserve">Yi Suk Hyun </t>
  </si>
  <si>
    <t>0003212</t>
  </si>
  <si>
    <t>Nguyễn Nguyệt Ánh</t>
  </si>
  <si>
    <t>0003131</t>
  </si>
  <si>
    <t xml:space="preserve">Nguyễn Thành Vinh </t>
  </si>
  <si>
    <t>U0002340</t>
  </si>
  <si>
    <t>0000434</t>
  </si>
  <si>
    <t>Kim Jun Hee</t>
  </si>
  <si>
    <t>0003238</t>
  </si>
  <si>
    <t xml:space="preserve">Elly Seo </t>
  </si>
  <si>
    <t>0003117</t>
  </si>
  <si>
    <t xml:space="preserve">Lê Hải Đăng </t>
  </si>
  <si>
    <t>U0002325</t>
  </si>
  <si>
    <t>0000417</t>
  </si>
  <si>
    <t>Park Jung Youn</t>
  </si>
  <si>
    <t>0003669</t>
  </si>
  <si>
    <t>Nguyễn Lan Phương</t>
  </si>
  <si>
    <t>BM003770</t>
  </si>
  <si>
    <t>Trần Liên Phương</t>
  </si>
  <si>
    <t>BM003145</t>
  </si>
  <si>
    <t xml:space="preserve">Hoàng Thị Nhung </t>
  </si>
  <si>
    <t>U0002336</t>
  </si>
  <si>
    <t>0429</t>
  </si>
  <si>
    <t xml:space="preserve">Lê Trần Kim Ngân </t>
  </si>
  <si>
    <t>BM002986</t>
  </si>
  <si>
    <t>Nguyễn Ngọc Hồng Phúc</t>
  </si>
  <si>
    <t>NCV002020</t>
  </si>
  <si>
    <t>0001908</t>
  </si>
  <si>
    <t>0003121</t>
  </si>
  <si>
    <t>0003127</t>
  </si>
  <si>
    <t>Đỗ Hà Anh</t>
  </si>
  <si>
    <t>0002885</t>
  </si>
  <si>
    <t>0002889</t>
  </si>
  <si>
    <t>Vũ Thị Thu Trang</t>
  </si>
  <si>
    <t>Vũ Thị Kiều Oanh</t>
  </si>
  <si>
    <t>BM003625</t>
  </si>
  <si>
    <t>Trần Mỹ Hà</t>
  </si>
  <si>
    <t>BM003470</t>
  </si>
  <si>
    <t>Khiếu Ngọc Ánh</t>
  </si>
  <si>
    <t>Bm002515</t>
  </si>
  <si>
    <t>0001473</t>
  </si>
  <si>
    <t>0002822</t>
  </si>
  <si>
    <t>Nguyễn Ngọc MInh Châu</t>
  </si>
  <si>
    <t>BM001216</t>
  </si>
  <si>
    <t>0001316</t>
  </si>
  <si>
    <t>BÙI BÍCH HẠNH</t>
  </si>
  <si>
    <t>003773</t>
  </si>
  <si>
    <t>0003083</t>
  </si>
  <si>
    <t xml:space="preserve">Nguyễn Thị Bình Minh </t>
  </si>
  <si>
    <t>BM003386</t>
  </si>
  <si>
    <t>Nguyễn Tuệ Minh</t>
  </si>
  <si>
    <t>BM002504</t>
  </si>
  <si>
    <t>0001460</t>
  </si>
  <si>
    <t xml:space="preserve">Trần Bích Vân </t>
  </si>
  <si>
    <t>BM003308</t>
  </si>
  <si>
    <t>Woo Yong Jin</t>
  </si>
  <si>
    <t>0003110</t>
  </si>
  <si>
    <t>Lê Tường Vy</t>
  </si>
  <si>
    <t>BM003714</t>
  </si>
  <si>
    <t>0003000</t>
  </si>
  <si>
    <t>NGUYỄN HOÀNG KIỀU OANH</t>
  </si>
  <si>
    <t>003787</t>
  </si>
  <si>
    <t>0003098</t>
  </si>
  <si>
    <t xml:space="preserve">Nguyễn Hải Long </t>
  </si>
  <si>
    <t>U0002339</t>
  </si>
  <si>
    <t>0000433</t>
  </si>
  <si>
    <t xml:space="preserve">Hoàng Lan Phương </t>
  </si>
  <si>
    <t xml:space="preserve">Hoàng Phương Lan </t>
  </si>
  <si>
    <t>U0002326</t>
  </si>
  <si>
    <t>0000418</t>
  </si>
  <si>
    <t>Ji Yoon Ahn</t>
  </si>
  <si>
    <t>BM003716</t>
  </si>
  <si>
    <t>0001344</t>
  </si>
  <si>
    <t>0001345</t>
  </si>
  <si>
    <t>Trương Thu Hiền</t>
  </si>
  <si>
    <t>BM003543</t>
  </si>
  <si>
    <t>TRẦN KHÁNH LINH</t>
  </si>
  <si>
    <t>BM003576</t>
  </si>
  <si>
    <t>BM003620</t>
  </si>
  <si>
    <t>Nguyễn Như Bình</t>
  </si>
  <si>
    <t>0003118</t>
  </si>
  <si>
    <t>NGUYỄN ĐẶNG THANH VÂN</t>
  </si>
  <si>
    <t>BM001219</t>
  </si>
  <si>
    <t>0001320</t>
  </si>
  <si>
    <t>Nguyễn Thị Lan Phương</t>
  </si>
  <si>
    <t>0003478</t>
  </si>
  <si>
    <t>Phạm Thị Huyền Trang</t>
  </si>
  <si>
    <t>BM004000</t>
  </si>
  <si>
    <t>Lê Thu Thuỷ</t>
  </si>
  <si>
    <t>BM003796</t>
  </si>
  <si>
    <t>Nguyễn Hà Phương</t>
  </si>
  <si>
    <t>BM003064</t>
  </si>
  <si>
    <t>CK Tech - Hoàng Thị Minh Huệ</t>
  </si>
  <si>
    <t>BM001208</t>
  </si>
  <si>
    <t>Phạm Huyền Trang</t>
  </si>
  <si>
    <t>001220</t>
  </si>
  <si>
    <t>0001321</t>
  </si>
  <si>
    <t>Châu Thục Dân</t>
  </si>
  <si>
    <t>KhanhLHD</t>
  </si>
  <si>
    <t>Eva Lim - Nee</t>
  </si>
  <si>
    <t>0003460</t>
  </si>
  <si>
    <t>NGUYỄN TRẦN MINH TRANG</t>
  </si>
  <si>
    <t>BM004184</t>
  </si>
  <si>
    <t>0003625</t>
  </si>
  <si>
    <t>Cơ sở</t>
  </si>
  <si>
    <t>Mã Hợp Đồng</t>
  </si>
  <si>
    <t>Tên HV</t>
  </si>
  <si>
    <t>Số buổi đã tập</t>
  </si>
  <si>
    <t>Xếp hạng</t>
  </si>
  <si>
    <t>Công nợ</t>
  </si>
  <si>
    <t>HN</t>
  </si>
  <si>
    <t>Nguyễn Đỗ Tuệ Anh</t>
  </si>
  <si>
    <t>Trần Lê Phương Anh</t>
  </si>
  <si>
    <t>Phạm Thị Hương Ly</t>
  </si>
  <si>
    <t>Nguyễn Phương Linh</t>
  </si>
  <si>
    <t>Trịnh Nguyễn Thùy Dương</t>
  </si>
  <si>
    <t>Phạm Mai Phương</t>
  </si>
  <si>
    <t>Lương Lê Hồng Ngọc</t>
  </si>
  <si>
    <t>Trần Thị Hạnh</t>
  </si>
  <si>
    <t>Vũ Bảo Trâm</t>
  </si>
  <si>
    <t>Trần Thị Thu Phương</t>
  </si>
  <si>
    <t>Bùi Thị Bích Hằng</t>
  </si>
  <si>
    <t>Phan Hà Linh</t>
  </si>
  <si>
    <t>Trần Thảo My</t>
  </si>
  <si>
    <t>Đỗ Minh Hạnh</t>
  </si>
  <si>
    <t>Đậu Ngọc Trinh</t>
  </si>
  <si>
    <t>Thạch Phó Mỹ Phương</t>
  </si>
  <si>
    <t>Đặng Châu Giang</t>
  </si>
  <si>
    <t>Cao Phương Linh</t>
  </si>
  <si>
    <t>Nguyễn Quỳnh Phương</t>
  </si>
  <si>
    <t>Đỗ Hải Ly</t>
  </si>
  <si>
    <t>Nguyễn Thương Hà</t>
  </si>
  <si>
    <t>Vũ Ngọc Trâm</t>
  </si>
  <si>
    <t>Nguyễn Thanh Loan</t>
  </si>
  <si>
    <t>Hà Diệu Hương</t>
  </si>
  <si>
    <t>Lê Thị Thu Hiền</t>
  </si>
  <si>
    <t>Lương Thị Thuỳ Nga</t>
  </si>
  <si>
    <t>Nguyễn Thị Phương Loan</t>
  </si>
  <si>
    <t>Nguyễn Thị Vân Ngọc</t>
  </si>
  <si>
    <t>Bùi Ngọc Anh</t>
  </si>
  <si>
    <t>Hoàng Ngọc Ánh</t>
  </si>
  <si>
    <t>Nguyễn Thị Thanh Huyền</t>
  </si>
  <si>
    <t>Đào Yến Linh</t>
  </si>
  <si>
    <t>Lê Ngọc Dung</t>
  </si>
  <si>
    <t>Vũ Thị Liên</t>
  </si>
  <si>
    <t>Nguyễn Thị Lê Na</t>
  </si>
  <si>
    <t>Phạm Thu Hiền</t>
  </si>
  <si>
    <t>Trần Thị Nhung</t>
  </si>
  <si>
    <t>Nguyễn Thanh Nga</t>
  </si>
  <si>
    <t>Trần Thu Hằng</t>
  </si>
  <si>
    <t>Đặng Quỳnh Anh</t>
  </si>
  <si>
    <t>Đặng Thu Phương</t>
  </si>
  <si>
    <t>Bùi Tú Anh</t>
  </si>
  <si>
    <t>Trần Thu Hồng</t>
  </si>
  <si>
    <t>Đỗ Thị Quỳnh Nga</t>
  </si>
  <si>
    <t>Lại Kim Trang</t>
  </si>
  <si>
    <t>Lê Thị Thanh Hương</t>
  </si>
  <si>
    <t>Nguyễn Anh Thư</t>
  </si>
  <si>
    <t>Phạm Gia Tuệ</t>
  </si>
  <si>
    <t>Phạm Hồng Phượng</t>
  </si>
  <si>
    <t>Đỗ Thị Thanh Huyền</t>
  </si>
  <si>
    <t>Lê Thị Thanh Thủy</t>
  </si>
  <si>
    <t>Nguyễn Hoa Chi</t>
  </si>
  <si>
    <t>Nguyễn Đặng Phương Anh</t>
  </si>
  <si>
    <t>Nguyễn Quỳnh Ngọc</t>
  </si>
  <si>
    <t>Trần Thị Phương Lương</t>
  </si>
  <si>
    <t>Vũ Hồng Loan</t>
  </si>
  <si>
    <t>Chu Thị Thọ</t>
  </si>
  <si>
    <t>Nguyễn Thị Bích</t>
  </si>
  <si>
    <t>Nguyễn Hồng Chi</t>
  </si>
  <si>
    <t>Trần Phương Thanh</t>
  </si>
  <si>
    <t>Nguyễn Hà Châu</t>
  </si>
  <si>
    <t>Trần Thị Hải</t>
  </si>
  <si>
    <t>Nguyễn Thị Thu Hà</t>
  </si>
  <si>
    <t>Nguyễn Thị Phương Trang</t>
  </si>
  <si>
    <t>Nguyễn Thị Thu Hiền</t>
  </si>
  <si>
    <t>Nguyễn Ngọc Yến</t>
  </si>
  <si>
    <t>NGUYỄN NGỌC YẾN</t>
  </si>
  <si>
    <t>Nguyễn Chung Hồng Ngọc</t>
  </si>
  <si>
    <t>Huỳnh Phương Nhi</t>
  </si>
  <si>
    <t>Lưu Hồng Anh</t>
  </si>
  <si>
    <t>Võ Thúy Hồng Ngọc</t>
  </si>
  <si>
    <t>Ngô Quỳnh Anh</t>
  </si>
  <si>
    <t>Phan Thùy Linh</t>
  </si>
  <si>
    <t>Đoàn Thị Thúy Ngọc</t>
  </si>
  <si>
    <t>Đoàn Thanh Hương</t>
  </si>
  <si>
    <t>Nguyễn Vũ Hồng Vương</t>
  </si>
  <si>
    <t>Đinh Thị Mến</t>
  </si>
  <si>
    <t>Lê Khánh Ly</t>
  </si>
  <si>
    <t>Bùi Thuỳ Dương</t>
  </si>
  <si>
    <t>Nguyễn Phương Anh</t>
  </si>
  <si>
    <t>Vũ Thanh Hà</t>
  </si>
  <si>
    <t>Nguyễn Ngọc Thu Trang</t>
  </si>
  <si>
    <t>Lương Huyền Châu</t>
  </si>
  <si>
    <t>Nguyễn Thu Mai</t>
  </si>
  <si>
    <t>Phan Hạnh Nhân</t>
  </si>
  <si>
    <t>Lê Thị Kim Thúy</t>
  </si>
  <si>
    <t>Mai Thị Huyên</t>
  </si>
  <si>
    <t>Lê Ngọc Linh</t>
  </si>
  <si>
    <t>Phạm Mai Linh</t>
  </si>
  <si>
    <t>Chu Thị Lan Anh</t>
  </si>
  <si>
    <t>Nguyễn Thị Hạ Linh</t>
  </si>
  <si>
    <t>Lê Trần Hà Trang</t>
  </si>
  <si>
    <t>Nguyễn Thu Huyền</t>
  </si>
  <si>
    <t>Lê Ngọc Anh</t>
  </si>
  <si>
    <t>Trịnh Quỳnh Anh</t>
  </si>
  <si>
    <t>Nguyễn Cẩm Vân</t>
  </si>
  <si>
    <t>Trần Thảo Nguyên</t>
  </si>
  <si>
    <t>Nguyễn Khánh Phương</t>
  </si>
  <si>
    <t>Nguyễn Thu Hằng</t>
  </si>
  <si>
    <t>Nguyễn Minh Châu</t>
  </si>
  <si>
    <t>Bùi Huyền My</t>
  </si>
  <si>
    <t>Lê Thùy Linh</t>
  </si>
  <si>
    <t>Nguyễn Hồng Hải</t>
  </si>
  <si>
    <t>Lê Sỹ Giang</t>
  </si>
  <si>
    <t>Nguyễn Mai Phương Anh</t>
  </si>
  <si>
    <t>Lê Thị Hương Giang</t>
  </si>
  <si>
    <t>Từ Thị Diệu Hương</t>
  </si>
  <si>
    <t>Vũ Phạm Thị An</t>
  </si>
  <si>
    <t>Phạm Thị Thu Bình</t>
  </si>
  <si>
    <t>Dương Huyền Trang</t>
  </si>
  <si>
    <t>Lê Bảo Trâm</t>
  </si>
  <si>
    <t>Nguyễn Bích Hằng</t>
  </si>
  <si>
    <t>Nguyễn Thanh Trúc</t>
  </si>
  <si>
    <t>Nguyễn Hồng Nhung</t>
  </si>
  <si>
    <t>Nguyễn Phương Hà</t>
  </si>
  <si>
    <t>Nguyễn Thị Như Trang</t>
  </si>
  <si>
    <t>Phạm Thị Phương</t>
  </si>
  <si>
    <t>Nguyễn Phương Liên</t>
  </si>
  <si>
    <t>Nguyễn Thị Mai Trang</t>
  </si>
  <si>
    <t>Nguyễn Thị Lan Anh</t>
  </si>
  <si>
    <t>Hoàng Trà My</t>
  </si>
  <si>
    <t>Lê Thị Hương Việt</t>
  </si>
  <si>
    <t>Trần Thị Phương Thảo</t>
  </si>
  <si>
    <t>Vũ Thị Quyên</t>
  </si>
  <si>
    <t>Nguyễn Bảo Trinh</t>
  </si>
  <si>
    <t>Tạ Thị Thanh Hương</t>
  </si>
  <si>
    <t>Đỗ Thị Châu Loan</t>
  </si>
  <si>
    <t>Nguyễn Thị Hương Phấn</t>
  </si>
  <si>
    <t>Nguyễn Thùy Dương</t>
  </si>
  <si>
    <t>Nguyễn Thị Minh Ngọc</t>
  </si>
  <si>
    <t>Nguyễn Thanh Thủy</t>
  </si>
  <si>
    <t>Đỗ Thùy Trang</t>
  </si>
  <si>
    <t>Tạ Quế Phương</t>
  </si>
  <si>
    <t>Phan Cẩm Ly</t>
  </si>
  <si>
    <t>Lưu Phương Nhi</t>
  </si>
  <si>
    <t>Hoàng Mai Diệu Linh</t>
  </si>
  <si>
    <t>Trần Thị Hà Tuyên</t>
  </si>
  <si>
    <t>Tô Minh Phương</t>
  </si>
  <si>
    <t>Lê Thị Xuân</t>
  </si>
  <si>
    <t>Trịnh Ngọc Lê</t>
  </si>
  <si>
    <t>Nguyễn Hồng Lê</t>
  </si>
  <si>
    <t>Vương Thị Lan Hương</t>
  </si>
  <si>
    <t>Ngô Thị Hà</t>
  </si>
  <si>
    <t>Đặng Thị Hồng Hạnh</t>
  </si>
  <si>
    <t>Ngô Thanh Huyền</t>
  </si>
  <si>
    <t>Vũ Nha Trang</t>
  </si>
  <si>
    <t>Hà Lê Thúy Hà</t>
  </si>
  <si>
    <t>Lê Ánh Tuyết</t>
  </si>
  <si>
    <t>Đoàn Lưu Phương Thảo</t>
  </si>
  <si>
    <t>Hoàng Thái Hà</t>
  </si>
  <si>
    <t>Tô Thu Hoàn</t>
  </si>
  <si>
    <t>Trần Hồng Giang</t>
  </si>
  <si>
    <t>Hoàng Thẩm Vũ</t>
  </si>
  <si>
    <t>Phan Minh Ngọc</t>
  </si>
  <si>
    <t>Kiều Thùy Linh</t>
  </si>
  <si>
    <t>Đinh Hải Yến</t>
  </si>
  <si>
    <t>Lê Phương Anh</t>
  </si>
  <si>
    <t>Phạm Hồng Dung</t>
  </si>
  <si>
    <t>Hoàng Thị Bích Huệ</t>
  </si>
  <si>
    <t>Trần Thị Ngọc Ánh</t>
  </si>
  <si>
    <t>Nguyễn Thị Hoài Phương</t>
  </si>
  <si>
    <t>Phan Như Anh</t>
  </si>
  <si>
    <t>Nguyễn Ngọc Lan</t>
  </si>
  <si>
    <t>Đào Thị Khánh Linh</t>
  </si>
  <si>
    <t>NGUYỄN MINH NGỌC</t>
  </si>
  <si>
    <t>Nguyễn Diệu Ly</t>
  </si>
  <si>
    <t>ngày</t>
  </si>
  <si>
    <t>tuần</t>
  </si>
  <si>
    <t>tháng</t>
  </si>
  <si>
    <t>Mã hợp đồng-fixed</t>
  </si>
  <si>
    <t>Thanh toán tiền mặt</t>
  </si>
  <si>
    <t>Row Labels</t>
  </si>
  <si>
    <t>Grand Total</t>
  </si>
  <si>
    <t>Doanh thu</t>
  </si>
  <si>
    <t>số người bán</t>
  </si>
  <si>
    <t>doanh thu</t>
  </si>
  <si>
    <t>Hình thức thanh toán-Fixed</t>
  </si>
  <si>
    <t>Column Labels</t>
  </si>
  <si>
    <t>A</t>
  </si>
  <si>
    <t>B</t>
  </si>
  <si>
    <t>C</t>
  </si>
  <si>
    <t>D</t>
  </si>
  <si>
    <t>Sum of doanh thu</t>
  </si>
  <si>
    <t>DASHBOARD</t>
  </si>
  <si>
    <t>Số lượng Hình thức thanh toán</t>
  </si>
  <si>
    <t xml:space="preserve">Doanh thu </t>
  </si>
  <si>
    <t>Số lượng cơ Sở</t>
  </si>
  <si>
    <t>Tỷ lệ</t>
  </si>
  <si>
    <t>Xếp hạng</t>
  </si>
  <si>
    <t>Data cho chart</t>
  </si>
  <si>
    <t xml:space="preserve">
- Vẽ Chart là 01 điểm cộng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</si>
</sst>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 [$đ-42A]"/>
    <numFmt numFmtId="166" formatCode="[$-1010000]d/m/yyyy;@"/>
  </numFmts>
  <fonts count="13">
    <font>
      <sz val="10"/>
      <color rgb="FF000000"/>
      <name val="Arial"/>
      <scheme val="minor"/>
    </font>
    <font>
      <sz val="10"/>
      <color theme="1"/>
      <name val="Google Sans"/>
    </font>
    <font>
      <b/>
      <sz val="10"/>
      <color theme="1"/>
      <name val="Google Sans"/>
    </font>
    <font>
      <sz val="11"/>
      <color rgb="FF222222"/>
      <name val="Google Sans"/>
    </font>
    <font>
      <b/>
      <sz val="30"/>
      <color theme="1"/>
      <name val="Google Sans"/>
    </font>
    <font>
      <i/>
      <sz val="10"/>
      <color rgb="FFFF0000"/>
      <name val="Google Sans"/>
    </font>
    <font>
      <sz val="10"/>
      <name val="Arial"/>
      <family val="2"/>
      <charset val="163"/>
    </font>
    <font>
      <b/>
      <sz val="10"/>
      <color theme="1"/>
      <name val="&quot;Times New Roman&quot;"/>
    </font>
    <font>
      <sz val="10"/>
      <color theme="1"/>
      <name val="Arial"/>
      <family val="2"/>
      <charset val="163"/>
      <scheme val="minor"/>
    </font>
    <font>
      <sz val="10"/>
      <color rgb="FF000000"/>
      <name val="Arial"/>
      <family val="2"/>
      <charset val="163"/>
      <scheme val="minor"/>
    </font>
    <font>
      <sz val="8"/>
      <name val="Arial"/>
      <family val="2"/>
      <charset val="163"/>
      <scheme val="minor"/>
    </font>
    <font>
      <sz val="36"/>
      <color rgb="FF000000"/>
      <name val="Arial"/>
      <family val="2"/>
      <charset val="163"/>
      <scheme val="minor"/>
    </font>
    <font>
      <sz val="18"/>
      <color rgb="FF000000"/>
      <name val="Arial"/>
      <family val="2"/>
      <charset val="163"/>
      <scheme val="minor"/>
    </font>
  </fonts>
  <fills count="7">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theme="0"/>
        <bgColor theme="0"/>
      </patternFill>
    </fill>
    <fill>
      <patternFill patternType="solid">
        <fgColor rgb="FFFFFF00"/>
        <bgColor rgb="FFFFFF00"/>
      </patternFill>
    </fill>
    <fill>
      <patternFill patternType="solid">
        <fgColor rgb="FF8E9D95"/>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51">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horizontal="center" vertical="center" wrapText="1"/>
    </xf>
    <xf numFmtId="0" fontId="3" fillId="2" borderId="0" xfId="0" applyFont="1" applyFill="1"/>
    <xf numFmtId="0" fontId="4"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0" xfId="0" applyFont="1" applyAlignment="1">
      <alignment vertical="center" wrapText="1"/>
    </xf>
    <xf numFmtId="164" fontId="7" fillId="0" borderId="0" xfId="0" applyNumberFormat="1" applyFont="1" applyAlignment="1">
      <alignment vertical="center"/>
    </xf>
    <xf numFmtId="4" fontId="7" fillId="0" borderId="0" xfId="0" applyNumberFormat="1" applyFont="1" applyAlignment="1">
      <alignment vertical="center"/>
    </xf>
    <xf numFmtId="0" fontId="7" fillId="0" borderId="0" xfId="0" applyFont="1" applyAlignment="1">
      <alignment horizontal="center" vertical="center"/>
    </xf>
    <xf numFmtId="165" fontId="7" fillId="0" borderId="0" xfId="0" applyNumberFormat="1" applyFont="1" applyAlignment="1">
      <alignment vertical="center"/>
    </xf>
    <xf numFmtId="0" fontId="7" fillId="0" borderId="0" xfId="0" applyFont="1" applyAlignment="1">
      <alignment vertical="center"/>
    </xf>
    <xf numFmtId="4" fontId="7" fillId="2" borderId="0" xfId="0" applyNumberFormat="1" applyFont="1" applyFill="1" applyAlignment="1">
      <alignment horizontal="center" vertical="center"/>
    </xf>
    <xf numFmtId="4" fontId="7" fillId="0" borderId="0" xfId="0" applyNumberFormat="1" applyFont="1" applyAlignment="1">
      <alignment horizontal="center" vertical="center"/>
    </xf>
    <xf numFmtId="164" fontId="8" fillId="0" borderId="0" xfId="0" applyNumberFormat="1" applyFont="1" applyAlignment="1">
      <alignment vertical="center"/>
    </xf>
    <xf numFmtId="0" fontId="8" fillId="0" borderId="0" xfId="0" applyFont="1" applyAlignment="1">
      <alignment vertical="center"/>
    </xf>
    <xf numFmtId="0" fontId="8" fillId="0" borderId="0" xfId="0" applyFont="1" applyAlignment="1">
      <alignment horizontal="center" vertical="center"/>
    </xf>
    <xf numFmtId="165" fontId="8" fillId="0" borderId="0" xfId="0" applyNumberFormat="1" applyFont="1" applyAlignment="1">
      <alignment vertical="center"/>
    </xf>
    <xf numFmtId="0" fontId="8" fillId="3" borderId="0" xfId="0" applyFont="1" applyFill="1" applyAlignment="1">
      <alignment vertical="center"/>
    </xf>
    <xf numFmtId="0" fontId="8" fillId="4" borderId="0" xfId="0" applyFont="1" applyFill="1" applyAlignment="1">
      <alignment vertical="center"/>
    </xf>
    <xf numFmtId="164" fontId="8" fillId="5" borderId="0" xfId="0" applyNumberFormat="1" applyFont="1" applyFill="1" applyAlignment="1">
      <alignment vertical="center"/>
    </xf>
    <xf numFmtId="0" fontId="8" fillId="5" borderId="0" xfId="0" applyFont="1" applyFill="1" applyAlignment="1">
      <alignment vertical="center"/>
    </xf>
    <xf numFmtId="0" fontId="8" fillId="5" borderId="0" xfId="0" applyFont="1" applyFill="1" applyAlignment="1">
      <alignment horizontal="center" vertical="center"/>
    </xf>
    <xf numFmtId="165" fontId="8" fillId="5" borderId="0" xfId="0" applyNumberFormat="1" applyFont="1" applyFill="1" applyAlignment="1">
      <alignment vertical="center"/>
    </xf>
    <xf numFmtId="166" fontId="0" fillId="0" borderId="0" xfId="0" applyNumberFormat="1"/>
    <xf numFmtId="0" fontId="0" fillId="0" borderId="0" xfId="0" applyAlignment="1">
      <alignment horizontal="center"/>
    </xf>
    <xf numFmtId="0" fontId="9" fillId="0" borderId="0" xfId="0" applyFont="1"/>
    <xf numFmtId="0" fontId="0" fillId="0" borderId="0" xfId="0" pivotButton="1"/>
    <xf numFmtId="0" fontId="0" fillId="0" borderId="0" xfId="0" applyAlignment="1">
      <alignment horizontal="left"/>
    </xf>
    <xf numFmtId="3" fontId="0" fillId="0" borderId="0" xfId="0" pivotButton="1" applyNumberFormat="1"/>
    <xf numFmtId="3" fontId="0" fillId="0" borderId="0" xfId="0" applyNumberFormat="1"/>
    <xf numFmtId="3" fontId="0" fillId="0" borderId="0" xfId="0" applyNumberFormat="1" applyAlignment="1">
      <alignment horizontal="left"/>
    </xf>
    <xf numFmtId="10" fontId="0" fillId="0" borderId="0" xfId="0" applyNumberForma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5" fillId="0" borderId="2" xfId="0" applyFont="1" applyBorder="1" applyAlignment="1">
      <alignment vertical="center" wrapText="1"/>
    </xf>
    <xf numFmtId="0" fontId="6" fillId="0" borderId="3" xfId="0" applyFont="1" applyBorder="1"/>
    <xf numFmtId="0" fontId="6" fillId="0" borderId="4" xfId="0" applyFont="1" applyBorder="1"/>
    <xf numFmtId="0" fontId="11" fillId="6" borderId="0" xfId="0" applyFont="1" applyFill="1" applyAlignment="1">
      <alignment horizontal="center"/>
    </xf>
    <xf numFmtId="0" fontId="12" fillId="0" borderId="0" xfId="0" applyFont="1" applyAlignment="1">
      <alignment horizontal="center"/>
    </xf>
  </cellXfs>
  <cellStyles count="1">
    <cellStyle name="Normal" xfId="0" builtinId="0"/>
  </cellStyles>
  <dxfs count="31">
    <dxf>
      <numFmt numFmtId="3" formatCode="#,##0"/>
    </dxf>
    <dxf>
      <numFmt numFmtId="3" formatCode="#,##0"/>
    </dxf>
    <dxf>
      <numFmt numFmtId="14"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0"/>
        <color theme="1"/>
        <name val="Arial"/>
        <family val="2"/>
        <charset val="163"/>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numFmt numFmtId="165" formatCode="#,##0\ [$đ-42A]"/>
      <alignment horizontal="general" vertical="center" textRotation="0" wrapText="0" indent="0" justifyLastLine="0" shrinkToFit="0" readingOrder="0"/>
    </dxf>
    <dxf>
      <font>
        <b val="0"/>
        <i val="0"/>
        <strike val="0"/>
        <condense val="0"/>
        <extend val="0"/>
        <outline val="0"/>
        <shadow val="0"/>
        <u val="none"/>
        <vertAlign val="baseline"/>
        <sz val="10"/>
        <color theme="1"/>
        <name val="Arial"/>
        <family val="2"/>
        <charset val="163"/>
        <scheme val="minor"/>
      </font>
      <alignment horizontal="general" vertical="center" textRotation="0" wrapText="0" indent="0" justifyLastLine="0" shrinkToFit="0" readingOrder="0"/>
    </dxf>
    <dxf>
      <font>
        <b/>
        <i val="0"/>
        <strike val="0"/>
        <condense val="0"/>
        <extend val="0"/>
        <outline val="0"/>
        <shadow val="0"/>
        <u val="none"/>
        <vertAlign val="baseline"/>
        <sz val="10"/>
        <color theme="1"/>
        <name val="&quot;Times New Roman&quot;"/>
        <scheme val="none"/>
      </font>
      <numFmt numFmtId="4" formatCode="#,##0.00"/>
      <fill>
        <patternFill patternType="solid">
          <fgColor rgb="FFFFFFFF"/>
          <bgColor rgb="FFFFFFFF"/>
        </patternFill>
      </fill>
      <alignment horizontal="center" vertical="center"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colors>
    <mruColors>
      <color rgb="FF8E9D95"/>
      <color rgb="FF484848"/>
      <color rgb="FF339933"/>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tabel!PivotTable3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Tổng doanh thu bán hàng từng nguồn MOL,Renew,PR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'Pivot tabel'!$E$28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26E-49EA-9841-2C48D5EE29FF}"/>
              </c:ext>
            </c:extLst>
          </c:dPt>
          <c:dPt>
            <c:idx val="1"/>
            <c:bubble3D val="0"/>
            <c:spPr>
              <a:solidFill>
                <a:schemeClr val="accent2"/>
              </a:solidFill>
              <a:ln>
                <a:noFill/>
              </a:ln>
              <a:effectLst/>
            </c:spPr>
            <c:extLst>
              <c:ext xmlns:c16="http://schemas.microsoft.com/office/drawing/2014/chart" uri="{C3380CC4-5D6E-409C-BE32-E72D297353CC}">
                <c16:uniqueId val="{00000003-C26E-49EA-9841-2C48D5EE29FF}"/>
              </c:ext>
            </c:extLst>
          </c:dPt>
          <c:dPt>
            <c:idx val="2"/>
            <c:bubble3D val="0"/>
            <c:spPr>
              <a:solidFill>
                <a:schemeClr val="accent3"/>
              </a:solidFill>
              <a:ln>
                <a:noFill/>
              </a:ln>
              <a:effectLst/>
            </c:spPr>
            <c:extLst>
              <c:ext xmlns:c16="http://schemas.microsoft.com/office/drawing/2014/chart" uri="{C3380CC4-5D6E-409C-BE32-E72D297353CC}">
                <c16:uniqueId val="{00000005-C26E-49EA-9841-2C48D5EE29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tabel'!$D$29:$D$32</c:f>
              <c:strCache>
                <c:ptCount val="3"/>
                <c:pt idx="0">
                  <c:v>MOL</c:v>
                </c:pt>
                <c:pt idx="1">
                  <c:v>PR</c:v>
                </c:pt>
                <c:pt idx="2">
                  <c:v>Renew</c:v>
                </c:pt>
              </c:strCache>
            </c:strRef>
          </c:cat>
          <c:val>
            <c:numRef>
              <c:f>'Pivot tabel'!$E$29:$E$32</c:f>
              <c:numCache>
                <c:formatCode>#,##0</c:formatCode>
                <c:ptCount val="3"/>
                <c:pt idx="0">
                  <c:v>4477202000</c:v>
                </c:pt>
                <c:pt idx="1">
                  <c:v>571718000</c:v>
                </c:pt>
                <c:pt idx="2">
                  <c:v>1035064000</c:v>
                </c:pt>
              </c:numCache>
            </c:numRef>
          </c:val>
          <c:extLst>
            <c:ext xmlns:c16="http://schemas.microsoft.com/office/drawing/2014/chart" uri="{C3380CC4-5D6E-409C-BE32-E72D297353CC}">
              <c16:uniqueId val="{00000000-DAAE-49D7-9F8E-F1C2729D7F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tabel!PivotTable2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 Tổng doanh thu bán hàng của từng cơ sở</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tabel'!$B$28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tabel'!$A$29:$A$41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tabel'!$B$29:$B$41</c:f>
              <c:numCache>
                <c:formatCode>#,##0</c:formatCode>
                <c:ptCount val="12"/>
                <c:pt idx="0">
                  <c:v>223465000</c:v>
                </c:pt>
                <c:pt idx="1">
                  <c:v>420470000</c:v>
                </c:pt>
                <c:pt idx="2">
                  <c:v>242090000</c:v>
                </c:pt>
                <c:pt idx="3">
                  <c:v>357572000</c:v>
                </c:pt>
                <c:pt idx="4">
                  <c:v>913278000</c:v>
                </c:pt>
                <c:pt idx="5">
                  <c:v>813700000</c:v>
                </c:pt>
                <c:pt idx="6">
                  <c:v>275580000</c:v>
                </c:pt>
                <c:pt idx="7">
                  <c:v>622450000</c:v>
                </c:pt>
                <c:pt idx="8">
                  <c:v>910270000</c:v>
                </c:pt>
                <c:pt idx="9">
                  <c:v>473340000</c:v>
                </c:pt>
                <c:pt idx="10">
                  <c:v>311979000</c:v>
                </c:pt>
                <c:pt idx="11">
                  <c:v>793760000</c:v>
                </c:pt>
              </c:numCache>
            </c:numRef>
          </c:val>
          <c:extLst>
            <c:ext xmlns:c16="http://schemas.microsoft.com/office/drawing/2014/chart" uri="{C3380CC4-5D6E-409C-BE32-E72D297353CC}">
              <c16:uniqueId val="{00000000-2C66-4BE0-9B96-CBF91A2FF3A8}"/>
            </c:ext>
          </c:extLst>
        </c:ser>
        <c:dLbls>
          <c:dLblPos val="outEnd"/>
          <c:showLegendKey val="0"/>
          <c:showVal val="1"/>
          <c:showCatName val="0"/>
          <c:showSerName val="0"/>
          <c:showPercent val="0"/>
          <c:showBubbleSize val="0"/>
        </c:dLbls>
        <c:gapWidth val="219"/>
        <c:overlap val="-27"/>
        <c:axId val="1208012224"/>
        <c:axId val="1208015104"/>
      </c:barChart>
      <c:catAx>
        <c:axId val="120801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015104"/>
        <c:crosses val="autoZero"/>
        <c:auto val="1"/>
        <c:lblAlgn val="ctr"/>
        <c:lblOffset val="100"/>
        <c:noMultiLvlLbl val="0"/>
      </c:catAx>
      <c:valAx>
        <c:axId val="1208015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801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tabel!PivotTable4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Doanh thu</a:t>
            </a:r>
            <a:r>
              <a:rPr lang="vi-VN"/>
              <a:t> và số lượng</a:t>
            </a:r>
            <a:r>
              <a:rPr lang="en-US"/>
              <a:t> ghi nhận trên mỗi hình thức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tabel'!$B$22</c:f>
              <c:strCache>
                <c:ptCount val="1"/>
                <c:pt idx="0">
                  <c:v>Số lượng Hình thức thanh toán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tabel'!$A$23:$A$25</c:f>
              <c:strCache>
                <c:ptCount val="2"/>
                <c:pt idx="0">
                  <c:v>Chuyển khoản</c:v>
                </c:pt>
                <c:pt idx="1">
                  <c:v>Thanh toán tiền mặt</c:v>
                </c:pt>
              </c:strCache>
            </c:strRef>
          </c:cat>
          <c:val>
            <c:numRef>
              <c:f>'Pivot tabel'!$B$23:$B$25</c:f>
              <c:numCache>
                <c:formatCode>#,##0</c:formatCode>
                <c:ptCount val="2"/>
                <c:pt idx="0">
                  <c:v>510</c:v>
                </c:pt>
                <c:pt idx="1">
                  <c:v>89</c:v>
                </c:pt>
              </c:numCache>
            </c:numRef>
          </c:val>
          <c:extLst>
            <c:ext xmlns:c16="http://schemas.microsoft.com/office/drawing/2014/chart" uri="{C3380CC4-5D6E-409C-BE32-E72D297353CC}">
              <c16:uniqueId val="{00000000-E870-4072-AE1E-19015D7D4E91}"/>
            </c:ext>
          </c:extLst>
        </c:ser>
        <c:dLbls>
          <c:showLegendKey val="0"/>
          <c:showVal val="1"/>
          <c:showCatName val="0"/>
          <c:showSerName val="0"/>
          <c:showPercent val="0"/>
          <c:showBubbleSize val="0"/>
        </c:dLbls>
        <c:gapWidth val="219"/>
        <c:overlap val="-27"/>
        <c:axId val="1993385312"/>
        <c:axId val="1993387712"/>
      </c:barChart>
      <c:lineChart>
        <c:grouping val="standard"/>
        <c:varyColors val="0"/>
        <c:ser>
          <c:idx val="1"/>
          <c:order val="1"/>
          <c:tx>
            <c:strRef>
              <c:f>'Pivot tabel'!$C$22</c:f>
              <c:strCache>
                <c:ptCount val="1"/>
                <c:pt idx="0">
                  <c:v>Doanh thu </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tabel'!$A$23:$A$25</c:f>
              <c:strCache>
                <c:ptCount val="2"/>
                <c:pt idx="0">
                  <c:v>Chuyển khoản</c:v>
                </c:pt>
                <c:pt idx="1">
                  <c:v>Thanh toán tiền mặt</c:v>
                </c:pt>
              </c:strCache>
            </c:strRef>
          </c:cat>
          <c:val>
            <c:numRef>
              <c:f>'Pivot tabel'!$C$23:$C$25</c:f>
              <c:numCache>
                <c:formatCode>#,##0</c:formatCode>
                <c:ptCount val="2"/>
                <c:pt idx="0">
                  <c:v>5438264000</c:v>
                </c:pt>
                <c:pt idx="1">
                  <c:v>919690000</c:v>
                </c:pt>
              </c:numCache>
            </c:numRef>
          </c:val>
          <c:smooth val="0"/>
          <c:extLst>
            <c:ext xmlns:c16="http://schemas.microsoft.com/office/drawing/2014/chart" uri="{C3380CC4-5D6E-409C-BE32-E72D297353CC}">
              <c16:uniqueId val="{00000001-E870-4072-AE1E-19015D7D4E91}"/>
            </c:ext>
          </c:extLst>
        </c:ser>
        <c:dLbls>
          <c:showLegendKey val="0"/>
          <c:showVal val="1"/>
          <c:showCatName val="0"/>
          <c:showSerName val="0"/>
          <c:showPercent val="0"/>
          <c:showBubbleSize val="0"/>
        </c:dLbls>
        <c:marker val="1"/>
        <c:smooth val="0"/>
        <c:axId val="2046754000"/>
        <c:axId val="2046752080"/>
      </c:lineChart>
      <c:catAx>
        <c:axId val="199338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87712"/>
        <c:crosses val="autoZero"/>
        <c:auto val="1"/>
        <c:lblAlgn val="ctr"/>
        <c:lblOffset val="100"/>
        <c:noMultiLvlLbl val="0"/>
      </c:catAx>
      <c:valAx>
        <c:axId val="1993387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85312"/>
        <c:crosses val="autoZero"/>
        <c:crossBetween val="between"/>
      </c:valAx>
      <c:valAx>
        <c:axId val="20467520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6754000"/>
        <c:crosses val="max"/>
        <c:crossBetween val="between"/>
      </c:valAx>
      <c:catAx>
        <c:axId val="2046754000"/>
        <c:scaling>
          <c:orientation val="minMax"/>
        </c:scaling>
        <c:delete val="1"/>
        <c:axPos val="b"/>
        <c:numFmt formatCode="General" sourceLinked="1"/>
        <c:majorTickMark val="out"/>
        <c:minorTickMark val="none"/>
        <c:tickLblPos val="nextTo"/>
        <c:crossAx val="20467520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tabel!PivotTable5</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Tỷ lệ của từng cơ sở/ từng nguồn doanh thu</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tabel'!$H$27:$H$28</c:f>
              <c:strCache>
                <c:ptCount val="1"/>
                <c:pt idx="0">
                  <c:v>Chuyển nhượng</c:v>
                </c:pt>
              </c:strCache>
            </c:strRef>
          </c:tx>
          <c:spPr>
            <a:solidFill>
              <a:schemeClr val="accent1"/>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tabel'!$H$29:$H$41</c:f>
              <c:numCache>
                <c:formatCode>0.00%</c:formatCode>
                <c:ptCount val="12"/>
                <c:pt idx="0">
                  <c:v>0</c:v>
                </c:pt>
                <c:pt idx="1">
                  <c:v>0</c:v>
                </c:pt>
                <c:pt idx="2">
                  <c:v>0</c:v>
                </c:pt>
                <c:pt idx="3">
                  <c:v>0</c:v>
                </c:pt>
                <c:pt idx="4">
                  <c:v>0</c:v>
                </c:pt>
                <c:pt idx="5">
                  <c:v>0</c:v>
                </c:pt>
                <c:pt idx="6">
                  <c:v>0</c:v>
                </c:pt>
                <c:pt idx="7">
                  <c:v>5.850938839758828E-4</c:v>
                </c:pt>
                <c:pt idx="8">
                  <c:v>0</c:v>
                </c:pt>
                <c:pt idx="9">
                  <c:v>3.1456660428810904E-4</c:v>
                </c:pt>
                <c:pt idx="10">
                  <c:v>0</c:v>
                </c:pt>
                <c:pt idx="11">
                  <c:v>0</c:v>
                </c:pt>
              </c:numCache>
            </c:numRef>
          </c:val>
          <c:extLst>
            <c:ext xmlns:c16="http://schemas.microsoft.com/office/drawing/2014/chart" uri="{C3380CC4-5D6E-409C-BE32-E72D297353CC}">
              <c16:uniqueId val="{00000000-B62F-46A6-B65E-2CA48816EF6D}"/>
            </c:ext>
          </c:extLst>
        </c:ser>
        <c:ser>
          <c:idx val="1"/>
          <c:order val="1"/>
          <c:tx>
            <c:strRef>
              <c:f>'Pivot tabel'!$I$27:$I$28</c:f>
              <c:strCache>
                <c:ptCount val="1"/>
                <c:pt idx="0">
                  <c:v>Gym</c:v>
                </c:pt>
              </c:strCache>
            </c:strRef>
          </c:tx>
          <c:spPr>
            <a:solidFill>
              <a:schemeClr val="accent2"/>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tabel'!$I$29:$I$41</c:f>
              <c:numCache>
                <c:formatCode>0.00%</c:formatCode>
                <c:ptCount val="12"/>
                <c:pt idx="0">
                  <c:v>0</c:v>
                </c:pt>
                <c:pt idx="1">
                  <c:v>0</c:v>
                </c:pt>
                <c:pt idx="2">
                  <c:v>0</c:v>
                </c:pt>
                <c:pt idx="3">
                  <c:v>0</c:v>
                </c:pt>
                <c:pt idx="4">
                  <c:v>0</c:v>
                </c:pt>
                <c:pt idx="5">
                  <c:v>0</c:v>
                </c:pt>
                <c:pt idx="6">
                  <c:v>0</c:v>
                </c:pt>
                <c:pt idx="7">
                  <c:v>0</c:v>
                </c:pt>
                <c:pt idx="8">
                  <c:v>0</c:v>
                </c:pt>
                <c:pt idx="9">
                  <c:v>9.4841831192864871E-3</c:v>
                </c:pt>
                <c:pt idx="10">
                  <c:v>0</c:v>
                </c:pt>
                <c:pt idx="11">
                  <c:v>0</c:v>
                </c:pt>
              </c:numCache>
            </c:numRef>
          </c:val>
          <c:extLst>
            <c:ext xmlns:c16="http://schemas.microsoft.com/office/drawing/2014/chart" uri="{C3380CC4-5D6E-409C-BE32-E72D297353CC}">
              <c16:uniqueId val="{00000001-B62F-46A6-B65E-2CA48816EF6D}"/>
            </c:ext>
          </c:extLst>
        </c:ser>
        <c:ser>
          <c:idx val="2"/>
          <c:order val="2"/>
          <c:tx>
            <c:strRef>
              <c:f>'Pivot tabel'!$J$27:$J$28</c:f>
              <c:strCache>
                <c:ptCount val="1"/>
                <c:pt idx="0">
                  <c:v>MOL</c:v>
                </c:pt>
              </c:strCache>
            </c:strRef>
          </c:tx>
          <c:spPr>
            <a:solidFill>
              <a:schemeClr val="accent3"/>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tabel'!$J$29:$J$41</c:f>
              <c:numCache>
                <c:formatCode>0.00%</c:formatCode>
                <c:ptCount val="12"/>
                <c:pt idx="0">
                  <c:v>2.160758004855021E-2</c:v>
                </c:pt>
                <c:pt idx="1">
                  <c:v>5.0531979312841833E-2</c:v>
                </c:pt>
                <c:pt idx="2">
                  <c:v>2.0718929391436301E-2</c:v>
                </c:pt>
                <c:pt idx="3">
                  <c:v>2.6743194430157879E-2</c:v>
                </c:pt>
                <c:pt idx="4">
                  <c:v>0.12028869664675146</c:v>
                </c:pt>
                <c:pt idx="5">
                  <c:v>9.3772304738285309E-2</c:v>
                </c:pt>
                <c:pt idx="6">
                  <c:v>1.981769607015087E-2</c:v>
                </c:pt>
                <c:pt idx="7">
                  <c:v>7.8245297150624241E-2</c:v>
                </c:pt>
                <c:pt idx="8">
                  <c:v>0.11566456756371625</c:v>
                </c:pt>
                <c:pt idx="9">
                  <c:v>2.5454729618993782E-2</c:v>
                </c:pt>
                <c:pt idx="10">
                  <c:v>2.7873746805969341E-2</c:v>
                </c:pt>
                <c:pt idx="11">
                  <c:v>0.1034703931484877</c:v>
                </c:pt>
              </c:numCache>
            </c:numRef>
          </c:val>
          <c:extLst>
            <c:ext xmlns:c16="http://schemas.microsoft.com/office/drawing/2014/chart" uri="{C3380CC4-5D6E-409C-BE32-E72D297353CC}">
              <c16:uniqueId val="{00000011-B62F-46A6-B65E-2CA48816EF6D}"/>
            </c:ext>
          </c:extLst>
        </c:ser>
        <c:ser>
          <c:idx val="3"/>
          <c:order val="3"/>
          <c:tx>
            <c:strRef>
              <c:f>'Pivot tabel'!$K$27:$K$28</c:f>
              <c:strCache>
                <c:ptCount val="1"/>
                <c:pt idx="0">
                  <c:v>Nâng cấp</c:v>
                </c:pt>
              </c:strCache>
            </c:strRef>
          </c:tx>
          <c:spPr>
            <a:solidFill>
              <a:schemeClr val="accent4"/>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tabel'!$K$29:$K$41</c:f>
              <c:numCache>
                <c:formatCode>0.00%</c:formatCode>
                <c:ptCount val="12"/>
                <c:pt idx="0">
                  <c:v>0</c:v>
                </c:pt>
                <c:pt idx="1">
                  <c:v>0</c:v>
                </c:pt>
                <c:pt idx="2">
                  <c:v>0</c:v>
                </c:pt>
                <c:pt idx="3">
                  <c:v>0</c:v>
                </c:pt>
                <c:pt idx="4">
                  <c:v>7.8641651072027256E-4</c:v>
                </c:pt>
                <c:pt idx="5">
                  <c:v>7.4709568518425895E-3</c:v>
                </c:pt>
                <c:pt idx="6">
                  <c:v>0</c:v>
                </c:pt>
                <c:pt idx="7">
                  <c:v>1.2496158355345132E-2</c:v>
                </c:pt>
                <c:pt idx="8">
                  <c:v>0</c:v>
                </c:pt>
                <c:pt idx="9">
                  <c:v>0</c:v>
                </c:pt>
                <c:pt idx="10">
                  <c:v>0</c:v>
                </c:pt>
                <c:pt idx="11">
                  <c:v>3.271492684596334E-3</c:v>
                </c:pt>
              </c:numCache>
            </c:numRef>
          </c:val>
          <c:extLst>
            <c:ext xmlns:c16="http://schemas.microsoft.com/office/drawing/2014/chart" uri="{C3380CC4-5D6E-409C-BE32-E72D297353CC}">
              <c16:uniqueId val="{00000023-B62F-46A6-B65E-2CA48816EF6D}"/>
            </c:ext>
          </c:extLst>
        </c:ser>
        <c:ser>
          <c:idx val="4"/>
          <c:order val="4"/>
          <c:tx>
            <c:strRef>
              <c:f>'Pivot tabel'!$L$27:$L$28</c:f>
              <c:strCache>
                <c:ptCount val="1"/>
                <c:pt idx="0">
                  <c:v>PR</c:v>
                </c:pt>
              </c:strCache>
            </c:strRef>
          </c:tx>
          <c:spPr>
            <a:solidFill>
              <a:schemeClr val="accent5"/>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tabel'!$L$29:$L$41</c:f>
              <c:numCache>
                <c:formatCode>0.00%</c:formatCode>
                <c:ptCount val="12"/>
                <c:pt idx="0">
                  <c:v>9.1916361772985452E-3</c:v>
                </c:pt>
                <c:pt idx="1">
                  <c:v>8.6505816179229986E-4</c:v>
                </c:pt>
                <c:pt idx="2">
                  <c:v>4.3724757996047156E-3</c:v>
                </c:pt>
                <c:pt idx="3">
                  <c:v>7.9616807545320398E-3</c:v>
                </c:pt>
                <c:pt idx="4">
                  <c:v>8.4442259255099981E-3</c:v>
                </c:pt>
                <c:pt idx="5">
                  <c:v>1.4564433778539448E-2</c:v>
                </c:pt>
                <c:pt idx="6">
                  <c:v>0</c:v>
                </c:pt>
                <c:pt idx="7">
                  <c:v>7.5495985029146173E-4</c:v>
                </c:pt>
                <c:pt idx="8">
                  <c:v>1.3573548975031905E-2</c:v>
                </c:pt>
                <c:pt idx="9">
                  <c:v>2.1621735545743176E-2</c:v>
                </c:pt>
                <c:pt idx="10">
                  <c:v>4.4039324600335262E-3</c:v>
                </c:pt>
                <c:pt idx="11">
                  <c:v>4.1680075068174444E-3</c:v>
                </c:pt>
              </c:numCache>
            </c:numRef>
          </c:val>
          <c:extLst>
            <c:ext xmlns:c16="http://schemas.microsoft.com/office/drawing/2014/chart" uri="{C3380CC4-5D6E-409C-BE32-E72D297353CC}">
              <c16:uniqueId val="{00000027-B62F-46A6-B65E-2CA48816EF6D}"/>
            </c:ext>
          </c:extLst>
        </c:ser>
        <c:ser>
          <c:idx val="5"/>
          <c:order val="5"/>
          <c:tx>
            <c:strRef>
              <c:f>'Pivot tabel'!$M$27:$M$28</c:f>
              <c:strCache>
                <c:ptCount val="1"/>
                <c:pt idx="0">
                  <c:v>Renew</c:v>
                </c:pt>
              </c:strCache>
            </c:strRef>
          </c:tx>
          <c:spPr>
            <a:solidFill>
              <a:schemeClr val="accent6"/>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tabel'!$M$29:$M$41</c:f>
              <c:numCache>
                <c:formatCode>0.00%</c:formatCode>
                <c:ptCount val="12"/>
                <c:pt idx="0">
                  <c:v>4.3480968877723869E-3</c:v>
                </c:pt>
                <c:pt idx="1">
                  <c:v>1.4735872577876468E-2</c:v>
                </c:pt>
                <c:pt idx="2">
                  <c:v>1.2985309425013141E-2</c:v>
                </c:pt>
                <c:pt idx="3">
                  <c:v>2.1535229729563943E-2</c:v>
                </c:pt>
                <c:pt idx="4">
                  <c:v>9.0909748639263505E-3</c:v>
                </c:pt>
                <c:pt idx="5">
                  <c:v>1.217372758594982E-2</c:v>
                </c:pt>
                <c:pt idx="6">
                  <c:v>1.987746372496561E-2</c:v>
                </c:pt>
                <c:pt idx="7">
                  <c:v>5.8194821793300169E-3</c:v>
                </c:pt>
                <c:pt idx="8">
                  <c:v>1.3932154903920349E-2</c:v>
                </c:pt>
                <c:pt idx="9">
                  <c:v>1.7573263348555211E-2</c:v>
                </c:pt>
                <c:pt idx="10">
                  <c:v>1.6791408053597117E-2</c:v>
                </c:pt>
                <c:pt idx="11">
                  <c:v>1.3935300569963231E-2</c:v>
                </c:pt>
              </c:numCache>
            </c:numRef>
          </c:val>
          <c:extLst>
            <c:ext xmlns:c16="http://schemas.microsoft.com/office/drawing/2014/chart" uri="{C3380CC4-5D6E-409C-BE32-E72D297353CC}">
              <c16:uniqueId val="{00000028-B62F-46A6-B65E-2CA48816EF6D}"/>
            </c:ext>
          </c:extLst>
        </c:ser>
        <c:ser>
          <c:idx val="6"/>
          <c:order val="6"/>
          <c:tx>
            <c:strRef>
              <c:f>'Pivot tabel'!$N$27:$N$28</c:f>
              <c:strCache>
                <c:ptCount val="1"/>
                <c:pt idx="0">
                  <c:v>Walkin</c:v>
                </c:pt>
              </c:strCache>
            </c:strRef>
          </c:tx>
          <c:spPr>
            <a:solidFill>
              <a:schemeClr val="accent1">
                <a:lumMod val="60000"/>
              </a:schemeClr>
            </a:solidFill>
            <a:ln>
              <a:noFill/>
            </a:ln>
            <a:effectLst/>
          </c:spPr>
          <c:invertIfNegative val="0"/>
          <c:cat>
            <c:strRef>
              <c:f>'Pivot tabel'!$G$29:$G$41</c:f>
              <c:strCache>
                <c:ptCount val="12"/>
                <c:pt idx="0">
                  <c:v>Dã Tượng</c:v>
                </c:pt>
                <c:pt idx="1">
                  <c:v>Hàm Nghi</c:v>
                </c:pt>
                <c:pt idx="2">
                  <c:v>Láng Hạ</c:v>
                </c:pt>
                <c:pt idx="3">
                  <c:v>Lê Đại Hành</c:v>
                </c:pt>
                <c:pt idx="4">
                  <c:v>Lotte</c:v>
                </c:pt>
                <c:pt idx="5">
                  <c:v>Lý Tự Trọng</c:v>
                </c:pt>
                <c:pt idx="6">
                  <c:v>Ngô Quyền</c:v>
                </c:pt>
                <c:pt idx="7">
                  <c:v>Nguyễn Cửu Vân</c:v>
                </c:pt>
                <c:pt idx="8">
                  <c:v>Phan Xích Long</c:v>
                </c:pt>
                <c:pt idx="9">
                  <c:v>Royal</c:v>
                </c:pt>
                <c:pt idx="10">
                  <c:v>Times City</c:v>
                </c:pt>
                <c:pt idx="11">
                  <c:v>Võ Thị Sáu</c:v>
                </c:pt>
              </c:strCache>
            </c:strRef>
          </c:cat>
          <c:val>
            <c:numRef>
              <c:f>'Pivot tabel'!$N$29:$N$41</c:f>
              <c:numCache>
                <c:formatCode>0.00%</c:formatCode>
                <c:ptCount val="12"/>
                <c:pt idx="0">
                  <c:v>0</c:v>
                </c:pt>
                <c:pt idx="1">
                  <c:v>0</c:v>
                </c:pt>
                <c:pt idx="2">
                  <c:v>0</c:v>
                </c:pt>
                <c:pt idx="3">
                  <c:v>0</c:v>
                </c:pt>
                <c:pt idx="4">
                  <c:v>5.0330656686097446E-3</c:v>
                </c:pt>
                <c:pt idx="5">
                  <c:v>0</c:v>
                </c:pt>
                <c:pt idx="6">
                  <c:v>3.6489726097420649E-3</c:v>
                </c:pt>
                <c:pt idx="7">
                  <c:v>0</c:v>
                </c:pt>
                <c:pt idx="8">
                  <c:v>0</c:v>
                </c:pt>
                <c:pt idx="9">
                  <c:v>0</c:v>
                </c:pt>
                <c:pt idx="10">
                  <c:v>0</c:v>
                </c:pt>
                <c:pt idx="11">
                  <c:v>0</c:v>
                </c:pt>
              </c:numCache>
            </c:numRef>
          </c:val>
          <c:extLst>
            <c:ext xmlns:c16="http://schemas.microsoft.com/office/drawing/2014/chart" uri="{C3380CC4-5D6E-409C-BE32-E72D297353CC}">
              <c16:uniqueId val="{00000029-B62F-46A6-B65E-2CA48816EF6D}"/>
            </c:ext>
          </c:extLst>
        </c:ser>
        <c:dLbls>
          <c:showLegendKey val="0"/>
          <c:showVal val="0"/>
          <c:showCatName val="0"/>
          <c:showSerName val="0"/>
          <c:showPercent val="0"/>
          <c:showBubbleSize val="0"/>
        </c:dLbls>
        <c:gapWidth val="150"/>
        <c:overlap val="100"/>
        <c:axId val="164082304"/>
        <c:axId val="164082784"/>
      </c:barChart>
      <c:catAx>
        <c:axId val="164082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2784"/>
        <c:crosses val="autoZero"/>
        <c:auto val="1"/>
        <c:lblAlgn val="ctr"/>
        <c:lblOffset val="100"/>
        <c:noMultiLvlLbl val="0"/>
      </c:catAx>
      <c:valAx>
        <c:axId val="16408278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tabel!PivotTable9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T</a:t>
            </a:r>
            <a:r>
              <a:rPr lang="en-US"/>
              <a:t>ỷ lệ học viên A,B,C,D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tabel'!$E$36</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tabel'!$D$37:$D$41</c:f>
              <c:strCache>
                <c:ptCount val="4"/>
                <c:pt idx="0">
                  <c:v>A</c:v>
                </c:pt>
                <c:pt idx="1">
                  <c:v>B</c:v>
                </c:pt>
                <c:pt idx="2">
                  <c:v>C</c:v>
                </c:pt>
                <c:pt idx="3">
                  <c:v>D</c:v>
                </c:pt>
              </c:strCache>
            </c:strRef>
          </c:cat>
          <c:val>
            <c:numRef>
              <c:f>'Pivot tabel'!$E$37:$E$41</c:f>
              <c:numCache>
                <c:formatCode>0.00%</c:formatCode>
                <c:ptCount val="4"/>
                <c:pt idx="0">
                  <c:v>0.10050251256281408</c:v>
                </c:pt>
                <c:pt idx="1">
                  <c:v>0.28643216080402012</c:v>
                </c:pt>
                <c:pt idx="2">
                  <c:v>0.4120603015075377</c:v>
                </c:pt>
                <c:pt idx="3">
                  <c:v>0.20100502512562815</c:v>
                </c:pt>
              </c:numCache>
            </c:numRef>
          </c:val>
          <c:smooth val="0"/>
          <c:extLst>
            <c:ext xmlns:c16="http://schemas.microsoft.com/office/drawing/2014/chart" uri="{C3380CC4-5D6E-409C-BE32-E72D297353CC}">
              <c16:uniqueId val="{00000000-EFF1-4456-9899-7FA8DE1AC96B}"/>
            </c:ext>
          </c:extLst>
        </c:ser>
        <c:dLbls>
          <c:dLblPos val="t"/>
          <c:showLegendKey val="0"/>
          <c:showVal val="1"/>
          <c:showCatName val="0"/>
          <c:showSerName val="0"/>
          <c:showPercent val="0"/>
          <c:showBubbleSize val="0"/>
        </c:dLbls>
        <c:smooth val="0"/>
        <c:axId val="2047158528"/>
        <c:axId val="2047169568"/>
      </c:lineChart>
      <c:catAx>
        <c:axId val="2047158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169568"/>
        <c:crosses val="autoZero"/>
        <c:auto val="1"/>
        <c:lblAlgn val="ctr"/>
        <c:lblOffset val="100"/>
        <c:noMultiLvlLbl val="0"/>
      </c:catAx>
      <c:valAx>
        <c:axId val="20471695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15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590550</xdr:colOff>
      <xdr:row>20</xdr:row>
      <xdr:rowOff>200024</xdr:rowOff>
    </xdr:from>
    <xdr:to>
      <xdr:col>16</xdr:col>
      <xdr:colOff>1</xdr:colOff>
      <xdr:row>36</xdr:row>
      <xdr:rowOff>19050</xdr:rowOff>
    </xdr:to>
    <xdr:graphicFrame macro="">
      <xdr:nvGraphicFramePr>
        <xdr:cNvPr id="7" name="Chart 6">
          <a:extLst>
            <a:ext uri="{FF2B5EF4-FFF2-40B4-BE49-F238E27FC236}">
              <a16:creationId xmlns:a16="http://schemas.microsoft.com/office/drawing/2014/main" id="{909D5373-7179-42FD-A74E-9C81F6A14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561974</xdr:colOff>
      <xdr:row>3</xdr:row>
      <xdr:rowOff>0</xdr:rowOff>
    </xdr:from>
    <xdr:to>
      <xdr:col>9</xdr:col>
      <xdr:colOff>590549</xdr:colOff>
      <xdr:row>21</xdr:row>
      <xdr:rowOff>0</xdr:rowOff>
    </xdr:to>
    <xdr:graphicFrame macro="">
      <xdr:nvGraphicFramePr>
        <xdr:cNvPr id="8" name="Chart 7">
          <a:extLst>
            <a:ext uri="{FF2B5EF4-FFF2-40B4-BE49-F238E27FC236}">
              <a16:creationId xmlns:a16="http://schemas.microsoft.com/office/drawing/2014/main" id="{6B14F05B-5258-49F0-A15B-DB1FB5257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561975</xdr:colOff>
      <xdr:row>21</xdr:row>
      <xdr:rowOff>0</xdr:rowOff>
    </xdr:from>
    <xdr:to>
      <xdr:col>9</xdr:col>
      <xdr:colOff>590550</xdr:colOff>
      <xdr:row>36</xdr:row>
      <xdr:rowOff>19050</xdr:rowOff>
    </xdr:to>
    <xdr:graphicFrame macro="">
      <xdr:nvGraphicFramePr>
        <xdr:cNvPr id="11" name="Chart 10">
          <a:extLst>
            <a:ext uri="{FF2B5EF4-FFF2-40B4-BE49-F238E27FC236}">
              <a16:creationId xmlns:a16="http://schemas.microsoft.com/office/drawing/2014/main" id="{B7CB93E2-B654-4B3C-8D0E-23F3E7F87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590549</xdr:colOff>
      <xdr:row>3</xdr:row>
      <xdr:rowOff>0</xdr:rowOff>
    </xdr:from>
    <xdr:to>
      <xdr:col>17</xdr:col>
      <xdr:colOff>361950</xdr:colOff>
      <xdr:row>21</xdr:row>
      <xdr:rowOff>0</xdr:rowOff>
    </xdr:to>
    <xdr:graphicFrame macro="">
      <xdr:nvGraphicFramePr>
        <xdr:cNvPr id="12" name="Chart 11">
          <a:extLst>
            <a:ext uri="{FF2B5EF4-FFF2-40B4-BE49-F238E27FC236}">
              <a16:creationId xmlns:a16="http://schemas.microsoft.com/office/drawing/2014/main" id="{59258A81-5E96-49D3-8CFD-2FB23A942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0</xdr:rowOff>
    </xdr:from>
    <xdr:to>
      <xdr:col>1</xdr:col>
      <xdr:colOff>561975</xdr:colOff>
      <xdr:row>21</xdr:row>
      <xdr:rowOff>0</xdr:rowOff>
    </xdr:to>
    <mc:AlternateContent xmlns:mc="http://schemas.openxmlformats.org/markup-compatibility/2006" xmlns:a14="http://schemas.microsoft.com/office/drawing/2010/main">
      <mc:Choice Requires="a14">
        <xdr:graphicFrame macro="">
          <xdr:nvGraphicFramePr>
            <xdr:cNvPr id="14" name="ngày">
              <a:extLst>
                <a:ext uri="{FF2B5EF4-FFF2-40B4-BE49-F238E27FC236}">
                  <a16:creationId xmlns:a16="http://schemas.microsoft.com/office/drawing/2014/main" id="{844399C4-0C1A-9F54-653A-312EE8F7A55E}"/>
                </a:ext>
              </a:extLst>
            </xdr:cNvPr>
            <xdr:cNvGraphicFramePr/>
          </xdr:nvGraphicFramePr>
          <xdr:xfrm>
            <a:off x="0" y="0"/>
            <a:ext cx="0" cy="0"/>
          </xdr:xfrm>
          <a:graphic>
            <a:graphicData uri="http://schemas.microsoft.com/office/drawing/2010/slicer">
              <sle:slicer xmlns:sle="http://schemas.microsoft.com/office/drawing/2010/slicer" name="ngày"/>
            </a:graphicData>
          </a:graphic>
        </xdr:graphicFrame>
      </mc:Choice>
      <mc:Fallback xmlns="">
        <xdr:sp macro="" textlink="">
          <xdr:nvSpPr>
            <xdr:cNvPr id="0" name=""/>
            <xdr:cNvSpPr>
              <a:spLocks noTextEdit="1"/>
            </xdr:cNvSpPr>
          </xdr:nvSpPr>
          <xdr:spPr>
            <a:xfrm>
              <a:off x="0" y="514350"/>
              <a:ext cx="1590675" cy="3600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9523</xdr:rowOff>
    </xdr:from>
    <xdr:to>
      <xdr:col>1</xdr:col>
      <xdr:colOff>561975</xdr:colOff>
      <xdr:row>29</xdr:row>
      <xdr:rowOff>47624</xdr:rowOff>
    </xdr:to>
    <mc:AlternateContent xmlns:mc="http://schemas.openxmlformats.org/markup-compatibility/2006" xmlns:a14="http://schemas.microsoft.com/office/drawing/2010/main">
      <mc:Choice Requires="a14">
        <xdr:graphicFrame macro="">
          <xdr:nvGraphicFramePr>
            <xdr:cNvPr id="15" name="tuần">
              <a:extLst>
                <a:ext uri="{FF2B5EF4-FFF2-40B4-BE49-F238E27FC236}">
                  <a16:creationId xmlns:a16="http://schemas.microsoft.com/office/drawing/2014/main" id="{BC1259C0-D31A-3B34-5985-D497E4DA6A56}"/>
                </a:ext>
              </a:extLst>
            </xdr:cNvPr>
            <xdr:cNvGraphicFramePr/>
          </xdr:nvGraphicFramePr>
          <xdr:xfrm>
            <a:off x="0" y="0"/>
            <a:ext cx="0" cy="0"/>
          </xdr:xfrm>
          <a:graphic>
            <a:graphicData uri="http://schemas.microsoft.com/office/drawing/2010/slicer">
              <sle:slicer xmlns:sle="http://schemas.microsoft.com/office/drawing/2010/slicer" name="tuần"/>
            </a:graphicData>
          </a:graphic>
        </xdr:graphicFrame>
      </mc:Choice>
      <mc:Fallback xmlns="">
        <xdr:sp macro="" textlink="">
          <xdr:nvSpPr>
            <xdr:cNvPr id="0" name=""/>
            <xdr:cNvSpPr>
              <a:spLocks noTextEdit="1"/>
            </xdr:cNvSpPr>
          </xdr:nvSpPr>
          <xdr:spPr>
            <a:xfrm>
              <a:off x="0" y="4124323"/>
              <a:ext cx="1590675" cy="16383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38100</xdr:rowOff>
    </xdr:from>
    <xdr:to>
      <xdr:col>1</xdr:col>
      <xdr:colOff>561974</xdr:colOff>
      <xdr:row>36</xdr:row>
      <xdr:rowOff>28574</xdr:rowOff>
    </xdr:to>
    <mc:AlternateContent xmlns:mc="http://schemas.openxmlformats.org/markup-compatibility/2006" xmlns:a14="http://schemas.microsoft.com/office/drawing/2010/main">
      <mc:Choice Requires="a14">
        <xdr:graphicFrame macro="">
          <xdr:nvGraphicFramePr>
            <xdr:cNvPr id="16" name="tháng">
              <a:extLst>
                <a:ext uri="{FF2B5EF4-FFF2-40B4-BE49-F238E27FC236}">
                  <a16:creationId xmlns:a16="http://schemas.microsoft.com/office/drawing/2014/main" id="{B450AE6D-EB77-5463-AF2C-6B07CDE2B427}"/>
                </a:ext>
              </a:extLst>
            </xdr:cNvPr>
            <xdr:cNvGraphicFramePr/>
          </xdr:nvGraphicFramePr>
          <xdr:xfrm>
            <a:off x="0" y="0"/>
            <a:ext cx="0" cy="0"/>
          </xdr:xfrm>
          <a:graphic>
            <a:graphicData uri="http://schemas.microsoft.com/office/drawing/2010/slicer">
              <sle:slicer xmlns:sle="http://schemas.microsoft.com/office/drawing/2010/slicer" name="tháng"/>
            </a:graphicData>
          </a:graphic>
        </xdr:graphicFrame>
      </mc:Choice>
      <mc:Fallback xmlns="">
        <xdr:sp macro="" textlink="">
          <xdr:nvSpPr>
            <xdr:cNvPr id="0" name=""/>
            <xdr:cNvSpPr>
              <a:spLocks noTextEdit="1"/>
            </xdr:cNvSpPr>
          </xdr:nvSpPr>
          <xdr:spPr>
            <a:xfrm>
              <a:off x="0" y="5753100"/>
              <a:ext cx="1590674" cy="1390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21</xdr:row>
      <xdr:rowOff>1</xdr:rowOff>
    </xdr:from>
    <xdr:to>
      <xdr:col>22</xdr:col>
      <xdr:colOff>0</xdr:colOff>
      <xdr:row>36</xdr:row>
      <xdr:rowOff>19050</xdr:rowOff>
    </xdr:to>
    <xdr:graphicFrame macro="">
      <xdr:nvGraphicFramePr>
        <xdr:cNvPr id="17" name="Chart 16">
          <a:extLst>
            <a:ext uri="{FF2B5EF4-FFF2-40B4-BE49-F238E27FC236}">
              <a16:creationId xmlns:a16="http://schemas.microsoft.com/office/drawing/2014/main" id="{6DAA9A21-544A-4A96-88D9-161F6128DB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371474</xdr:colOff>
      <xdr:row>3</xdr:row>
      <xdr:rowOff>19049</xdr:rowOff>
    </xdr:from>
    <xdr:to>
      <xdr:col>19</xdr:col>
      <xdr:colOff>371475</xdr:colOff>
      <xdr:row>21</xdr:row>
      <xdr:rowOff>9525</xdr:rowOff>
    </xdr:to>
    <mc:AlternateContent xmlns:mc="http://schemas.openxmlformats.org/markup-compatibility/2006" xmlns:a14="http://schemas.microsoft.com/office/drawing/2010/main">
      <mc:Choice Requires="a14">
        <xdr:graphicFrame macro="">
          <xdr:nvGraphicFramePr>
            <xdr:cNvPr id="18" name="Cơ Sở">
              <a:extLst>
                <a:ext uri="{FF2B5EF4-FFF2-40B4-BE49-F238E27FC236}">
                  <a16:creationId xmlns:a16="http://schemas.microsoft.com/office/drawing/2014/main" id="{92FFD958-5FD5-0B99-DE04-9E5523CAD8B8}"/>
                </a:ext>
              </a:extLst>
            </xdr:cNvPr>
            <xdr:cNvGraphicFramePr/>
          </xdr:nvGraphicFramePr>
          <xdr:xfrm>
            <a:off x="0" y="0"/>
            <a:ext cx="0" cy="0"/>
          </xdr:xfrm>
          <a:graphic>
            <a:graphicData uri="http://schemas.microsoft.com/office/drawing/2010/slicer">
              <sle:slicer xmlns:sle="http://schemas.microsoft.com/office/drawing/2010/slicer" name="Cơ Sở"/>
            </a:graphicData>
          </a:graphic>
        </xdr:graphicFrame>
      </mc:Choice>
      <mc:Fallback xmlns="">
        <xdr:sp macro="" textlink="">
          <xdr:nvSpPr>
            <xdr:cNvPr id="0" name=""/>
            <xdr:cNvSpPr>
              <a:spLocks noTextEdit="1"/>
            </xdr:cNvSpPr>
          </xdr:nvSpPr>
          <xdr:spPr>
            <a:xfrm>
              <a:off x="14497049" y="533399"/>
              <a:ext cx="1676401" cy="3590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371475</xdr:colOff>
      <xdr:row>3</xdr:row>
      <xdr:rowOff>9525</xdr:rowOff>
    </xdr:from>
    <xdr:to>
      <xdr:col>22</xdr:col>
      <xdr:colOff>0</xdr:colOff>
      <xdr:row>21</xdr:row>
      <xdr:rowOff>9525</xdr:rowOff>
    </xdr:to>
    <mc:AlternateContent xmlns:mc="http://schemas.openxmlformats.org/markup-compatibility/2006" xmlns:a14="http://schemas.microsoft.com/office/drawing/2010/main">
      <mc:Choice Requires="a14">
        <xdr:graphicFrame macro="">
          <xdr:nvGraphicFramePr>
            <xdr:cNvPr id="19" name="Nguồn">
              <a:extLst>
                <a:ext uri="{FF2B5EF4-FFF2-40B4-BE49-F238E27FC236}">
                  <a16:creationId xmlns:a16="http://schemas.microsoft.com/office/drawing/2014/main" id="{212D8597-F09C-705A-2C64-45C7676B787E}"/>
                </a:ext>
              </a:extLst>
            </xdr:cNvPr>
            <xdr:cNvGraphicFramePr/>
          </xdr:nvGraphicFramePr>
          <xdr:xfrm>
            <a:off x="0" y="0"/>
            <a:ext cx="0" cy="0"/>
          </xdr:xfrm>
          <a:graphic>
            <a:graphicData uri="http://schemas.microsoft.com/office/drawing/2010/slicer">
              <sle:slicer xmlns:sle="http://schemas.microsoft.com/office/drawing/2010/slicer" name="Nguồn"/>
            </a:graphicData>
          </a:graphic>
        </xdr:graphicFrame>
      </mc:Choice>
      <mc:Fallback xmlns="">
        <xdr:sp macro="" textlink="">
          <xdr:nvSpPr>
            <xdr:cNvPr id="0" name=""/>
            <xdr:cNvSpPr>
              <a:spLocks noTextEdit="1"/>
            </xdr:cNvSpPr>
          </xdr:nvSpPr>
          <xdr:spPr>
            <a:xfrm>
              <a:off x="16173450" y="523875"/>
              <a:ext cx="1685925" cy="3600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arls" refreshedDate="45053.559494675923" createdVersion="8" refreshedVersion="8" minRefreshableVersion="3" recordCount="599" xr:uid="{9AD78E42-27E3-4B0D-8A3D-1C6126BE2191}">
  <cacheSource type="worksheet">
    <worksheetSource ref="A1:S600" sheet="Data version1"/>
  </cacheSource>
  <cacheFields count="19">
    <cacheField name="Ngày phiếu thu" numFmtId="166">
      <sharedItems containsSemiMixedTypes="0" containsNonDate="0" containsDate="1" containsString="0" minDate="2022-06-08T00:00:00" maxDate="2022-10-01T00:00:00"/>
    </cacheField>
    <cacheField name="ngày" numFmtId="0">
      <sharedItems containsSemiMixedTypes="0" containsString="0" containsNumber="1" containsInteger="1" minValue="1" maxValue="31" count="31">
        <n v="6"/>
        <n v="11"/>
        <n v="15"/>
        <n v="16"/>
        <n v="18"/>
        <n v="19"/>
        <n v="22"/>
        <n v="25"/>
        <n v="27"/>
        <n v="3"/>
        <n v="4"/>
        <n v="5"/>
        <n v="8"/>
        <n v="10"/>
        <n v="12"/>
        <n v="13"/>
        <n v="17"/>
        <n v="26"/>
        <n v="29"/>
        <n v="20"/>
        <n v="2"/>
        <n v="31"/>
        <n v="30"/>
        <n v="7"/>
        <n v="14"/>
        <n v="24"/>
        <n v="28"/>
        <n v="9"/>
        <n v="23"/>
        <n v="1"/>
        <n v="21"/>
      </sharedItems>
    </cacheField>
    <cacheField name="tuần" numFmtId="0">
      <sharedItems containsSemiMixedTypes="0" containsString="0" containsNumber="1" containsInteger="1" minValue="0" maxValue="4" count="5">
        <n v="1"/>
        <n v="2"/>
        <n v="3"/>
        <n v="4"/>
        <n v="0"/>
      </sharedItems>
    </cacheField>
    <cacheField name="tháng" numFmtId="0">
      <sharedItems containsSemiMixedTypes="0" containsString="0" containsNumber="1" containsInteger="1" minValue="6" maxValue="9" count="4">
        <n v="7"/>
        <n v="8"/>
        <n v="9"/>
        <n v="6"/>
      </sharedItems>
    </cacheField>
    <cacheField name="Họ tên khách hàng" numFmtId="0">
      <sharedItems/>
    </cacheField>
    <cacheField name="Mã hợp đồng" numFmtId="0">
      <sharedItems containsMixedTypes="1" containsNumber="1" containsInteger="1" minValue="825" maxValue="2770002"/>
    </cacheField>
    <cacheField name="Mã hợp đồng-fixed" numFmtId="0">
      <sharedItems/>
    </cacheField>
    <cacheField name="Nội dung phiếu thu" numFmtId="0">
      <sharedItems/>
    </cacheField>
    <cacheField name="Cơ Sở" numFmtId="0">
      <sharedItems count="12">
        <s v="Royal"/>
        <s v="Võ Thị Sáu"/>
        <s v="Lý Tự Trọng"/>
        <s v="Lotte"/>
        <s v="Láng Hạ"/>
        <s v="Hàm Nghi"/>
        <s v="Phan Xích Long"/>
        <s v="Dã Tượng"/>
        <s v="Lê Đại Hành"/>
        <s v="Ngô Quyền"/>
        <s v="Times City"/>
        <s v="Nguyễn Cửu Vân"/>
      </sharedItems>
    </cacheField>
    <cacheField name="Số tiền" numFmtId="0">
      <sharedItems containsSemiMixedTypes="0" containsString="0" containsNumber="1" containsInteger="1" minValue="100000" maxValue="45080000"/>
    </cacheField>
    <cacheField name="Mã phiếu thu" numFmtId="0">
      <sharedItems containsMixedTypes="1" containsNumber="1" containsInteger="1" minValue="455" maxValue="2270266"/>
    </cacheField>
    <cacheField name="Hình thức thanh toán" numFmtId="0">
      <sharedItems count="31">
        <s v="19022427824017 Ngân hàng TMCP Kỹ thương Việt Nam"/>
        <s v="020089166838 Ngân hàng TMCP Sài Gòn Thương tín"/>
        <s v="Tiền mặt"/>
        <s v="ck"/>
        <s v="ck Tech"/>
        <s v="quẹt thẻ"/>
        <s v="chuyển khoản"/>
        <s v="cà thẻ"/>
        <s v="Link trả góp"/>
        <s v="1505000379379 Ngân hàng Nông nghiệp và Phát triển nông thôn Việt Nam"/>
        <s v="MPOS"/>
        <s v="quet the"/>
        <s v="VNPAY"/>
        <s v="19020970037014 Techcombank - Hoàng Thị Minh Huệ"/>
        <s v="Quầy TT Lotte"/>
        <s v="BIDV - POS"/>
        <s v="AGRI-POS"/>
        <s v="VPBank Hoang Thi Minh Hue 265620768"/>
        <s v="POS - AGRI"/>
        <s v="vn pay"/>
        <s v="22210000365618 Ngân hàng TMCP Đầu tư và Phát triển Việt Nam"/>
        <s v="CHUYỂN KHOẢN NGÂN HÀNG NÀO KHÔNG THỂ HIỆN"/>
        <s v="Chuyển khoản "/>
        <s v="không thấy hình ảnh"/>
        <s v="POS - BIDV"/>
        <s v="Thẻ Visa "/>
        <s v="Chuyển khoản teck"/>
        <s v="TRẢ GÓP QUA THẺ TIN DỤNG NGÂN HÀNG MSB"/>
        <s v="techcombank: Nguyễn Thị Minh Phương"/>
        <s v="Quét VNPay"/>
        <s v="CK Tech - Hoàng Thị Minh Huệ"/>
      </sharedItems>
    </cacheField>
    <cacheField name="Hình thức thanh toán-Fixed" numFmtId="0">
      <sharedItems count="2">
        <s v="Chuyển khoản"/>
        <s v="Thanh toán tiền mặt"/>
      </sharedItems>
    </cacheField>
    <cacheField name="Người bán 1" numFmtId="0">
      <sharedItems/>
    </cacheField>
    <cacheField name="Người bán 2" numFmtId="0">
      <sharedItems containsBlank="1"/>
    </cacheField>
    <cacheField name="Người bán 3" numFmtId="0">
      <sharedItems containsBlank="1"/>
    </cacheField>
    <cacheField name="Người bán 4" numFmtId="0">
      <sharedItems containsBlank="1"/>
    </cacheField>
    <cacheField name="Trạng thái thanh toán" numFmtId="0">
      <sharedItems containsBlank="1"/>
    </cacheField>
    <cacheField name="Nguồn" numFmtId="0">
      <sharedItems containsBlank="1" count="9">
        <s v="Gym"/>
        <s v="MOL"/>
        <s v="Nâng cấp"/>
        <s v="PR"/>
        <s v="Renew"/>
        <s v="Walkin"/>
        <s v="Chuyển nhượng"/>
        <m u="1"/>
        <s v="MOS" u="1"/>
      </sharedItems>
    </cacheField>
  </cacheFields>
  <extLst>
    <ext xmlns:x14="http://schemas.microsoft.com/office/spreadsheetml/2009/9/main" uri="{725AE2AE-9491-48be-B2B4-4EB974FC3084}">
      <x14:pivotCacheDefinition pivotCacheId="9542628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arls" refreshedDate="45053.564734375002" createdVersion="8" refreshedVersion="8" minRefreshableVersion="3" recordCount="199" xr:uid="{B9B41FFE-34B8-48DD-A53A-C4449749472A}">
  <cacheSource type="worksheet">
    <worksheetSource name="Table5"/>
  </cacheSource>
  <cacheFields count="6">
    <cacheField name="Cơ sở" numFmtId="0">
      <sharedItems count="1">
        <s v="HN"/>
      </sharedItems>
    </cacheField>
    <cacheField name="Mã Hợp Đồng" numFmtId="0">
      <sharedItems containsSemiMixedTypes="0" containsString="0" containsNumber="1" containsInteger="1" minValue="79" maxValue="2270273"/>
    </cacheField>
    <cacheField name="Tên HV" numFmtId="0">
      <sharedItems count="191">
        <s v="Nguyễn Mỹ Linh"/>
        <s v="Hoàng Hồng Linh"/>
        <s v="Nguyễn Thị Phương Hằng"/>
        <s v="Nguyễn Thùy Linh"/>
        <s v="Trịnh Hương Thảo"/>
        <s v="Nguyễn Đỗ Tuệ Anh"/>
        <s v="Lưu Thúy Hà Ly"/>
        <s v="Nguyễn Thu Hiền"/>
        <s v="Trần Lê Phương Anh"/>
        <s v="Dương Hương Linh"/>
        <s v="Phạm Thị Hương Ly"/>
        <s v="Phạm Thu Vân"/>
        <s v="Nguyễn Phương Linh"/>
        <s v="Trịnh Nguyễn Thùy Dương"/>
        <s v="Dương Trần Hương Huyền"/>
        <s v="Nguyễn Thị Yến"/>
        <s v="Phạm Mai Phương"/>
        <s v="Bùi Thị Hoa"/>
        <s v="Phạm Phương Nga"/>
        <s v="Phạm Vân Anh"/>
        <s v="Lương Lê Hồng Ngọc"/>
        <s v="Trần Thị Hạnh"/>
        <s v="Vũ Bảo Trâm"/>
        <s v="Trần Thị Thu Phương"/>
        <s v="Nguyễn Minh Phương"/>
        <s v="Nguyễn Trần Hà Linh"/>
        <s v="Nguyễn Thị Mai Hương"/>
        <s v="Bùi Thị Bích Hằng"/>
        <s v="Phan Hà Linh"/>
        <s v="Trần Thảo My"/>
        <s v="Đỗ Minh Hạnh"/>
        <s v="Đậu Ngọc Trinh"/>
        <s v="Thạch Phó Mỹ Phương"/>
        <s v="Nguyễn Thanh Huyền"/>
        <s v="Đặng Châu Giang"/>
        <s v="Trần Vân Hà"/>
        <s v="Cao Phương Linh"/>
        <s v="Nguyễn Quỳnh Phương"/>
        <s v="Đỗ Hải Ly"/>
        <s v="Nguyễn Thương Hà"/>
        <s v="Vũ Ngọc Trâm"/>
        <s v="Nguyễn Thị Huyền Trang"/>
        <s v="Nguyễn Thanh Loan"/>
        <s v="Hà Diệu Hương"/>
        <s v="Lê Thị Thu Hiền"/>
        <s v="Lương Thị Thuỳ Nga"/>
        <s v="Nguyễn Thị Phương Loan"/>
        <s v="Nguyễn Thị Vân Ngọc"/>
        <s v="Bùi Ngọc Anh"/>
        <s v="Hoàng Ngọc Ánh"/>
        <s v="Nguyễn Thị Thanh Huyền"/>
        <s v="Đào Yến Linh"/>
        <s v="Lê Ngọc Dung"/>
        <s v="Phạm Thị Thu Hương"/>
        <s v="Vũ Thị Liên"/>
        <s v="Nguyễn Thị Lê Na"/>
        <s v="Phạm Thu Hiền"/>
        <s v="Trần Thị Nhung"/>
        <s v="Nguyễn Thanh Nga"/>
        <s v="Trần Thu Hằng"/>
        <s v="Đặng Quỳnh Anh"/>
        <s v="Đặng Thu Phương"/>
        <s v="Bùi Tú Anh"/>
        <s v="Trần Thu Hồng"/>
        <s v="Đỗ Thị Quỳnh Nga"/>
        <s v="Lại Kim Trang"/>
        <s v="Lê Thị Thanh Hương"/>
        <s v="Nguyễn Anh Thư"/>
        <s v="Phạm Gia Tuệ"/>
        <s v="Phạm Hồng Phượng"/>
        <s v="Đỗ Thị Thanh Huyền"/>
        <s v="Lê Thị Thanh Thủy"/>
        <s v="Nguyễn Hoa Chi"/>
        <s v="Nguyễn Đặng Phương Anh"/>
        <s v="Nguyễn Quỳnh Ngọc"/>
        <s v="Trần Thị Phương Lương"/>
        <s v="Vũ Hồng Loan"/>
        <s v="Chu Thị Thọ"/>
        <s v="Nguyễn Thị Bích"/>
        <s v="Nguyễn Hồng Chi"/>
        <s v="Trần Phương Thanh"/>
        <s v="Nguyễn Hà Châu"/>
        <s v="Trần Thị Hải"/>
        <s v="Nguyễn Thị Thu Hà"/>
        <s v="Nguyễn Thị Phương Trang"/>
        <s v="Nguyễn Thị Thu Hiền"/>
        <s v="Nguyễn Ngọc Yến"/>
        <s v="Nguyễn Chung Hồng Ngọc"/>
        <s v="Huỳnh Phương Nhi"/>
        <s v="Lưu Hồng Anh"/>
        <s v="Võ Thúy Hồng Ngọc"/>
        <s v="Ngô Quỳnh Anh"/>
        <s v="Phan Thùy Linh"/>
        <s v="Đoàn Thị Thúy Ngọc"/>
        <s v="Đoàn Thanh Hương"/>
        <s v="Nguyễn Vũ Hồng Vương"/>
        <s v="Đinh Thị Mến"/>
        <s v="Lê Huyền Trang"/>
        <s v="Lê Khánh Ly"/>
        <s v="Bùi Thuỳ Dương"/>
        <s v="Nguyễn Phương Anh"/>
        <s v="Vũ Thanh Hà"/>
        <s v="Nguyễn Ngọc Thu Trang"/>
        <s v="Lương Huyền Châu"/>
        <s v="Nguyễn Thu Mai"/>
        <s v="Phan Hạnh Nhân"/>
        <s v="Lê Thị Kim Thúy"/>
        <s v="Mai Thị Huyên"/>
        <s v="Lê Ngọc Linh"/>
        <s v="Phạm Mai Linh"/>
        <s v="Chu Thị Lan Anh"/>
        <s v="Nguyễn Thị Hạ Linh"/>
        <s v="Lê Trần Hà Trang"/>
        <s v="Nguyễn Thu Huyền"/>
        <s v="Lê Ngọc Anh"/>
        <s v="Trịnh Quỳnh Anh"/>
        <s v="Nguyễn Thị Lan Phương"/>
        <s v="Nguyễn Cẩm Vân"/>
        <s v="Trần Thảo Nguyên"/>
        <s v="Nguyễn Khánh Phương"/>
        <s v="Nguyễn Thu Hằng"/>
        <s v="Nguyễn Minh Châu"/>
        <s v="Bùi Huyền My"/>
        <s v="Lê Thùy Linh"/>
        <s v="Nguyễn Hồng Hải"/>
        <s v="Lê Sỹ Giang"/>
        <s v="Nguyễn Mai Phương Anh"/>
        <s v="Lê Thị Hương Giang"/>
        <s v="Từ Thị Diệu Hương"/>
        <s v="Vũ Phạm Thị An"/>
        <s v="Phạm Thị Thu Bình"/>
        <s v="Dương Huyền Trang"/>
        <s v="Lê Bảo Trâm"/>
        <s v="Nguyễn Bích Hằng"/>
        <s v="Nguyễn Thanh Trúc"/>
        <s v="Nguyễn Hồng Nhung"/>
        <s v="Nguyễn Phương Hà"/>
        <s v="Nguyễn Thị Như Trang"/>
        <s v="Nguyễn Thu Trang"/>
        <s v="Phạm Thị Phương"/>
        <s v="Nguyễn Phương Liên"/>
        <s v="Nguyễn Thị Mai Trang"/>
        <s v="Nguyễn Thùy Dung"/>
        <s v="Nguyễn Thị Lan Anh"/>
        <s v="Hoàng Trà My"/>
        <s v="Lê Thị Hương Việt"/>
        <s v="Trần Thị Phương Thảo"/>
        <s v="Vũ Thị Quyên"/>
        <s v="Nguyễn Bảo Trinh"/>
        <s v="Tạ Thị Thanh Hương"/>
        <s v="Đỗ Thị Châu Loan"/>
        <s v="Nguyễn Thị Hương Phấn"/>
        <s v="Nguyễn Thùy Dương"/>
        <s v="Nguyễn Thị Minh Ngọc"/>
        <s v="Nguyễn Thanh Thủy"/>
        <s v="Đỗ Thùy Trang"/>
        <s v="Tạ Quế Phương"/>
        <s v="Phan Cẩm Ly"/>
        <s v="Lưu Phương Nhi"/>
        <s v="Hoàng Mai Diệu Linh"/>
        <s v="Trần Thị Hà Tuyên"/>
        <s v="Tô Minh Phương"/>
        <s v="Lê Thị Xuân"/>
        <s v="Trịnh Ngọc Lê"/>
        <s v="Nguyễn Hồng Lê"/>
        <s v="Vương Thị Lan Hương"/>
        <s v="Ngô Thị Hà"/>
        <s v="Đặng Thị Hồng Hạnh"/>
        <s v="Ngô Thanh Huyền"/>
        <s v="Vũ Nha Trang"/>
        <s v="Phạm Thị Huyền Trang"/>
        <s v="Hà Lê Thúy Hà"/>
        <s v="Lê Ánh Tuyết"/>
        <s v="Đoàn Lưu Phương Thảo"/>
        <s v="Hoàng Thái Hà"/>
        <s v="Tô Thu Hoàn"/>
        <s v="Trần Hồng Giang"/>
        <s v="Hoàng Thẩm Vũ"/>
        <s v="Phan Minh Ngọc"/>
        <s v="Kiều Thùy Linh"/>
        <s v="Đinh Hải Yến"/>
        <s v="Lê Phương Anh"/>
        <s v="Phạm Hồng Dung"/>
        <s v="Hoàng Thị Bích Huệ"/>
        <s v="Trần Thị Ngọc Ánh"/>
        <s v="Nguyễn Thị Hoài Phương"/>
        <s v="Phan Như Anh"/>
        <s v="Nguyễn Ngọc Lan"/>
        <s v="Đào Thị Khánh Linh"/>
        <s v="NGUYỄN MINH NGỌC"/>
        <s v="Nguyễn Diệu Ly"/>
      </sharedItems>
    </cacheField>
    <cacheField name="Số buổi đã tập" numFmtId="0">
      <sharedItems containsSemiMixedTypes="0" containsString="0" containsNumber="1" containsInteger="1" minValue="1" maxValue="30"/>
    </cacheField>
    <cacheField name="Xếp hạng" numFmtId="0">
      <sharedItems count="4">
        <s v="C"/>
        <s v="B"/>
        <s v="D"/>
        <s v="A"/>
      </sharedItems>
    </cacheField>
    <cacheField name="Công nợ"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arls" refreshedDate="45053.57008287037" createdVersion="8" refreshedVersion="8" minRefreshableVersion="3" recordCount="599" xr:uid="{0C22AB68-875E-4F19-A930-054B962F0A79}">
  <cacheSource type="worksheet">
    <worksheetSource name="Table4"/>
  </cacheSource>
  <cacheFields count="7">
    <cacheField name="Số tiền" numFmtId="165">
      <sharedItems containsSemiMixedTypes="0" containsString="0" containsNumber="1" containsInteger="1" minValue="100000" maxValue="45080000"/>
    </cacheField>
    <cacheField name="Người bán 1" numFmtId="0">
      <sharedItems count="75">
        <s v="HIEUTM"/>
        <s v="TRANGNTT"/>
        <s v="VUPA"/>
        <s v="ANHNK"/>
        <s v="TRUNGNH"/>
        <s v="HANHQTH"/>
        <s v="GIANGPH"/>
        <s v="MANHNT"/>
        <s v="MYNT02"/>
        <s v="ANHLD"/>
        <s v="DIEMPT"/>
        <s v="THUYNT"/>
        <s v="ANHPV"/>
        <s v="THAONT"/>
        <s v="HUONGNT"/>
        <s v="HANGTT"/>
        <s v="TRAMNTQ"/>
        <s v="DUNGPT"/>
        <s v="TRANGLTT"/>
        <s v="NAMNH"/>
        <s v="ANHTN"/>
        <s v="THUYTL"/>
        <s v="YENNH"/>
        <s v="THUYNTM"/>
        <s v="NGANNTK"/>
        <s v="PHUONGTTX"/>
        <s v="THUPM"/>
        <s v="LYLT"/>
        <s v="TRANGLT"/>
        <s v="THUYNTP"/>
        <s v="DUONGNT"/>
        <s v="NAMNP"/>
        <s v="HONGVT"/>
        <s v="DUONGVTT"/>
        <s v="LINHNM"/>
        <s v="ANHTTL"/>
        <s v="TUANDK"/>
        <s v="THAOKT"/>
        <s v="TRUNGBT"/>
        <s v="HOANT"/>
        <s v="PHUONGLT"/>
        <s v="QUYNHBT"/>
        <s v="HIENDT"/>
        <s v="THUONGTD"/>
        <s v="NGANVK"/>
        <s v="ANHNTK"/>
        <s v="THAOTP"/>
        <s v="DUNGNT02"/>
        <s v="HUONGPTT"/>
        <s v="MYTH"/>
        <s v="MEMNT"/>
        <s v="TUNGTQ"/>
        <s v="NHANVT"/>
        <s v="THUYVT"/>
        <s v="HOANGTM"/>
        <s v="SUONGLNH"/>
        <s v="YENTN"/>
        <s v="LINHHTT"/>
        <s v="THUYNTT"/>
        <s v="NGANTTK"/>
        <s v="HOANGL"/>
        <s v="GIANGVTH"/>
        <s v="NGOCPB"/>
        <s v="HUYENLN"/>
        <s v="HUYENNTT02"/>
        <s v="THYLHD"/>
        <s v="LYLTT"/>
        <s v="KHANHPQ"/>
        <s v="QUYENLTH"/>
        <s v="LYDK"/>
        <s v="HATT"/>
        <s v="MAINP"/>
        <s v="THUANDTB"/>
        <s v="HANGDTT"/>
        <s v="THUYBTT"/>
      </sharedItems>
    </cacheField>
    <cacheField name="Người bán 2" numFmtId="0">
      <sharedItems containsBlank="1" count="85">
        <m/>
        <s v="HIENDT"/>
        <s v="THAONT"/>
        <s v="THUYNTM"/>
        <s v="TRANGNTT"/>
        <s v="TRUNGNH"/>
        <s v="HANHQTH"/>
        <s v="ANHNK"/>
        <s v="NGANNTK"/>
        <s v="GIANGPH"/>
        <s v="HOANNK"/>
        <s v="QUYENLTH"/>
        <s v="MAIHTT"/>
        <s v="MANHNT"/>
        <s v="MAINT"/>
        <s v="TRANGLT"/>
        <s v="LONGNV"/>
        <s v="THUONGNT"/>
        <s v="LYDK"/>
        <s v="DUONGVTT"/>
        <s v="YENNTH02"/>
        <s v="NGANTTK"/>
        <s v="THYLHD"/>
        <s v="LINHNM"/>
        <s v="THAOKT"/>
        <s v="HONGVT"/>
        <s v="THANHHT"/>
        <s v="MYNT02"/>
        <s v="TUANDK"/>
        <s v="LINHHTT"/>
        <s v="NGANVK"/>
        <s v="KHANHPQ"/>
        <s v="HANGDTT"/>
        <s v="HOANGTM"/>
        <s v="ANHTN"/>
        <s v="SUONGLNH"/>
        <s v="THUYNTP"/>
        <s v="GIANGVTH"/>
        <s v="THUYNT"/>
        <s v="PHUONGLT"/>
        <s v="HUONGNT"/>
        <s v="ANHLD"/>
        <s v="KHOILN"/>
        <s v="HANGNTT"/>
        <s v="THOANTK"/>
        <s v="HANGTT"/>
        <s v="YENNH"/>
        <s v="HUYENLN"/>
        <s v="ANHNTK"/>
        <s v="QUYNHBT"/>
        <s v="THUONGTD"/>
        <s v="PHUONGNM"/>
        <s v="THUYNTT"/>
        <s v="HOALTM"/>
        <s v="LOCNLP"/>
        <s v="PhuongTTX"/>
        <s v="DATDT"/>
        <s v="HANHNM"/>
        <s v="NHINTY"/>
        <s v="THOANTH"/>
        <s v="HIEUTM"/>
        <s v="HOANT"/>
        <s v="THUPM"/>
        <s v="DUNGNT02"/>
        <s v="HATT"/>
        <s v="KHANHLHD"/>
        <s v="HUYTNQ"/>
        <s v="HOANGL"/>
        <s v="NGOCPB"/>
        <s v="DATTT"/>
        <s v="MAINP"/>
        <s v="LYNTT"/>
        <s v="MAIHT"/>
        <s v="DUYENVT"/>
        <s v="ANHVT"/>
        <s v="ANHPV"/>
        <s v="HANHTTH"/>
        <s v="LYLTT"/>
        <s v="TRUNGBT"/>
        <s v="HALTT"/>
        <s v="THUANDTB"/>
        <s v="HANT"/>
        <s v="LYLT"/>
        <s v="THAOTP"/>
        <s v="THUYBTT"/>
      </sharedItems>
    </cacheField>
    <cacheField name="Người bán 3" numFmtId="0">
      <sharedItems containsBlank="1"/>
    </cacheField>
    <cacheField name="Người bán 4" numFmtId="0">
      <sharedItems containsBlank="1"/>
    </cacheField>
    <cacheField name="số người bán" numFmtId="0">
      <sharedItems containsSemiMixedTypes="0" containsString="0" containsNumber="1" containsInteger="1" minValue="1" maxValue="4"/>
    </cacheField>
    <cacheField name="doanh thu" numFmtId="0">
      <sharedItems containsSemiMixedTypes="0" containsString="0" containsNumber="1" containsInteger="1" minValue="100000" maxValue="384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9">
  <r>
    <d v="2022-07-06T00:00:00"/>
    <x v="0"/>
    <x v="0"/>
    <x v="0"/>
    <s v="Phạm Văn Tuân"/>
    <n v="2267"/>
    <s v="2267"/>
    <s v="Gym"/>
    <x v="0"/>
    <n v="4500000"/>
    <n v="471"/>
    <x v="0"/>
    <x v="0"/>
    <s v="HIEUTM"/>
    <m/>
    <m/>
    <m/>
    <s v="PB"/>
    <x v="0"/>
  </r>
  <r>
    <d v="2022-07-06T00:00:00"/>
    <x v="0"/>
    <x v="0"/>
    <x v="0"/>
    <s v="Phạm Ngọc Minh Nhà"/>
    <s v="BM002068"/>
    <s v="002068"/>
    <s v="Pilates"/>
    <x v="1"/>
    <n v="6000000"/>
    <s v="0001959"/>
    <x v="1"/>
    <x v="0"/>
    <s v="TRANGNTT"/>
    <s v="HIENDT"/>
    <m/>
    <m/>
    <s v="PIF"/>
    <x v="1"/>
  </r>
  <r>
    <d v="2022-07-11T00:00:00"/>
    <x v="1"/>
    <x v="1"/>
    <x v="0"/>
    <s v="Schlevuer Dieter"/>
    <n v="2295"/>
    <s v="2295"/>
    <s v="Gym"/>
    <x v="0"/>
    <n v="500000"/>
    <n v="481"/>
    <x v="2"/>
    <x v="1"/>
    <s v="VUPA"/>
    <m/>
    <m/>
    <m/>
    <s v="PIF"/>
    <x v="0"/>
  </r>
  <r>
    <d v="2022-07-15T00:00:00"/>
    <x v="2"/>
    <x v="1"/>
    <x v="0"/>
    <s v="Nguyễn Thị Mộng Huyền"/>
    <n v="2783"/>
    <s v="2783"/>
    <s v="Pilates"/>
    <x v="1"/>
    <n v="2000000"/>
    <n v="1989"/>
    <x v="3"/>
    <x v="0"/>
    <s v="ANHNK"/>
    <s v="THAONT"/>
    <m/>
    <m/>
    <s v="Deposit"/>
    <x v="1"/>
  </r>
  <r>
    <d v="2022-07-15T00:00:00"/>
    <x v="2"/>
    <x v="1"/>
    <x v="0"/>
    <s v="Lương Thanh Thiên Kim"/>
    <n v="2784"/>
    <s v="2784"/>
    <s v="Pilates"/>
    <x v="1"/>
    <n v="23200000"/>
    <n v="1990"/>
    <x v="3"/>
    <x v="0"/>
    <s v="TRANGNTT"/>
    <s v="THUYNTM"/>
    <m/>
    <m/>
    <s v="PB"/>
    <x v="1"/>
  </r>
  <r>
    <d v="2022-07-15T00:00:00"/>
    <x v="2"/>
    <x v="1"/>
    <x v="0"/>
    <s v="Võ  Thị Minh Thư"/>
    <n v="2785"/>
    <s v="2785"/>
    <s v="Pilates"/>
    <x v="1"/>
    <n v="14400000"/>
    <n v="1991"/>
    <x v="4"/>
    <x v="0"/>
    <s v="TRUNGNH"/>
    <s v="THAONT"/>
    <s v="HANHQTH"/>
    <m/>
    <s v="PB"/>
    <x v="1"/>
  </r>
  <r>
    <d v="2022-07-16T00:00:00"/>
    <x v="3"/>
    <x v="1"/>
    <x v="0"/>
    <s v="Dương Thị Phương Khanh"/>
    <n v="2787"/>
    <s v="2787"/>
    <s v="Pilates"/>
    <x v="1"/>
    <n v="14400000"/>
    <n v="1993"/>
    <x v="5"/>
    <x v="0"/>
    <s v="TRUNGNH"/>
    <s v="TRANGNTT"/>
    <m/>
    <m/>
    <s v="PB"/>
    <x v="1"/>
  </r>
  <r>
    <d v="2022-07-16T00:00:00"/>
    <x v="3"/>
    <x v="1"/>
    <x v="0"/>
    <s v="Bàng Kim Ngân"/>
    <n v="2788"/>
    <s v="2788"/>
    <s v="Pilates"/>
    <x v="1"/>
    <n v="43200000"/>
    <n v="1994"/>
    <x v="3"/>
    <x v="0"/>
    <s v="TRANGNTT"/>
    <s v="TRUNGNH"/>
    <s v="THUYNTM"/>
    <m/>
    <s v="PB"/>
    <x v="1"/>
  </r>
  <r>
    <d v="2022-07-16T00:00:00"/>
    <x v="3"/>
    <x v="1"/>
    <x v="0"/>
    <s v="Nguyễn Hồng Ngọc"/>
    <n v="2791"/>
    <s v="2791"/>
    <s v="Pilates"/>
    <x v="1"/>
    <n v="23200000"/>
    <n v="1997"/>
    <x v="5"/>
    <x v="0"/>
    <s v="TRUNGNH"/>
    <s v="THAONT"/>
    <s v="THUYNTM"/>
    <m/>
    <s v="PB"/>
    <x v="1"/>
  </r>
  <r>
    <d v="2022-07-16T00:00:00"/>
    <x v="3"/>
    <x v="1"/>
    <x v="0"/>
    <s v="Võ Thái Như Hà"/>
    <n v="2792"/>
    <s v="2792"/>
    <s v="Pilates"/>
    <x v="1"/>
    <n v="14400000"/>
    <n v="1998"/>
    <x v="6"/>
    <x v="0"/>
    <s v="TRANGNTT"/>
    <s v="HANHQTH"/>
    <s v="ANHPV"/>
    <m/>
    <s v="PB"/>
    <x v="1"/>
  </r>
  <r>
    <d v="2022-07-16T00:00:00"/>
    <x v="3"/>
    <x v="1"/>
    <x v="0"/>
    <s v="Trần Phan Như Quyền"/>
    <n v="2790"/>
    <s v="2790"/>
    <s v="Pilates"/>
    <x v="1"/>
    <n v="13900000"/>
    <n v="1996"/>
    <x v="7"/>
    <x v="0"/>
    <s v="TRANGNTT"/>
    <s v="ANHNK"/>
    <s v="TRUNGNH"/>
    <m/>
    <s v="PB"/>
    <x v="1"/>
  </r>
  <r>
    <d v="2022-07-18T00:00:00"/>
    <x v="4"/>
    <x v="2"/>
    <x v="0"/>
    <s v="Phạm Thùy Trang"/>
    <n v="2793"/>
    <s v="2793"/>
    <s v="Pilates"/>
    <x v="1"/>
    <n v="14400000"/>
    <n v="1999"/>
    <x v="8"/>
    <x v="0"/>
    <s v="TRUNGNH"/>
    <s v="ANHNK"/>
    <s v="THAONT"/>
    <m/>
    <s v="PB"/>
    <x v="1"/>
  </r>
  <r>
    <d v="2022-07-18T00:00:00"/>
    <x v="4"/>
    <x v="2"/>
    <x v="0"/>
    <s v="Phạm Thùy Trang"/>
    <n v="2794"/>
    <s v="2794"/>
    <s v="Pilates"/>
    <x v="1"/>
    <n v="2000000"/>
    <n v="2000"/>
    <x v="8"/>
    <x v="0"/>
    <s v="TRUNGNH"/>
    <s v="ANHNK"/>
    <s v="THAONT"/>
    <m/>
    <s v="Deposit"/>
    <x v="1"/>
  </r>
  <r>
    <d v="2022-07-19T00:00:00"/>
    <x v="5"/>
    <x v="2"/>
    <x v="0"/>
    <s v="Trần Hoàng Diệp"/>
    <n v="2795"/>
    <s v="2795"/>
    <s v="Pilates"/>
    <x v="1"/>
    <n v="7400000"/>
    <n v="2001"/>
    <x v="9"/>
    <x v="0"/>
    <s v="TRUNGNH"/>
    <s v="ANHNK"/>
    <s v="THAONT"/>
    <m/>
    <s v="Deposit"/>
    <x v="1"/>
  </r>
  <r>
    <d v="2022-07-19T00:00:00"/>
    <x v="5"/>
    <x v="2"/>
    <x v="0"/>
    <s v="Trần Thị Huệ Anh"/>
    <n v="2796"/>
    <s v="2796"/>
    <s v="Pilates"/>
    <x v="1"/>
    <n v="20000000"/>
    <n v="2002"/>
    <x v="10"/>
    <x v="0"/>
    <s v="HANHQTH"/>
    <s v="NGANNTK"/>
    <s v="TRUNGNH"/>
    <m/>
    <s v="PB"/>
    <x v="1"/>
  </r>
  <r>
    <d v="2022-07-19T00:00:00"/>
    <x v="5"/>
    <x v="2"/>
    <x v="0"/>
    <s v="Nguyễn Thị Phương Thảo"/>
    <n v="2797"/>
    <s v="2797"/>
    <s v="Pilates"/>
    <x v="1"/>
    <n v="14400000"/>
    <n v="2003"/>
    <x v="0"/>
    <x v="0"/>
    <s v="TRUNGNH"/>
    <s v="ANHNK"/>
    <s v="THAONT"/>
    <m/>
    <s v="PB"/>
    <x v="1"/>
  </r>
  <r>
    <d v="2022-07-22T00:00:00"/>
    <x v="6"/>
    <x v="2"/>
    <x v="0"/>
    <s v="Nguyễn Thị Bích Chi"/>
    <n v="2805"/>
    <s v="2805"/>
    <s v="Pilates"/>
    <x v="1"/>
    <n v="19200000"/>
    <n v="2013"/>
    <x v="5"/>
    <x v="0"/>
    <s v="TRUNGNH"/>
    <s v="HANHQTH"/>
    <m/>
    <m/>
    <s v="PIF"/>
    <x v="1"/>
  </r>
  <r>
    <d v="2022-07-25T00:00:00"/>
    <x v="7"/>
    <x v="3"/>
    <x v="0"/>
    <s v="La Phương Linh"/>
    <s v="BM002809"/>
    <s v="002809"/>
    <s v="Pilates"/>
    <x v="1"/>
    <n v="14400000"/>
    <n v="2019"/>
    <x v="11"/>
    <x v="0"/>
    <s v="GIANGPH"/>
    <s v="HANHQTH"/>
    <s v="HOANNK"/>
    <m/>
    <s v="PB"/>
    <x v="1"/>
  </r>
  <r>
    <d v="2022-07-27T00:00:00"/>
    <x v="8"/>
    <x v="3"/>
    <x v="0"/>
    <s v="La Phuong Linh"/>
    <s v="BM002817"/>
    <s v="002817"/>
    <s v="Pilates"/>
    <x v="1"/>
    <n v="4800000"/>
    <s v="0002027"/>
    <x v="12"/>
    <x v="0"/>
    <s v="HANHQTH"/>
    <s v="GIANGPH"/>
    <s v="HOANNK"/>
    <m/>
    <s v="PB"/>
    <x v="2"/>
  </r>
  <r>
    <d v="2022-08-03T00:00:00"/>
    <x v="9"/>
    <x v="4"/>
    <x v="1"/>
    <s v="Châu Thị Minh Hằng"/>
    <s v=" BM003440"/>
    <s v="003440"/>
    <s v="Pilates"/>
    <x v="2"/>
    <n v="15000000"/>
    <s v="0002344"/>
    <x v="13"/>
    <x v="0"/>
    <s v="HANHQTH"/>
    <s v="HOANNK"/>
    <s v="GIANGPH"/>
    <m/>
    <s v="Deposit"/>
    <x v="1"/>
  </r>
  <r>
    <d v="2022-08-04T00:00:00"/>
    <x v="10"/>
    <x v="0"/>
    <x v="1"/>
    <s v="Hoàng Phương Thảo"/>
    <s v="BM003439"/>
    <s v="003439"/>
    <s v="Pilates"/>
    <x v="2"/>
    <n v="13900000"/>
    <s v="0002343"/>
    <x v="13"/>
    <x v="0"/>
    <s v="HANHQTH"/>
    <s v="GIANGPH"/>
    <m/>
    <m/>
    <s v="PIF"/>
    <x v="3"/>
  </r>
  <r>
    <d v="2022-08-05T00:00:00"/>
    <x v="11"/>
    <x v="0"/>
    <x v="1"/>
    <s v="Nguyễn Thị Anh Thư"/>
    <s v="BM003443"/>
    <s v="003443"/>
    <s v="Pilates"/>
    <x v="2"/>
    <n v="5000000"/>
    <s v="0002347"/>
    <x v="13"/>
    <x v="0"/>
    <s v="HANHQTH"/>
    <s v="HOANNK"/>
    <s v="MAINTT"/>
    <m/>
    <s v="Deposit"/>
    <x v="1"/>
  </r>
  <r>
    <d v="2022-08-06T00:00:00"/>
    <x v="0"/>
    <x v="0"/>
    <x v="1"/>
    <s v="Trần Thùy Linh"/>
    <s v="BM003445"/>
    <s v="003445"/>
    <s v="Pilates"/>
    <x v="2"/>
    <n v="11000000"/>
    <s v="0002349"/>
    <x v="13"/>
    <x v="0"/>
    <s v="HANHQTH"/>
    <s v="HOANNK"/>
    <s v="ANHNK"/>
    <m/>
    <s v="Deposit"/>
    <x v="1"/>
  </r>
  <r>
    <d v="2022-08-06T00:00:00"/>
    <x v="0"/>
    <x v="0"/>
    <x v="1"/>
    <s v="Ma Susie Rose Gonales"/>
    <s v="BM003447"/>
    <s v="003447"/>
    <s v="Pilates"/>
    <x v="2"/>
    <n v="2000000"/>
    <s v="0002350"/>
    <x v="13"/>
    <x v="0"/>
    <s v="HANHQTH"/>
    <s v="QUYENLTH"/>
    <s v="THUYNTM"/>
    <m/>
    <s v="Deposit"/>
    <x v="1"/>
  </r>
  <r>
    <d v="2022-08-06T00:00:00"/>
    <x v="0"/>
    <x v="0"/>
    <x v="1"/>
    <s v="Đỗ Ánh Thanh"/>
    <s v="BM003448"/>
    <s v="003448"/>
    <s v="Pilates"/>
    <x v="2"/>
    <n v="14500000"/>
    <s v="0002452"/>
    <x v="13"/>
    <x v="0"/>
    <s v="MANHNT"/>
    <s v="QUYENLTH"/>
    <s v="HANHQTH"/>
    <m/>
    <s v="PIF"/>
    <x v="3"/>
  </r>
  <r>
    <d v="2022-08-06T00:00:00"/>
    <x v="0"/>
    <x v="0"/>
    <x v="1"/>
    <s v="Nguyễn Thị Anh Thư"/>
    <s v="BM003443"/>
    <s v="003443"/>
    <s v="Pilates"/>
    <x v="2"/>
    <n v="18200000"/>
    <s v="0002453"/>
    <x v="13"/>
    <x v="0"/>
    <s v="HANHQTH"/>
    <s v="MAIHTT"/>
    <s v="HOANNK"/>
    <m/>
    <s v="PB"/>
    <x v="1"/>
  </r>
  <r>
    <d v="2022-08-08T00:00:00"/>
    <x v="12"/>
    <x v="0"/>
    <x v="1"/>
    <s v="Nguyễn Ngọc Hương"/>
    <s v="BM002902"/>
    <s v="002902"/>
    <s v="Pilates"/>
    <x v="2"/>
    <n v="14400000"/>
    <s v="0002456"/>
    <x v="10"/>
    <x v="0"/>
    <s v="HANHQTH"/>
    <s v="MANHNT"/>
    <s v="HOANNK"/>
    <m/>
    <s v="PB"/>
    <x v="1"/>
  </r>
  <r>
    <d v="2022-08-08T00:00:00"/>
    <x v="12"/>
    <x v="0"/>
    <x v="1"/>
    <s v="Lê Nguyễn Khánh Linh "/>
    <s v="BM002903"/>
    <s v="002903"/>
    <s v="Pilates"/>
    <x v="2"/>
    <n v="9500000"/>
    <s v="00002457"/>
    <x v="13"/>
    <x v="0"/>
    <s v="HANHQTH"/>
    <s v="MAINT"/>
    <s v="MANHNT"/>
    <m/>
    <s v="Deposit"/>
    <x v="3"/>
  </r>
  <r>
    <d v="2022-08-08T00:00:00"/>
    <x v="12"/>
    <x v="0"/>
    <x v="1"/>
    <s v="Đặng Phương Thảo "/>
    <s v="BM002901"/>
    <s v="002901"/>
    <s v="Pilates"/>
    <x v="2"/>
    <n v="10080000"/>
    <s v="0002458"/>
    <x v="10"/>
    <x v="0"/>
    <s v="HANHQTH"/>
    <s v="TRANGLT"/>
    <s v="HOANNK"/>
    <m/>
    <s v="PB"/>
    <x v="1"/>
  </r>
  <r>
    <d v="2022-08-10T00:00:00"/>
    <x v="13"/>
    <x v="0"/>
    <x v="1"/>
    <s v="Lê Hoàng Yến"/>
    <s v="BM002906"/>
    <s v="002906"/>
    <s v="Pilates"/>
    <x v="2"/>
    <n v="10000000"/>
    <s v="0002461"/>
    <x v="2"/>
    <x v="1"/>
    <s v="HANHQTH"/>
    <s v="LONGNV"/>
    <s v="HOALTM"/>
    <m/>
    <s v="Deposit"/>
    <x v="1"/>
  </r>
  <r>
    <d v="2022-08-11T00:00:00"/>
    <x v="1"/>
    <x v="1"/>
    <x v="1"/>
    <s v="Huyền Nguyễn"/>
    <s v="BM002841"/>
    <s v="002841"/>
    <s v="Pilates"/>
    <x v="2"/>
    <n v="1600000"/>
    <s v="0002760"/>
    <x v="13"/>
    <x v="0"/>
    <s v="HANHQTH"/>
    <m/>
    <m/>
    <m/>
    <s v="PB"/>
    <x v="1"/>
  </r>
  <r>
    <d v="2022-08-11T00:00:00"/>
    <x v="1"/>
    <x v="1"/>
    <x v="1"/>
    <s v="Hoàng Thị Vân Trang"/>
    <s v="BM002910"/>
    <s v="002910"/>
    <s v="Pilates"/>
    <x v="2"/>
    <n v="11000000"/>
    <s v="0002466"/>
    <x v="10"/>
    <x v="0"/>
    <s v="HANHQTH"/>
    <s v="MANHNT"/>
    <s v="HONGVT"/>
    <m/>
    <s v="Deposit"/>
    <x v="1"/>
  </r>
  <r>
    <d v="2022-08-12T00:00:00"/>
    <x v="14"/>
    <x v="1"/>
    <x v="1"/>
    <s v="Kim Jung Hwa - Kim Hye Jin"/>
    <n v="2270108"/>
    <s v="2270108"/>
    <s v="Pilates"/>
    <x v="3"/>
    <n v="22040000"/>
    <s v="0003132"/>
    <x v="14"/>
    <x v="1"/>
    <s v="MYNT02"/>
    <s v="THUONGNT"/>
    <s v="YENNTH02"/>
    <m/>
    <s v="PIF"/>
    <x v="1"/>
  </r>
  <r>
    <d v="2022-08-12T00:00:00"/>
    <x v="14"/>
    <x v="1"/>
    <x v="1"/>
    <s v="Đặng Bảo Thúy"/>
    <s v="BM002312"/>
    <s v="002312"/>
    <s v="Pilates"/>
    <x v="2"/>
    <n v="4500000"/>
    <s v="0002469"/>
    <x v="13"/>
    <x v="0"/>
    <s v="HANHQTH"/>
    <m/>
    <m/>
    <m/>
    <s v="Deposit"/>
    <x v="1"/>
  </r>
  <r>
    <d v="2022-08-12T00:00:00"/>
    <x v="14"/>
    <x v="1"/>
    <x v="1"/>
    <s v="Trịnh Thị Kim Ngân "/>
    <s v="BM002907"/>
    <s v="002907"/>
    <s v="Pilates"/>
    <x v="2"/>
    <n v="13000000"/>
    <s v="0002470"/>
    <x v="10"/>
    <x v="0"/>
    <s v="HANHQTH"/>
    <s v="MANHNT"/>
    <s v="LONGNV"/>
    <m/>
    <s v="PB"/>
    <x v="1"/>
  </r>
  <r>
    <d v="2022-08-13T00:00:00"/>
    <x v="15"/>
    <x v="1"/>
    <x v="1"/>
    <s v="Lê Thị Trang "/>
    <s v="BM002915"/>
    <s v="002915"/>
    <s v="Pilates"/>
    <x v="2"/>
    <n v="14500000"/>
    <n v="2473"/>
    <x v="10"/>
    <x v="0"/>
    <s v="HANHQTH"/>
    <s v="QUYENLTH"/>
    <m/>
    <m/>
    <s v="PB"/>
    <x v="1"/>
  </r>
  <r>
    <d v="2022-08-15T00:00:00"/>
    <x v="2"/>
    <x v="1"/>
    <x v="1"/>
    <s v="Nguyễn Thị Tuyết Nhi "/>
    <s v="BM002916"/>
    <s v="002916"/>
    <s v="Pilates"/>
    <x v="2"/>
    <n v="15120000"/>
    <n v="2476"/>
    <x v="13"/>
    <x v="0"/>
    <s v="HANHQTH"/>
    <s v="QUYENLTH"/>
    <m/>
    <m/>
    <s v="PB"/>
    <x v="1"/>
  </r>
  <r>
    <d v="2022-08-15T00:00:00"/>
    <x v="2"/>
    <x v="1"/>
    <x v="1"/>
    <s v="Diệp Bảo Ngọc"/>
    <n v="2917"/>
    <s v="2917"/>
    <s v="Pilates"/>
    <x v="2"/>
    <n v="4500000"/>
    <s v="0002477"/>
    <x v="13"/>
    <x v="0"/>
    <s v="HANHQTH"/>
    <s v="LYDK"/>
    <m/>
    <m/>
    <s v="Deposit"/>
    <x v="1"/>
  </r>
  <r>
    <d v="2022-08-16T00:00:00"/>
    <x v="3"/>
    <x v="1"/>
    <x v="1"/>
    <s v="Trần Thị Thu Anh"/>
    <s v="BM002918"/>
    <s v="002918"/>
    <s v="Pilates"/>
    <x v="2"/>
    <n v="23500000"/>
    <s v="0002481"/>
    <x v="10"/>
    <x v="0"/>
    <s v="HANHQTH"/>
    <s v="LYDK"/>
    <m/>
    <m/>
    <s v="PB"/>
    <x v="1"/>
  </r>
  <r>
    <d v="2022-08-16T00:00:00"/>
    <x v="3"/>
    <x v="1"/>
    <x v="1"/>
    <s v="Diệp Bảo Ngọc"/>
    <s v="0002919"/>
    <s v="0002919"/>
    <s v="Pilates"/>
    <x v="2"/>
    <n v="19000000"/>
    <s v="0002480"/>
    <x v="10"/>
    <x v="0"/>
    <s v="HANHQTH"/>
    <s v="LYDK"/>
    <m/>
    <m/>
    <s v="PB"/>
    <x v="2"/>
  </r>
  <r>
    <d v="2022-08-16T00:00:00"/>
    <x v="3"/>
    <x v="1"/>
    <x v="1"/>
    <s v="Đặng Lã Tuyết Trinh "/>
    <s v="BM002920"/>
    <s v="002920"/>
    <s v="Pilates"/>
    <x v="2"/>
    <n v="1000000"/>
    <s v="0002483"/>
    <x v="13"/>
    <x v="0"/>
    <s v="HANHQTH"/>
    <s v="QUYENLTH"/>
    <s v="MAIHTT"/>
    <m/>
    <s v="Deposit"/>
    <x v="1"/>
  </r>
  <r>
    <d v="2022-08-17T00:00:00"/>
    <x v="16"/>
    <x v="1"/>
    <x v="1"/>
    <s v="Đặng Lã Tuyết Trinh"/>
    <s v="BM002921"/>
    <s v="002921"/>
    <s v="Pilates"/>
    <x v="2"/>
    <n v="18500000"/>
    <n v="2484"/>
    <x v="13"/>
    <x v="0"/>
    <s v="HANHQTH"/>
    <s v="MAIHTT"/>
    <s v="QUYENLH"/>
    <m/>
    <s v="PB"/>
    <x v="1"/>
  </r>
  <r>
    <d v="2022-09-06T00:00:00"/>
    <x v="0"/>
    <x v="0"/>
    <x v="2"/>
    <s v="Đặng Thị Thu Hằng"/>
    <n v="2270278"/>
    <s v="2270278"/>
    <s v="Pilates"/>
    <x v="3"/>
    <n v="17500000"/>
    <s v="0003415"/>
    <x v="14"/>
    <x v="1"/>
    <s v="ANHLD"/>
    <s v="DUONGVTT"/>
    <s v="LINHHTT"/>
    <m/>
    <s v="PIF"/>
    <x v="1"/>
  </r>
  <r>
    <d v="2022-07-26T00:00:00"/>
    <x v="17"/>
    <x v="3"/>
    <x v="0"/>
    <s v="Lê Diệu Hương"/>
    <s v=" BM003066"/>
    <s v="003066"/>
    <s v="Pilates"/>
    <x v="0"/>
    <n v="6000000"/>
    <n v="2917"/>
    <x v="15"/>
    <x v="0"/>
    <s v="DIEMPT"/>
    <m/>
    <m/>
    <m/>
    <s v="PIF"/>
    <x v="4"/>
  </r>
  <r>
    <d v="2022-07-29T00:00:00"/>
    <x v="18"/>
    <x v="3"/>
    <x v="0"/>
    <s v="Lê Diệu Hương"/>
    <s v="BM003072"/>
    <s v="003072"/>
    <s v="Pilates"/>
    <x v="0"/>
    <n v="6000000"/>
    <s v="0002923"/>
    <x v="15"/>
    <x v="0"/>
    <s v="DIEMPT"/>
    <m/>
    <m/>
    <m/>
    <s v="PIF"/>
    <x v="4"/>
  </r>
  <r>
    <d v="2022-09-20T00:00:00"/>
    <x v="19"/>
    <x v="2"/>
    <x v="2"/>
    <s v="Bùi Thị Nguyệt"/>
    <s v="004018"/>
    <s v="004018"/>
    <s v="Pilates"/>
    <x v="4"/>
    <n v="20800000"/>
    <s v="0003710"/>
    <x v="16"/>
    <x v="0"/>
    <s v="THUYNT"/>
    <m/>
    <m/>
    <m/>
    <s v="PIF"/>
    <x v="3"/>
  </r>
  <r>
    <d v="2022-07-02T00:00:00"/>
    <x v="20"/>
    <x v="4"/>
    <x v="0"/>
    <s v="NGUYỄN THỊ HỒNG THÚY"/>
    <n v="3403"/>
    <s v="3403"/>
    <s v="Pilates"/>
    <x v="2"/>
    <n v="2000000"/>
    <n v="2303"/>
    <x v="16"/>
    <x v="0"/>
    <s v="ANHPV"/>
    <s v="YENNTH02"/>
    <m/>
    <m/>
    <s v="Deposit"/>
    <x v="1"/>
  </r>
  <r>
    <d v="2022-09-05T00:00:00"/>
    <x v="11"/>
    <x v="0"/>
    <x v="2"/>
    <s v="Hoàng Thuỳ Dung"/>
    <s v="BM003525"/>
    <s v="003525"/>
    <s v="Pilates"/>
    <x v="2"/>
    <n v="11000000"/>
    <n v="4019"/>
    <x v="2"/>
    <x v="1"/>
    <s v="THAONT"/>
    <m/>
    <m/>
    <m/>
    <s v="PB"/>
    <x v="4"/>
  </r>
  <r>
    <d v="2022-08-31T00:00:00"/>
    <x v="21"/>
    <x v="3"/>
    <x v="1"/>
    <s v="Trần Thị Mỹ Đức"/>
    <n v="2270237"/>
    <s v="2270237"/>
    <s v="Pilates"/>
    <x v="5"/>
    <n v="12600000"/>
    <s v="0002892B"/>
    <x v="16"/>
    <x v="0"/>
    <s v="HUONGNT"/>
    <s v="TRANGLT"/>
    <s v="TUANDK"/>
    <m/>
    <s v="PIF"/>
    <x v="1"/>
  </r>
  <r>
    <d v="2022-09-30T00:00:00"/>
    <x v="22"/>
    <x v="3"/>
    <x v="2"/>
    <s v="Trần Bảo Ngọc"/>
    <s v="BM220601"/>
    <s v="220601"/>
    <s v="Pilates"/>
    <x v="2"/>
    <n v="12000000"/>
    <n v="4359"/>
    <x v="10"/>
    <x v="0"/>
    <s v="HANGTT"/>
    <m/>
    <m/>
    <m/>
    <s v="PIF"/>
    <x v="1"/>
  </r>
  <r>
    <d v="2022-07-18T00:00:00"/>
    <x v="4"/>
    <x v="2"/>
    <x v="0"/>
    <s v="Lisa"/>
    <n v="2303"/>
    <s v="2303"/>
    <s v="Gym"/>
    <x v="0"/>
    <n v="100000"/>
    <n v="489"/>
    <x v="2"/>
    <x v="1"/>
    <s v="TRAMNTQ"/>
    <m/>
    <m/>
    <m/>
    <s v="PIF"/>
    <x v="3"/>
  </r>
  <r>
    <d v="2022-07-11T00:00:00"/>
    <x v="1"/>
    <x v="1"/>
    <x v="0"/>
    <s v="Nguyễn Tuyết Anh"/>
    <n v="2296"/>
    <s v="2296"/>
    <s v="Gym"/>
    <x v="0"/>
    <n v="10000000"/>
    <n v="482"/>
    <x v="0"/>
    <x v="0"/>
    <s v="DUNGPT"/>
    <m/>
    <m/>
    <m/>
    <s v="Deposit"/>
    <x v="0"/>
  </r>
  <r>
    <d v="2022-09-06T00:00:00"/>
    <x v="0"/>
    <x v="0"/>
    <x v="2"/>
    <s v="Từ Vy Thiệu Khuê"/>
    <s v="BM003542"/>
    <s v="003542"/>
    <s v="Pilates"/>
    <x v="2"/>
    <n v="18000000"/>
    <n v="4023"/>
    <x v="17"/>
    <x v="0"/>
    <s v="HANGTT"/>
    <s v="NGANTTK"/>
    <s v="HANHQTH"/>
    <m/>
    <s v="PIF"/>
    <x v="3"/>
  </r>
  <r>
    <d v="2022-07-18T00:00:00"/>
    <x v="4"/>
    <x v="2"/>
    <x v="0"/>
    <s v="Nguyễn Thuỳ Khuê Tú"/>
    <n v="2851"/>
    <s v="2851"/>
    <s v="Pilates"/>
    <x v="6"/>
    <n v="2400000"/>
    <n v="2090"/>
    <x v="16"/>
    <x v="0"/>
    <s v="ANHNK"/>
    <s v="THYLHD"/>
    <m/>
    <m/>
    <s v="Deposit"/>
    <x v="3"/>
  </r>
  <r>
    <d v="2022-07-11T00:00:00"/>
    <x v="1"/>
    <x v="1"/>
    <x v="0"/>
    <s v="Nguyễn Doãn Mỹ Anh"/>
    <n v="1205"/>
    <s v="1205"/>
    <s v="Pilates"/>
    <x v="7"/>
    <n v="14400000"/>
    <n v="1303"/>
    <x v="0"/>
    <x v="0"/>
    <s v="TRANGLTT"/>
    <s v="LINHNM"/>
    <m/>
    <m/>
    <s v="PIF"/>
    <x v="1"/>
  </r>
  <r>
    <d v="2022-09-07T00:00:00"/>
    <x v="23"/>
    <x v="0"/>
    <x v="2"/>
    <s v="Lê Thị Vân Anh"/>
    <s v="0003151"/>
    <s v="0003151"/>
    <s v="Pilates"/>
    <x v="4"/>
    <n v="21600000"/>
    <s v="003039"/>
    <x v="16"/>
    <x v="0"/>
    <s v="NAMNH"/>
    <m/>
    <m/>
    <m/>
    <s v="PIF"/>
    <x v="4"/>
  </r>
  <r>
    <d v="2022-09-16T00:00:00"/>
    <x v="3"/>
    <x v="1"/>
    <x v="2"/>
    <s v="LƯU THỊ LINH TRANG"/>
    <s v="003794"/>
    <s v="003794"/>
    <s v="Pilates"/>
    <x v="8"/>
    <n v="3000000"/>
    <s v="0003521"/>
    <x v="16"/>
    <x v="0"/>
    <s v="ANHTN"/>
    <s v="LINHNM"/>
    <s v="THAOKT"/>
    <m/>
    <s v="Deposit"/>
    <x v="1"/>
  </r>
  <r>
    <d v="2022-09-17T00:00:00"/>
    <x v="16"/>
    <x v="1"/>
    <x v="2"/>
    <s v="Nguyễn Khưu Bảo Ngọc"/>
    <s v="BM003475 "/>
    <s v="003475 "/>
    <s v="Pilates"/>
    <x v="6"/>
    <n v="18000000"/>
    <n v="4123"/>
    <x v="10"/>
    <x v="0"/>
    <s v="ANHNK"/>
    <s v="THAOKT"/>
    <s v="LONGNV"/>
    <m/>
    <s v="PB"/>
    <x v="1"/>
  </r>
  <r>
    <d v="2022-07-25T00:00:00"/>
    <x v="7"/>
    <x v="3"/>
    <x v="0"/>
    <s v="Bùi Mai Khanh "/>
    <s v="BM003062"/>
    <s v="003062"/>
    <s v="Pilates"/>
    <x v="0"/>
    <n v="6720000"/>
    <s v="0002913"/>
    <x v="13"/>
    <x v="0"/>
    <s v="THUYTL"/>
    <m/>
    <m/>
    <m/>
    <s v="PIF"/>
    <x v="4"/>
  </r>
  <r>
    <d v="2022-09-17T00:00:00"/>
    <x v="16"/>
    <x v="1"/>
    <x v="2"/>
    <s v="Dương Thị Lê Dung"/>
    <n v="4016"/>
    <s v="4016"/>
    <s v="Pilates"/>
    <x v="4"/>
    <n v="9600000"/>
    <s v="0003707"/>
    <x v="17"/>
    <x v="0"/>
    <s v="NAMNH"/>
    <m/>
    <m/>
    <m/>
    <s v="PIF"/>
    <x v="4"/>
  </r>
  <r>
    <d v="2022-08-05T00:00:00"/>
    <x v="11"/>
    <x v="0"/>
    <x v="1"/>
    <s v="Phạm Thu Hà"/>
    <s v="BM002580"/>
    <s v="002580"/>
    <s v="Pilates"/>
    <x v="9"/>
    <n v="12000000"/>
    <s v="0002967"/>
    <x v="16"/>
    <x v="0"/>
    <s v="YENNH"/>
    <s v="GIANGPH"/>
    <s v="LINHNM"/>
    <m/>
    <s v="PIF"/>
    <x v="1"/>
  </r>
  <r>
    <d v="2022-09-26T00:00:00"/>
    <x v="17"/>
    <x v="3"/>
    <x v="2"/>
    <s v="Trần Huỳnh Tú Anh"/>
    <s v="BM220477"/>
    <s v="220477"/>
    <s v="Pilates"/>
    <x v="2"/>
    <n v="14400000"/>
    <n v="4306"/>
    <x v="10"/>
    <x v="0"/>
    <s v="HANGTT"/>
    <s v="HONGVT"/>
    <s v="TRUNGNH"/>
    <m/>
    <s v="PIF"/>
    <x v="1"/>
  </r>
  <r>
    <d v="2022-09-26T00:00:00"/>
    <x v="17"/>
    <x v="3"/>
    <x v="2"/>
    <s v="Nguyễn Thị Ngọc Hiền "/>
    <s v="BM002862"/>
    <s v="002862"/>
    <s v="Pilates"/>
    <x v="6"/>
    <n v="20000000"/>
    <n v="2611"/>
    <x v="17"/>
    <x v="0"/>
    <s v="THUYNTM"/>
    <s v="THANHHT"/>
    <s v="HUYENLN"/>
    <m/>
    <s v="PB"/>
    <x v="1"/>
  </r>
  <r>
    <d v="2022-09-30T00:00:00"/>
    <x v="22"/>
    <x v="3"/>
    <x v="2"/>
    <s v="Đặng Thanh Hà"/>
    <n v="220552"/>
    <s v="220552"/>
    <s v="Pilates"/>
    <x v="1"/>
    <n v="8000000"/>
    <n v="4263"/>
    <x v="17"/>
    <x v="0"/>
    <s v="NGANNTK"/>
    <m/>
    <m/>
    <m/>
    <s v="Deposit"/>
    <x v="4"/>
  </r>
  <r>
    <d v="2022-07-18T00:00:00"/>
    <x v="4"/>
    <x v="2"/>
    <x v="0"/>
    <s v="Vũ Khánh Nhuần"/>
    <n v="2542"/>
    <s v="2542"/>
    <s v="Pilates"/>
    <x v="5"/>
    <n v="20000000"/>
    <n v="2855"/>
    <x v="18"/>
    <x v="0"/>
    <s v="PHUONGTTX"/>
    <m/>
    <m/>
    <m/>
    <s v="PIF"/>
    <x v="1"/>
  </r>
  <r>
    <d v="2022-07-30T00:00:00"/>
    <x v="22"/>
    <x v="3"/>
    <x v="0"/>
    <s v="Phạm Vân Anh"/>
    <s v="002467"/>
    <s v="002467"/>
    <s v="Pilates"/>
    <x v="10"/>
    <n v="6939000"/>
    <s v="0002804"/>
    <x v="15"/>
    <x v="0"/>
    <s v="THUPM"/>
    <m/>
    <m/>
    <m/>
    <s v="PIF"/>
    <x v="4"/>
  </r>
  <r>
    <d v="2022-08-14T00:00:00"/>
    <x v="24"/>
    <x v="1"/>
    <x v="1"/>
    <s v="Megan"/>
    <n v="2270122"/>
    <s v="2270122"/>
    <s v="Pilates"/>
    <x v="3"/>
    <n v="14200000"/>
    <s v="0003139"/>
    <x v="14"/>
    <x v="1"/>
    <s v="ANHLD"/>
    <s v="MYNT02"/>
    <s v="HANT"/>
    <m/>
    <s v="Deposit"/>
    <x v="1"/>
  </r>
  <r>
    <d v="2022-08-15T00:00:00"/>
    <x v="2"/>
    <x v="1"/>
    <x v="1"/>
    <s v="Megan"/>
    <n v="2270122"/>
    <s v="2270122"/>
    <s v="Pilates"/>
    <x v="3"/>
    <n v="4300000"/>
    <s v="0003142"/>
    <x v="14"/>
    <x v="1"/>
    <s v="ANHLD"/>
    <s v="MYNT02"/>
    <s v="HANT"/>
    <m/>
    <s v="PB"/>
    <x v="1"/>
  </r>
  <r>
    <d v="2022-09-26T00:00:00"/>
    <x v="17"/>
    <x v="3"/>
    <x v="2"/>
    <s v="Nguyễn Mỹ Linh"/>
    <n v="220466"/>
    <s v="220466"/>
    <s v="Pilates"/>
    <x v="10"/>
    <n v="3860000"/>
    <n v="3392"/>
    <x v="17"/>
    <x v="0"/>
    <s v="LYLT"/>
    <s v="GIANGPH"/>
    <s v="ANHPV"/>
    <m/>
    <s v="Deposit"/>
    <x v="1"/>
  </r>
  <r>
    <d v="2022-08-24T00:00:00"/>
    <x v="25"/>
    <x v="2"/>
    <x v="1"/>
    <s v="Nguyễn Thu Trang"/>
    <n v="2270157"/>
    <s v="2270157"/>
    <s v="Pilates"/>
    <x v="5"/>
    <n v="4000000"/>
    <s v="0002875"/>
    <x v="13"/>
    <x v="0"/>
    <s v="TRANGLT"/>
    <s v="GIANGPH"/>
    <s v="HUONGNT"/>
    <m/>
    <s v="Deposit"/>
    <x v="1"/>
  </r>
  <r>
    <d v="2022-09-30T00:00:00"/>
    <x v="22"/>
    <x v="3"/>
    <x v="2"/>
    <s v="Nguyễn Thu Trang"/>
    <n v="2270157"/>
    <s v="2270157"/>
    <s v="Pilates"/>
    <x v="5"/>
    <n v="9900000"/>
    <s v="0003670"/>
    <x v="17"/>
    <x v="0"/>
    <s v="HUONGNT"/>
    <s v="TRANGLT"/>
    <s v="GIANGPH"/>
    <m/>
    <s v="PB"/>
    <x v="1"/>
  </r>
  <r>
    <d v="2022-08-31T00:00:00"/>
    <x v="21"/>
    <x v="3"/>
    <x v="1"/>
    <s v="Lê Thanh Thảo"/>
    <s v="BM003960"/>
    <s v="003960"/>
    <s v="Pilates"/>
    <x v="0"/>
    <n v="9600000"/>
    <n v="3267"/>
    <x v="13"/>
    <x v="0"/>
    <s v="THUYTL"/>
    <m/>
    <m/>
    <m/>
    <s v="PIF"/>
    <x v="4"/>
  </r>
  <r>
    <d v="2022-08-30T00:00:00"/>
    <x v="22"/>
    <x v="3"/>
    <x v="1"/>
    <s v="Phạm Thị Khánh Ly"/>
    <s v="003129"/>
    <s v="003129"/>
    <s v="Pilates"/>
    <x v="4"/>
    <n v="2000000"/>
    <s v="0003018"/>
    <x v="2"/>
    <x v="1"/>
    <s v="THUYNT"/>
    <s v="TUANDK"/>
    <m/>
    <m/>
    <s v="Deposit"/>
    <x v="1"/>
  </r>
  <r>
    <d v="2022-08-31T00:00:00"/>
    <x v="21"/>
    <x v="3"/>
    <x v="1"/>
    <s v="Phạm Thị Khánh Ly"/>
    <s v="003129"/>
    <s v="003129"/>
    <s v="Pilates"/>
    <x v="4"/>
    <n v="10000000"/>
    <s v="0003023"/>
    <x v="13"/>
    <x v="0"/>
    <s v="THUYNT"/>
    <s v="TUANDK"/>
    <m/>
    <m/>
    <s v="PB"/>
    <x v="1"/>
  </r>
  <r>
    <d v="2022-09-05T00:00:00"/>
    <x v="11"/>
    <x v="0"/>
    <x v="2"/>
    <s v="Nguyễn Thị Thuận Hòa "/>
    <s v="U0002359"/>
    <s v="0002359"/>
    <s v="Gym"/>
    <x v="0"/>
    <n v="4500000"/>
    <s v="0504"/>
    <x v="13"/>
    <x v="0"/>
    <s v="HIEUTM"/>
    <m/>
    <m/>
    <m/>
    <s v="PIF"/>
    <x v="3"/>
  </r>
  <r>
    <d v="2022-09-04T00:00:00"/>
    <x v="10"/>
    <x v="0"/>
    <x v="2"/>
    <s v="Suh Jung Hin"/>
    <n v="2270266"/>
    <s v="2270266"/>
    <s v="Pilates"/>
    <x v="3"/>
    <n v="13200000"/>
    <n v="2270266"/>
    <x v="14"/>
    <x v="1"/>
    <s v="THUYNTP"/>
    <s v="THUONGNT"/>
    <s v="ANHLD"/>
    <m/>
    <s v="PIF"/>
    <x v="1"/>
  </r>
  <r>
    <d v="2022-08-28T00:00:00"/>
    <x v="26"/>
    <x v="3"/>
    <x v="1"/>
    <s v="Đồng Đại Lộc "/>
    <s v="U0002347"/>
    <s v="0002347"/>
    <s v="Gym"/>
    <x v="0"/>
    <n v="15000000"/>
    <s v="0441"/>
    <x v="15"/>
    <x v="0"/>
    <s v="DUNGPT"/>
    <m/>
    <m/>
    <m/>
    <s v="PIF"/>
    <x v="4"/>
  </r>
  <r>
    <d v="2022-09-20T00:00:00"/>
    <x v="19"/>
    <x v="2"/>
    <x v="2"/>
    <s v="Hoàng Hồng Linh"/>
    <n v="220422"/>
    <s v="220422"/>
    <s v="Pilates"/>
    <x v="10"/>
    <n v="11500000"/>
    <n v="3383"/>
    <x v="17"/>
    <x v="0"/>
    <s v="THUPM"/>
    <m/>
    <m/>
    <m/>
    <s v="PIF"/>
    <x v="4"/>
  </r>
  <r>
    <d v="2022-08-24T00:00:00"/>
    <x v="25"/>
    <x v="2"/>
    <x v="1"/>
    <s v="Nguyễn Thị Phương Hằng"/>
    <s v="BM002495"/>
    <s v="002495"/>
    <s v="Pilates"/>
    <x v="10"/>
    <n v="15500000"/>
    <s v="0002841"/>
    <x v="12"/>
    <x v="0"/>
    <s v="GIANGPH"/>
    <s v="LINHHTT"/>
    <m/>
    <m/>
    <s v="PIF"/>
    <x v="1"/>
  </r>
  <r>
    <d v="2022-09-17T00:00:00"/>
    <x v="16"/>
    <x v="1"/>
    <x v="2"/>
    <s v="NGUYỄN THÙY AN"/>
    <s v="004158"/>
    <s v="004158"/>
    <s v="Pilates"/>
    <x v="8"/>
    <n v="16000000"/>
    <s v="0003522"/>
    <x v="12"/>
    <x v="0"/>
    <s v="ANHTN"/>
    <s v="TUANDK"/>
    <m/>
    <m/>
    <s v="PIF"/>
    <x v="1"/>
  </r>
  <r>
    <d v="2022-07-02T00:00:00"/>
    <x v="20"/>
    <x v="4"/>
    <x v="0"/>
    <s v="Đinh Hương Thảo"/>
    <n v="1721"/>
    <s v="1721"/>
    <s v="Pilates"/>
    <x v="4"/>
    <n v="3000000"/>
    <n v="1696"/>
    <x v="0"/>
    <x v="0"/>
    <s v="NAMNH"/>
    <s v="NGANVK"/>
    <m/>
    <m/>
    <s v="Deposit"/>
    <x v="1"/>
  </r>
  <r>
    <d v="2022-08-22T00:00:00"/>
    <x v="6"/>
    <x v="2"/>
    <x v="1"/>
    <s v="NGUYỄN THỊ THANH THẢO"/>
    <s v="003774"/>
    <s v="003774"/>
    <s v="Pilates"/>
    <x v="8"/>
    <n v="14500000"/>
    <s v="0003084"/>
    <x v="12"/>
    <x v="0"/>
    <s v="ANHTN"/>
    <s v="TUANDK"/>
    <m/>
    <m/>
    <s v="PIF"/>
    <x v="1"/>
  </r>
  <r>
    <d v="2022-09-13T00:00:00"/>
    <x v="15"/>
    <x v="1"/>
    <x v="2"/>
    <s v="Trần Hoàng Thảo Vy"/>
    <s v="BM003609"/>
    <s v="003609"/>
    <s v="Pilates"/>
    <x v="1"/>
    <n v="2000000"/>
    <n v="2550"/>
    <x v="2"/>
    <x v="1"/>
    <s v="TRUNGNH"/>
    <s v="KHANHPQ"/>
    <s v="HANHQTH"/>
    <m/>
    <s v="Deposit"/>
    <x v="1"/>
  </r>
  <r>
    <d v="2022-09-15T00:00:00"/>
    <x v="2"/>
    <x v="1"/>
    <x v="2"/>
    <s v="Trần Hoàng Thảo Vy"/>
    <s v="BM003609"/>
    <s v="003609"/>
    <s v="Pilates"/>
    <x v="1"/>
    <n v="12600000"/>
    <n v="4206"/>
    <x v="17"/>
    <x v="0"/>
    <s v="TRUNGNH"/>
    <s v="KHANHPQ"/>
    <s v="HANHQTH"/>
    <m/>
    <s v="PB"/>
    <x v="1"/>
  </r>
  <r>
    <d v="2022-07-30T00:00:00"/>
    <x v="22"/>
    <x v="3"/>
    <x v="0"/>
    <s v="Nguyễn Như Ngọc"/>
    <n v="2270047"/>
    <s v="2270047"/>
    <s v="Pilates"/>
    <x v="3"/>
    <n v="10000000"/>
    <s v="0003178"/>
    <x v="14"/>
    <x v="1"/>
    <s v="MYNT02"/>
    <s v="HANGDTT"/>
    <m/>
    <m/>
    <s v="PIF"/>
    <x v="3"/>
  </r>
  <r>
    <d v="2022-09-17T00:00:00"/>
    <x v="16"/>
    <x v="1"/>
    <x v="2"/>
    <s v="Phạm Kỳ Duyên"/>
    <s v="004011"/>
    <s v="004011"/>
    <s v="Pilates"/>
    <x v="4"/>
    <n v="8000000"/>
    <s v="0003701"/>
    <x v="17"/>
    <x v="0"/>
    <s v="DUONGNT"/>
    <m/>
    <m/>
    <m/>
    <s v="Deposit"/>
    <x v="4"/>
  </r>
  <r>
    <d v="2022-09-12T00:00:00"/>
    <x v="14"/>
    <x v="1"/>
    <x v="2"/>
    <s v="LÊ KIỀU ANH"/>
    <s v="BM220352"/>
    <s v="220352"/>
    <s v="Pilates"/>
    <x v="2"/>
    <n v="22400000"/>
    <s v="0004049"/>
    <x v="10"/>
    <x v="0"/>
    <s v="MANHNT"/>
    <s v="HANHQTH"/>
    <s v="MAINP"/>
    <m/>
    <s v="PIF"/>
    <x v="1"/>
  </r>
  <r>
    <d v="2022-07-03T00:00:00"/>
    <x v="9"/>
    <x v="4"/>
    <x v="0"/>
    <s v="Ngô Thu Anh"/>
    <n v="2279"/>
    <s v="2279"/>
    <s v="Gym"/>
    <x v="0"/>
    <n v="10000000"/>
    <n v="464"/>
    <x v="0"/>
    <x v="0"/>
    <s v="NAMNP"/>
    <m/>
    <m/>
    <m/>
    <s v="Deposit"/>
    <x v="0"/>
  </r>
  <r>
    <d v="2022-08-31T00:00:00"/>
    <x v="21"/>
    <x v="3"/>
    <x v="1"/>
    <s v="Phạm Thùy Dung"/>
    <s v="BM003524"/>
    <s v="003524"/>
    <s v="Pilates"/>
    <x v="2"/>
    <n v="2000000"/>
    <s v="0002449"/>
    <x v="10"/>
    <x v="0"/>
    <s v="HONGVT"/>
    <m/>
    <m/>
    <m/>
    <s v="Deposit"/>
    <x v="4"/>
  </r>
  <r>
    <d v="2022-08-31T00:00:00"/>
    <x v="21"/>
    <x v="3"/>
    <x v="1"/>
    <s v="Phạm Thùy Dung"/>
    <s v="BM003524"/>
    <s v="003524"/>
    <s v="Pilates"/>
    <x v="2"/>
    <n v="10000000"/>
    <s v="0004011"/>
    <x v="10"/>
    <x v="0"/>
    <s v="HONGVT"/>
    <m/>
    <m/>
    <m/>
    <s v="PB"/>
    <x v="4"/>
  </r>
  <r>
    <d v="2022-09-29T00:00:00"/>
    <x v="18"/>
    <x v="3"/>
    <x v="2"/>
    <s v="Đào Minh Châu"/>
    <n v="220543"/>
    <s v="220543"/>
    <s v="Pilates"/>
    <x v="3"/>
    <n v="22400000"/>
    <s v="0003471"/>
    <x v="14"/>
    <x v="1"/>
    <s v="DUONGVTT"/>
    <m/>
    <m/>
    <m/>
    <s v="PIF"/>
    <x v="4"/>
  </r>
  <r>
    <d v="2022-08-31T00:00:00"/>
    <x v="21"/>
    <x v="3"/>
    <x v="1"/>
    <s v="Ninh Thị Huệ Anh"/>
    <n v="2270239"/>
    <s v="2270239"/>
    <s v="Pilates"/>
    <x v="5"/>
    <n v="12600000"/>
    <s v="0002892D"/>
    <x v="16"/>
    <x v="0"/>
    <s v="HUONGNT"/>
    <s v="TUANDK"/>
    <s v="ANHPV"/>
    <m/>
    <s v="PIF"/>
    <x v="1"/>
  </r>
  <r>
    <d v="2022-08-27T00:00:00"/>
    <x v="8"/>
    <x v="3"/>
    <x v="1"/>
    <s v="Nguyễn Diệp Thảo"/>
    <s v="BM003273"/>
    <s v="003273"/>
    <s v="Pilates"/>
    <x v="6"/>
    <n v="13200000"/>
    <n v="2713"/>
    <x v="10"/>
    <x v="0"/>
    <s v="ANHNK"/>
    <m/>
    <m/>
    <m/>
    <s v="PIF"/>
    <x v="3"/>
  </r>
  <r>
    <d v="2022-08-27T00:00:00"/>
    <x v="8"/>
    <x v="3"/>
    <x v="1"/>
    <s v="Nguyễn Diệp Thảo "/>
    <s v="BM003274"/>
    <s v="003274"/>
    <s v="Pilates"/>
    <x v="6"/>
    <n v="1000000"/>
    <n v="2714"/>
    <x v="10"/>
    <x v="0"/>
    <s v="ANHNK"/>
    <m/>
    <m/>
    <m/>
    <s v="Deposit"/>
    <x v="1"/>
  </r>
  <r>
    <d v="2022-09-28T00:00:00"/>
    <x v="26"/>
    <x v="3"/>
    <x v="2"/>
    <s v="Nguyễn Diệp Thảo "/>
    <s v="BM003274"/>
    <s v="003274"/>
    <s v="Pilates"/>
    <x v="6"/>
    <n v="10000000"/>
    <n v="2616"/>
    <x v="10"/>
    <x v="0"/>
    <s v="ANHNK"/>
    <m/>
    <m/>
    <m/>
    <s v="PB"/>
    <x v="3"/>
  </r>
  <r>
    <d v="2022-09-30T00:00:00"/>
    <x v="22"/>
    <x v="3"/>
    <x v="2"/>
    <s v="Đỗ Hà Phương"/>
    <s v="BM003304"/>
    <s v="003304"/>
    <s v="Pilates"/>
    <x v="6"/>
    <n v="12000000"/>
    <n v="2644"/>
    <x v="17"/>
    <x v="0"/>
    <s v="ANHNK"/>
    <s v="HOANGTM"/>
    <m/>
    <m/>
    <s v="PIF"/>
    <x v="1"/>
  </r>
  <r>
    <d v="2022-07-07T00:00:00"/>
    <x v="23"/>
    <x v="0"/>
    <x v="0"/>
    <s v="Vũ Khánh Linh"/>
    <n v="2560"/>
    <s v="2560"/>
    <s v="Pilates"/>
    <x v="9"/>
    <n v="3000000"/>
    <n v="1538"/>
    <x v="0"/>
    <x v="0"/>
    <s v="LINHNM"/>
    <s v="ANHTN"/>
    <m/>
    <m/>
    <s v="Deposit"/>
    <x v="1"/>
  </r>
  <r>
    <d v="2022-07-09T00:00:00"/>
    <x v="27"/>
    <x v="0"/>
    <x v="0"/>
    <s v="Vũ Khánh Linh"/>
    <n v="2560"/>
    <s v="2560"/>
    <s v="Pilates"/>
    <x v="9"/>
    <n v="25000000"/>
    <n v="1540"/>
    <x v="12"/>
    <x v="0"/>
    <s v="LINHNM"/>
    <s v="ANHTN"/>
    <m/>
    <m/>
    <s v="PB"/>
    <x v="1"/>
  </r>
  <r>
    <d v="2022-07-22T00:00:00"/>
    <x v="6"/>
    <x v="2"/>
    <x v="0"/>
    <s v="Võ Bá Chiêu Thư "/>
    <n v="2868"/>
    <s v="2868"/>
    <s v="Pilates"/>
    <x v="6"/>
    <n v="12000000"/>
    <n v="2111"/>
    <x v="10"/>
    <x v="0"/>
    <s v="ANHNK"/>
    <m/>
    <m/>
    <m/>
    <s v="PIF"/>
    <x v="1"/>
  </r>
  <r>
    <d v="2022-06-18T00:00:00"/>
    <x v="4"/>
    <x v="2"/>
    <x v="3"/>
    <s v="Vy Thị Ngọc Khánh"/>
    <s v="BM002502"/>
    <s v="002502"/>
    <s v="Pilates"/>
    <x v="5"/>
    <n v="8640000"/>
    <s v="0001457"/>
    <x v="0"/>
    <x v="0"/>
    <s v="ANHTTL"/>
    <s v="NGANVK"/>
    <m/>
    <m/>
    <s v="PIF"/>
    <x v="1"/>
  </r>
  <r>
    <d v="2022-09-29T00:00:00"/>
    <x v="18"/>
    <x v="3"/>
    <x v="2"/>
    <s v="Nguyễn Thuý An"/>
    <s v="BM001603"/>
    <s v="001603"/>
    <s v="Pilates"/>
    <x v="0"/>
    <n v="6000000"/>
    <n v="3853"/>
    <x v="15"/>
    <x v="0"/>
    <s v="DIEMPT"/>
    <s v="HIENDT"/>
    <s v="LINHHTT"/>
    <m/>
    <s v="Deposit"/>
    <x v="1"/>
  </r>
  <r>
    <d v="2022-09-07T00:00:00"/>
    <x v="23"/>
    <x v="0"/>
    <x v="2"/>
    <s v="Phạm Thị Mỹ Linh"/>
    <s v="BM003544"/>
    <s v="003544"/>
    <s v="Pilates"/>
    <x v="2"/>
    <n v="500000"/>
    <n v="4031"/>
    <x v="17"/>
    <x v="0"/>
    <s v="HANGTT"/>
    <s v="THAONT"/>
    <s v="THUYNTM"/>
    <m/>
    <s v="PIF"/>
    <x v="3"/>
  </r>
  <r>
    <d v="2022-09-07T00:00:00"/>
    <x v="23"/>
    <x v="0"/>
    <x v="2"/>
    <s v="Phạm Thị Mỹ Linh"/>
    <s v="BM003544"/>
    <s v="003544"/>
    <s v="Pilates"/>
    <x v="2"/>
    <n v="14000000"/>
    <n v="4029"/>
    <x v="10"/>
    <x v="0"/>
    <s v="HANGTT"/>
    <s v="THAONT"/>
    <s v="THUYNTM"/>
    <m/>
    <s v="PIF"/>
    <x v="3"/>
  </r>
  <r>
    <d v="2022-09-29T00:00:00"/>
    <x v="18"/>
    <x v="3"/>
    <x v="2"/>
    <s v="Phạm Thị Mỹ Linh"/>
    <s v="BM220516"/>
    <s v="220516"/>
    <s v="Pilates"/>
    <x v="2"/>
    <n v="1000000"/>
    <n v="4333"/>
    <x v="17"/>
    <x v="0"/>
    <s v="HANGTT"/>
    <s v="THAONT"/>
    <m/>
    <m/>
    <s v="Deposit"/>
    <x v="4"/>
  </r>
  <r>
    <d v="2022-09-07T00:00:00"/>
    <x v="23"/>
    <x v="0"/>
    <x v="2"/>
    <s v="Lương Mai Linh"/>
    <s v="BM003967"/>
    <s v="003967"/>
    <s v="Pilates"/>
    <x v="0"/>
    <n v="14500000"/>
    <s v="0003273A"/>
    <x v="15"/>
    <x v="0"/>
    <s v="GIANGPH"/>
    <s v="HIENDT"/>
    <m/>
    <m/>
    <s v="PIF"/>
    <x v="1"/>
  </r>
  <r>
    <d v="2022-09-15T00:00:00"/>
    <x v="2"/>
    <x v="1"/>
    <x v="2"/>
    <s v="Nguyễn Đức Anh"/>
    <s v="BM003978"/>
    <s v="003978"/>
    <s v="Pilates"/>
    <x v="0"/>
    <n v="15000000"/>
    <n v="3286"/>
    <x v="17"/>
    <x v="0"/>
    <s v="GIANGPH"/>
    <s v="HIENDT"/>
    <s v="ANHLD"/>
    <m/>
    <s v="PIF"/>
    <x v="1"/>
  </r>
  <r>
    <d v="2022-09-17T00:00:00"/>
    <x v="16"/>
    <x v="1"/>
    <x v="2"/>
    <s v="Hoàng Thu Phương"/>
    <n v="220409"/>
    <s v="220409"/>
    <s v="Pilates"/>
    <x v="3"/>
    <n v="12000000"/>
    <s v="0003440"/>
    <x v="14"/>
    <x v="1"/>
    <s v="TUANDK"/>
    <m/>
    <m/>
    <m/>
    <s v="PIF"/>
    <x v="1"/>
  </r>
  <r>
    <d v="2022-07-08T00:00:00"/>
    <x v="12"/>
    <x v="0"/>
    <x v="0"/>
    <s v="Đào Minh Hằng"/>
    <n v="2531"/>
    <s v="2531"/>
    <s v="Pilates"/>
    <x v="5"/>
    <n v="12000000"/>
    <n v="1495"/>
    <x v="0"/>
    <x v="0"/>
    <s v="THUYNTP"/>
    <m/>
    <m/>
    <m/>
    <s v="PIF"/>
    <x v="4"/>
  </r>
  <r>
    <d v="2022-06-28T00:00:00"/>
    <x v="26"/>
    <x v="3"/>
    <x v="3"/>
    <s v="Nguyễn Thị Hương"/>
    <s v="BM001675"/>
    <s v="001675"/>
    <s v="Pilates"/>
    <x v="5"/>
    <n v="8290000"/>
    <s v="0001478"/>
    <x v="0"/>
    <x v="0"/>
    <s v="THUYNTP"/>
    <s v="TrangLT"/>
    <m/>
    <m/>
    <s v="PB"/>
    <x v="1"/>
  </r>
  <r>
    <d v="2022-08-30T00:00:00"/>
    <x v="22"/>
    <x v="3"/>
    <x v="1"/>
    <s v="Lê Thị Ngọc Linh"/>
    <s v="U0002352"/>
    <s v="0002352"/>
    <s v="Gym"/>
    <x v="0"/>
    <n v="3500000"/>
    <s v="0446"/>
    <x v="13"/>
    <x v="0"/>
    <s v="HIEUTM"/>
    <m/>
    <m/>
    <m/>
    <s v="PIF"/>
    <x v="4"/>
  </r>
  <r>
    <d v="2022-08-02T00:00:00"/>
    <x v="20"/>
    <x v="4"/>
    <x v="1"/>
    <s v="Huỳnh Thị Mỹ Huyền  "/>
    <s v="BM003357"/>
    <s v="003357"/>
    <s v="Pilates"/>
    <x v="6"/>
    <n v="14400000"/>
    <s v="0002376"/>
    <x v="13"/>
    <x v="0"/>
    <s v="ANHNK"/>
    <s v="SUONGLNH"/>
    <m/>
    <m/>
    <s v="PIF"/>
    <x v="1"/>
  </r>
  <r>
    <d v="2022-09-07T00:00:00"/>
    <x v="23"/>
    <x v="0"/>
    <x v="2"/>
    <s v="Tạ Thị Thanh Huyền "/>
    <s v="BM003545"/>
    <s v="003545"/>
    <s v="Pilates"/>
    <x v="2"/>
    <n v="5000000"/>
    <n v="4027"/>
    <x v="17"/>
    <x v="0"/>
    <s v="ANHNK"/>
    <s v="QUYENLTH"/>
    <m/>
    <m/>
    <s v="Deposit"/>
    <x v="1"/>
  </r>
  <r>
    <d v="2022-09-23T00:00:00"/>
    <x v="28"/>
    <x v="2"/>
    <x v="2"/>
    <s v="Trần Thu Hà"/>
    <n v="220449"/>
    <s v="220449"/>
    <s v="Pilates"/>
    <x v="3"/>
    <n v="22400000"/>
    <s v="0003455"/>
    <x v="14"/>
    <x v="1"/>
    <s v="ANHLD"/>
    <s v="MYNT02"/>
    <s v="HATT"/>
    <m/>
    <s v="PIF"/>
    <x v="1"/>
  </r>
  <r>
    <d v="2022-09-13T00:00:00"/>
    <x v="15"/>
    <x v="1"/>
    <x v="2"/>
    <s v="Ngô Thị Quỳnh Giang"/>
    <s v="BM220360"/>
    <s v="220360"/>
    <s v="Pilates"/>
    <x v="2"/>
    <n v="3000000"/>
    <s v="0004155"/>
    <x v="17"/>
    <x v="0"/>
    <s v="MANHNT"/>
    <s v="QUYENLTH"/>
    <s v="HANHQTH"/>
    <m/>
    <s v="Deposit"/>
    <x v="3"/>
  </r>
  <r>
    <d v="2022-09-19T00:00:00"/>
    <x v="5"/>
    <x v="2"/>
    <x v="2"/>
    <s v="Ngô Thị Quỳnh Giang"/>
    <s v="BM220360"/>
    <s v="220360"/>
    <s v="Pilates"/>
    <x v="2"/>
    <n v="11600000"/>
    <s v="0004182"/>
    <x v="2"/>
    <x v="1"/>
    <s v="MANHNT"/>
    <s v="HANHQTH"/>
    <s v="QUYENLTH"/>
    <m/>
    <s v="PB"/>
    <x v="1"/>
  </r>
  <r>
    <d v="2022-08-29T00:00:00"/>
    <x v="18"/>
    <x v="3"/>
    <x v="1"/>
    <s v="Kim Sang Mi"/>
    <n v="2270200"/>
    <s v="2270200"/>
    <s v="Pilates"/>
    <x v="3"/>
    <n v="14000000"/>
    <s v="0003229"/>
    <x v="14"/>
    <x v="1"/>
    <s v="DUONGVTT"/>
    <s v="MYNT02"/>
    <s v="LINHHTT"/>
    <m/>
    <s v="PIF"/>
    <x v="1"/>
  </r>
  <r>
    <d v="2022-07-31T00:00:00"/>
    <x v="21"/>
    <x v="3"/>
    <x v="0"/>
    <s v="Hoàng Ngọc Giang"/>
    <s v="BM003804"/>
    <s v="003804"/>
    <s v="Pilates"/>
    <x v="3"/>
    <n v="13300000"/>
    <s v="0003188"/>
    <x v="14"/>
    <x v="1"/>
    <s v="LINHNM"/>
    <m/>
    <m/>
    <m/>
    <s v="PIF"/>
    <x v="3"/>
  </r>
  <r>
    <d v="2022-09-06T00:00:00"/>
    <x v="0"/>
    <x v="0"/>
    <x v="2"/>
    <s v="Hồ Thị Khánh Huyền"/>
    <n v="2270283"/>
    <s v="2270283"/>
    <s v="Pilates"/>
    <x v="3"/>
    <n v="2000000"/>
    <s v="0003418"/>
    <x v="14"/>
    <x v="1"/>
    <s v="THAOKT"/>
    <s v="THUYNTP"/>
    <s v="ANHLD"/>
    <m/>
    <s v="Deposit"/>
    <x v="1"/>
  </r>
  <r>
    <d v="2022-09-20T00:00:00"/>
    <x v="19"/>
    <x v="2"/>
    <x v="2"/>
    <s v="Hồ Thị Khánh Huyền"/>
    <n v="2270283"/>
    <s v="2270283"/>
    <s v="Pilates"/>
    <x v="3"/>
    <n v="12500000"/>
    <s v="0003445"/>
    <x v="14"/>
    <x v="1"/>
    <s v="THAOKT"/>
    <s v="THUYNTP"/>
    <s v="ANHLD"/>
    <m/>
    <s v="PB"/>
    <x v="1"/>
  </r>
  <r>
    <d v="2022-07-07T00:00:00"/>
    <x v="23"/>
    <x v="0"/>
    <x v="0"/>
    <s v="Hoàng Thùy Dung"/>
    <n v="2762"/>
    <s v="2762"/>
    <s v="Pilates"/>
    <x v="1"/>
    <n v="12000000"/>
    <n v="1965"/>
    <x v="10"/>
    <x v="0"/>
    <s v="TRANGLT"/>
    <s v="GIANGVTH"/>
    <s v="THAONT"/>
    <m/>
    <s v="PIF"/>
    <x v="1"/>
  </r>
  <r>
    <d v="2022-08-31T00:00:00"/>
    <x v="21"/>
    <x v="3"/>
    <x v="1"/>
    <s v="hoàng thuỳ dung"/>
    <s v="BM3525"/>
    <s v="3525"/>
    <s v="Pilates"/>
    <x v="2"/>
    <n v="1000000"/>
    <n v="4001"/>
    <x v="13"/>
    <x v="0"/>
    <s v="THAONT"/>
    <m/>
    <m/>
    <m/>
    <s v="Deposit"/>
    <x v="4"/>
  </r>
  <r>
    <d v="2022-07-02T00:00:00"/>
    <x v="20"/>
    <x v="4"/>
    <x v="0"/>
    <s v="Phạm Hương Giang"/>
    <n v="1723"/>
    <s v="1723"/>
    <s v="Pilates"/>
    <x v="4"/>
    <n v="16000000"/>
    <n v="1698"/>
    <x v="10"/>
    <x v="0"/>
    <s v="MYNT02"/>
    <s v="THUYNT"/>
    <m/>
    <m/>
    <s v="PIF"/>
    <x v="1"/>
  </r>
  <r>
    <d v="2022-07-07T00:00:00"/>
    <x v="23"/>
    <x v="0"/>
    <x v="0"/>
    <s v="Matijevic Marko "/>
    <s v="U2288"/>
    <s v="2288"/>
    <s v="Gym"/>
    <x v="0"/>
    <n v="1000000"/>
    <n v="474"/>
    <x v="0"/>
    <x v="0"/>
    <s v="VUPA"/>
    <m/>
    <m/>
    <m/>
    <s v="PIF"/>
    <x v="0"/>
  </r>
  <r>
    <d v="2022-07-22T00:00:00"/>
    <x v="6"/>
    <x v="2"/>
    <x v="0"/>
    <s v="Đào Thu Phương"/>
    <n v="3702"/>
    <s v="3702"/>
    <s v="Pilates"/>
    <x v="9"/>
    <n v="36000000"/>
    <n v="2954"/>
    <x v="0"/>
    <x v="0"/>
    <s v="LINHNM"/>
    <s v="PHUONGLT"/>
    <m/>
    <m/>
    <s v="PIF"/>
    <x v="4"/>
  </r>
  <r>
    <d v="2022-09-30T00:00:00"/>
    <x v="22"/>
    <x v="3"/>
    <x v="2"/>
    <s v="Tạ Thị Mai Anh"/>
    <n v="220563"/>
    <s v="220563"/>
    <s v="Pilates"/>
    <x v="5"/>
    <n v="12600000"/>
    <s v="0003671"/>
    <x v="10"/>
    <x v="0"/>
    <s v="TRANGLT"/>
    <s v="HUONGNT"/>
    <m/>
    <m/>
    <s v="PIF"/>
    <x v="4"/>
  </r>
  <r>
    <d v="2022-08-04T00:00:00"/>
    <x v="10"/>
    <x v="0"/>
    <x v="1"/>
    <s v="Lê Ngân Hà"/>
    <n v="2270076"/>
    <s v="2270076"/>
    <s v="Pilates"/>
    <x v="3"/>
    <n v="12000000"/>
    <s v="0003115"/>
    <x v="14"/>
    <x v="1"/>
    <s v="MYNT02"/>
    <s v="ANHLD"/>
    <m/>
    <m/>
    <s v="PIF"/>
    <x v="1"/>
  </r>
  <r>
    <d v="2022-09-07T00:00:00"/>
    <x v="23"/>
    <x v="0"/>
    <x v="2"/>
    <s v="lê phương linh"/>
    <n v="220326"/>
    <s v="220326"/>
    <s v="Pilates"/>
    <x v="3"/>
    <n v="2000000"/>
    <s v="0003422"/>
    <x v="14"/>
    <x v="1"/>
    <s v="ANHLD"/>
    <s v="THUYNTP"/>
    <s v="MYNT02"/>
    <m/>
    <s v="Deposit"/>
    <x v="1"/>
  </r>
  <r>
    <d v="2022-09-16T00:00:00"/>
    <x v="3"/>
    <x v="1"/>
    <x v="2"/>
    <s v="Lê Phương Linh"/>
    <n v="220326"/>
    <s v="220326"/>
    <s v="Pilates"/>
    <x v="3"/>
    <n v="17500000"/>
    <s v="0003436"/>
    <x v="14"/>
    <x v="1"/>
    <s v="ANHLD"/>
    <s v="MYNT02"/>
    <s v="THUYNTP"/>
    <m/>
    <s v="PB"/>
    <x v="1"/>
  </r>
  <r>
    <d v="2022-08-09T00:00:00"/>
    <x v="27"/>
    <x v="0"/>
    <x v="1"/>
    <s v="Cao Thu Trang"/>
    <s v="001823"/>
    <s v="001823"/>
    <s v="Pilates"/>
    <x v="7"/>
    <n v="11000000"/>
    <s v="0001324"/>
    <x v="16"/>
    <x v="0"/>
    <s v="LINHNM"/>
    <m/>
    <m/>
    <m/>
    <s v="PB"/>
    <x v="3"/>
  </r>
  <r>
    <d v="2022-08-29T00:00:00"/>
    <x v="18"/>
    <x v="3"/>
    <x v="1"/>
    <s v="Nguyễn Huỳnh Thu Trúc"/>
    <s v="BM003506"/>
    <s v="003506"/>
    <s v="Pilates"/>
    <x v="2"/>
    <n v="15000000"/>
    <n v="2432"/>
    <x v="10"/>
    <x v="0"/>
    <s v="HANGTT"/>
    <s v="HANHQTH"/>
    <s v="DATTT"/>
    <m/>
    <s v="PIF"/>
    <x v="1"/>
  </r>
  <r>
    <d v="2022-07-06T00:00:00"/>
    <x v="0"/>
    <x v="0"/>
    <x v="0"/>
    <s v="Khúc Minh Ngọc"/>
    <n v="2735"/>
    <s v="2735"/>
    <s v="Pilates"/>
    <x v="8"/>
    <n v="1000000"/>
    <n v="1580"/>
    <x v="0"/>
    <x v="0"/>
    <s v="TRUNGBT"/>
    <m/>
    <m/>
    <m/>
    <s v="Deposit"/>
    <x v="4"/>
  </r>
  <r>
    <d v="2022-07-11T00:00:00"/>
    <x v="1"/>
    <x v="1"/>
    <x v="0"/>
    <s v="KHÚC MINH NGỌC"/>
    <n v="2735"/>
    <s v="2735"/>
    <s v="Pilates"/>
    <x v="8"/>
    <n v="15000000"/>
    <n v="1588"/>
    <x v="18"/>
    <x v="0"/>
    <s v="TRUNGBT"/>
    <m/>
    <m/>
    <m/>
    <s v="PB"/>
    <x v="4"/>
  </r>
  <r>
    <d v="2022-09-17T00:00:00"/>
    <x v="16"/>
    <x v="1"/>
    <x v="2"/>
    <s v="Trần Thị Lan Anh "/>
    <n v="220406"/>
    <s v="220406"/>
    <s v="Pilates"/>
    <x v="3"/>
    <n v="6000000"/>
    <s v="0003439"/>
    <x v="14"/>
    <x v="1"/>
    <s v="THAOKT"/>
    <m/>
    <m/>
    <m/>
    <s v="Deposit"/>
    <x v="1"/>
  </r>
  <r>
    <d v="2022-09-17T00:00:00"/>
    <x v="16"/>
    <x v="1"/>
    <x v="2"/>
    <s v="Trần Thu Uyên"/>
    <n v="220407"/>
    <s v="220407"/>
    <s v="Pilates"/>
    <x v="3"/>
    <n v="8000000"/>
    <s v="0003439"/>
    <x v="14"/>
    <x v="1"/>
    <s v="THAOKT"/>
    <m/>
    <m/>
    <m/>
    <s v="Deposit"/>
    <x v="1"/>
  </r>
  <r>
    <d v="2022-09-29T00:00:00"/>
    <x v="18"/>
    <x v="3"/>
    <x v="2"/>
    <s v="Trần Thị Lan Anh"/>
    <s v="BM220406"/>
    <s v="220406"/>
    <s v="Pilates"/>
    <x v="7"/>
    <n v="6000000"/>
    <s v="0003762"/>
    <x v="16"/>
    <x v="0"/>
    <s v="THAOKT"/>
    <m/>
    <m/>
    <m/>
    <s v="PB"/>
    <x v="1"/>
  </r>
  <r>
    <d v="2022-07-05T00:00:00"/>
    <x v="11"/>
    <x v="0"/>
    <x v="0"/>
    <s v="PHAN THỊ BẢO QUYÊN"/>
    <n v="2261"/>
    <s v="2261"/>
    <s v="Pilates"/>
    <x v="6"/>
    <n v="18000000"/>
    <n v="1736"/>
    <x v="0"/>
    <x v="0"/>
    <s v="ANHNK"/>
    <m/>
    <m/>
    <m/>
    <s v="PIF"/>
    <x v="1"/>
  </r>
  <r>
    <d v="2022-07-28T00:00:00"/>
    <x v="26"/>
    <x v="3"/>
    <x v="0"/>
    <s v="Dương Quỳnh Liên"/>
    <n v="2270042"/>
    <s v="2270042"/>
    <s v="Pilates"/>
    <x v="3"/>
    <n v="14000000"/>
    <s v="0003177"/>
    <x v="14"/>
    <x v="1"/>
    <s v="TRANGLT"/>
    <s v="LINHHTT"/>
    <s v="HANT"/>
    <m/>
    <s v="PIF"/>
    <x v="1"/>
  </r>
  <r>
    <d v="2022-08-31T00:00:00"/>
    <x v="21"/>
    <x v="3"/>
    <x v="1"/>
    <s v="Phạm Khánh Ly"/>
    <n v="2270245"/>
    <s v="2270245"/>
    <s v="Pilates"/>
    <x v="3"/>
    <n v="7500000"/>
    <s v="0003404"/>
    <x v="14"/>
    <x v="1"/>
    <s v="ANHLD"/>
    <s v="DUONGVTT"/>
    <s v="THUYNTP"/>
    <m/>
    <s v="Deposit"/>
    <x v="3"/>
  </r>
  <r>
    <d v="2022-07-30T00:00:00"/>
    <x v="22"/>
    <x v="3"/>
    <x v="0"/>
    <s v="NGUYỄN HOÀNG MAI"/>
    <s v="003763"/>
    <s v="003763"/>
    <s v="Pilates"/>
    <x v="8"/>
    <n v="22200000"/>
    <s v="0003069"/>
    <x v="12"/>
    <x v="0"/>
    <s v="HOANT"/>
    <m/>
    <m/>
    <m/>
    <s v="PIF"/>
    <x v="4"/>
  </r>
  <r>
    <d v="2022-08-28T00:00:00"/>
    <x v="26"/>
    <x v="3"/>
    <x v="1"/>
    <s v="Nguyễn Giang Hồng Phúc "/>
    <s v="U0002348"/>
    <s v="0002348"/>
    <s v="Gym"/>
    <x v="0"/>
    <n v="15000000"/>
    <s v="0442"/>
    <x v="15"/>
    <x v="0"/>
    <s v="DUNGPT"/>
    <m/>
    <m/>
    <m/>
    <s v="PIF"/>
    <x v="4"/>
  </r>
  <r>
    <d v="2022-09-23T00:00:00"/>
    <x v="28"/>
    <x v="2"/>
    <x v="2"/>
    <s v="Ngô Thị Quỳnh Trang"/>
    <s v="BM003724"/>
    <s v="003724"/>
    <s v="Pilates"/>
    <x v="9"/>
    <n v="6000000"/>
    <s v="0003611"/>
    <x v="17"/>
    <x v="0"/>
    <s v="PHUONGLT"/>
    <m/>
    <m/>
    <m/>
    <s v="Deposit"/>
    <x v="4"/>
  </r>
  <r>
    <d v="2022-08-31T00:00:00"/>
    <x v="21"/>
    <x v="3"/>
    <x v="1"/>
    <s v="Ninh Thị Quỳnh Trang"/>
    <s v="BM003594"/>
    <s v="003594"/>
    <s v="Pilates"/>
    <x v="1"/>
    <n v="16000000"/>
    <n v="2528"/>
    <x v="10"/>
    <x v="0"/>
    <s v="TRANGNTT"/>
    <s v="TRUNGNH"/>
    <m/>
    <m/>
    <s v="PIF"/>
    <x v="2"/>
  </r>
  <r>
    <d v="2022-08-24T00:00:00"/>
    <x v="25"/>
    <x v="2"/>
    <x v="1"/>
    <s v="Evelyn Schweitzer"/>
    <s v="BM003215"/>
    <s v="003215"/>
    <s v="Pilates"/>
    <x v="11"/>
    <n v="1200000"/>
    <s v="0001867"/>
    <x v="10"/>
    <x v="0"/>
    <s v="THUYNTM"/>
    <s v="KHOILN"/>
    <s v="HANGTT"/>
    <m/>
    <s v="Deposit"/>
    <x v="1"/>
  </r>
  <r>
    <d v="2022-08-11T00:00:00"/>
    <x v="1"/>
    <x v="1"/>
    <x v="1"/>
    <s v="Hoàng Thị Thanh Thúy"/>
    <s v="BM002066"/>
    <s v="002066"/>
    <s v="Pilates"/>
    <x v="11"/>
    <n v="5000000"/>
    <s v="0001935"/>
    <x v="13"/>
    <x v="0"/>
    <s v="GIANGPH"/>
    <m/>
    <m/>
    <m/>
    <s v="Deposit"/>
    <x v="1"/>
  </r>
  <r>
    <d v="2022-08-11T00:00:00"/>
    <x v="1"/>
    <x v="1"/>
    <x v="1"/>
    <s v="Nguyễn Trần Ngọc Ngân"/>
    <s v="BM003378"/>
    <s v="003378"/>
    <s v="Pilates"/>
    <x v="6"/>
    <n v="1000000"/>
    <n v="2655"/>
    <x v="13"/>
    <x v="0"/>
    <s v="ANHNK"/>
    <s v="TRANGLT"/>
    <s v="QUYNHBT"/>
    <m/>
    <s v="Deposit"/>
    <x v="1"/>
  </r>
  <r>
    <d v="2022-08-15T00:00:00"/>
    <x v="2"/>
    <x v="1"/>
    <x v="1"/>
    <s v="Nguyễn Trần Ngọc Ngân "/>
    <s v="BM003378"/>
    <s v="003378"/>
    <s v="Pilates"/>
    <x v="6"/>
    <n v="18000000"/>
    <n v="2669"/>
    <x v="10"/>
    <x v="0"/>
    <s v="ANHNK"/>
    <s v="TRANGLT"/>
    <s v="QUYNHBT"/>
    <m/>
    <s v="PB"/>
    <x v="1"/>
  </r>
  <r>
    <d v="2022-09-17T00:00:00"/>
    <x v="16"/>
    <x v="1"/>
    <x v="2"/>
    <s v="Nguyễn Trần Ngọc Ngân"/>
    <s v="BM002958"/>
    <s v="002958"/>
    <s v="Pilates"/>
    <x v="6"/>
    <n v="9000000"/>
    <n v="4125"/>
    <x v="17"/>
    <x v="0"/>
    <s v="QUYNHBT"/>
    <m/>
    <m/>
    <m/>
    <s v="Deposit"/>
    <x v="4"/>
  </r>
  <r>
    <d v="2022-07-12T00:00:00"/>
    <x v="14"/>
    <x v="1"/>
    <x v="0"/>
    <s v="PHẠM MAI NGỌC MINH"/>
    <n v="2777"/>
    <s v="2777"/>
    <s v="Pilates"/>
    <x v="1"/>
    <n v="3000000"/>
    <n v="1983"/>
    <x v="10"/>
    <x v="0"/>
    <s v="TRUNGNH"/>
    <s v="HANHQTH"/>
    <m/>
    <m/>
    <s v="Deposit"/>
    <x v="1"/>
  </r>
  <r>
    <d v="2022-09-08T00:00:00"/>
    <x v="12"/>
    <x v="0"/>
    <x v="2"/>
    <s v="Phạm Mai Ngọc Minh"/>
    <s v="BM002777"/>
    <s v="002777"/>
    <s v="Pilates"/>
    <x v="1"/>
    <n v="11400000"/>
    <n v="2539"/>
    <x v="10"/>
    <x v="0"/>
    <s v="TRUNGNH"/>
    <s v="HANHQTH"/>
    <s v="TRANGNTT"/>
    <m/>
    <s v="PB"/>
    <x v="1"/>
  </r>
  <r>
    <d v="2022-07-16T00:00:00"/>
    <x v="3"/>
    <x v="1"/>
    <x v="0"/>
    <s v="Ngô Thị Thảo"/>
    <n v="1744"/>
    <s v="1744"/>
    <s v="Pilates"/>
    <x v="4"/>
    <n v="1000000"/>
    <n v="2221"/>
    <x v="0"/>
    <x v="0"/>
    <s v="HIENDT"/>
    <s v="MYNT02"/>
    <m/>
    <m/>
    <s v="Deposit"/>
    <x v="1"/>
  </r>
  <r>
    <d v="2022-08-24T00:00:00"/>
    <x v="25"/>
    <x v="2"/>
    <x v="1"/>
    <s v="Đinh Vũ Mỹ Hằng"/>
    <n v="2270163"/>
    <s v="2270163"/>
    <s v="Pilates"/>
    <x v="5"/>
    <n v="20500000"/>
    <s v="0002879"/>
    <x v="13"/>
    <x v="0"/>
    <s v="HUONGNT"/>
    <s v="THAOKT"/>
    <s v="TRANGLT"/>
    <m/>
    <s v="PIF"/>
    <x v="1"/>
  </r>
  <r>
    <d v="2022-08-30T00:00:00"/>
    <x v="22"/>
    <x v="3"/>
    <x v="1"/>
    <s v="Nguyễn Thanh Thư"/>
    <n v="2270210"/>
    <s v="2270210"/>
    <s v="Pilates"/>
    <x v="5"/>
    <n v="9750000"/>
    <s v="0002890"/>
    <x v="12"/>
    <x v="0"/>
    <s v="THUONGTD"/>
    <m/>
    <m/>
    <m/>
    <s v="PIF"/>
    <x v="4"/>
  </r>
  <r>
    <d v="2022-07-31T00:00:00"/>
    <x v="21"/>
    <x v="3"/>
    <x v="0"/>
    <s v="Kiều Thuỳ Linh"/>
    <s v="BM001686"/>
    <s v="001686"/>
    <s v="Pilates"/>
    <x v="5"/>
    <n v="8290000"/>
    <s v="0002865"/>
    <x v="10"/>
    <x v="0"/>
    <s v="THUYNTP"/>
    <m/>
    <m/>
    <m/>
    <s v="PB"/>
    <x v="1"/>
  </r>
  <r>
    <d v="2022-07-11T00:00:00"/>
    <x v="1"/>
    <x v="1"/>
    <x v="0"/>
    <s v="Thiên Nam Đỗ"/>
    <n v="2294"/>
    <s v="2294"/>
    <s v="Gym"/>
    <x v="0"/>
    <n v="4500000"/>
    <n v="480"/>
    <x v="2"/>
    <x v="1"/>
    <s v="VUPA"/>
    <m/>
    <m/>
    <m/>
    <s v="PIF"/>
    <x v="0"/>
  </r>
  <r>
    <d v="2022-09-28T00:00:00"/>
    <x v="26"/>
    <x v="3"/>
    <x v="2"/>
    <s v="Trịnh Hương Thảo"/>
    <n v="220507"/>
    <s v="220507"/>
    <s v="Pilates"/>
    <x v="10"/>
    <n v="19300000"/>
    <s v="0003399"/>
    <x v="12"/>
    <x v="0"/>
    <s v="GIANGPH"/>
    <s v="TUANDK"/>
    <s v="MEMNT"/>
    <m/>
    <s v="PIF"/>
    <x v="1"/>
  </r>
  <r>
    <d v="2022-07-26T00:00:00"/>
    <x v="17"/>
    <x v="3"/>
    <x v="0"/>
    <s v="Đặng Thị Lan Phương"/>
    <s v="BM002673"/>
    <s v="002673"/>
    <s v="Pilates"/>
    <x v="4"/>
    <n v="7290000"/>
    <n v="2234"/>
    <x v="16"/>
    <x v="0"/>
    <s v="NGANVK"/>
    <s v="HANGNTT"/>
    <m/>
    <m/>
    <s v="PB"/>
    <x v="1"/>
  </r>
  <r>
    <d v="2022-08-09T00:00:00"/>
    <x v="27"/>
    <x v="0"/>
    <x v="1"/>
    <s v="Nguyễn Đỗ Thảo Vy"/>
    <s v="BM002390"/>
    <s v="002390"/>
    <s v="Pilates"/>
    <x v="11"/>
    <n v="2000000"/>
    <s v="0001928"/>
    <x v="13"/>
    <x v="0"/>
    <s v="THUYNTM"/>
    <s v="THOANTK"/>
    <s v="TRUNGNH"/>
    <m/>
    <s v="Deposit"/>
    <x v="1"/>
  </r>
  <r>
    <d v="2022-07-20T00:00:00"/>
    <x v="19"/>
    <x v="2"/>
    <x v="0"/>
    <s v="Phan Thị Anh Dương"/>
    <n v="2350"/>
    <s v="2350"/>
    <s v="Pilates"/>
    <x v="11"/>
    <n v="12000000"/>
    <n v="1828"/>
    <x v="6"/>
    <x v="0"/>
    <s v="ANHNTK"/>
    <m/>
    <m/>
    <m/>
    <s v="PIF"/>
    <x v="4"/>
  </r>
  <r>
    <d v="2022-08-01T00:00:00"/>
    <x v="29"/>
    <x v="4"/>
    <x v="1"/>
    <s v="Lê Thái Huyền Châu"/>
    <s v="003801"/>
    <s v="003801"/>
    <s v="Pilates"/>
    <x v="3"/>
    <n v="17200000"/>
    <s v="0003197"/>
    <x v="14"/>
    <x v="1"/>
    <s v="ANHLD"/>
    <s v="THUONGNT"/>
    <s v="THUYNTP"/>
    <m/>
    <s v="PIF"/>
    <x v="1"/>
  </r>
  <r>
    <d v="2022-07-07T00:00:00"/>
    <x v="23"/>
    <x v="0"/>
    <x v="0"/>
    <s v="Đoàn Hương Ly"/>
    <n v="2287"/>
    <s v="2287"/>
    <s v="Gym"/>
    <x v="0"/>
    <n v="4800000"/>
    <n v="473"/>
    <x v="0"/>
    <x v="0"/>
    <s v="HIEUTM"/>
    <m/>
    <m/>
    <m/>
    <s v="PIF"/>
    <x v="0"/>
  </r>
  <r>
    <d v="2022-08-09T00:00:00"/>
    <x v="27"/>
    <x v="0"/>
    <x v="1"/>
    <s v="Đoàn Hương Ly"/>
    <s v="U0002332"/>
    <s v="0002332"/>
    <s v="Gym"/>
    <x v="0"/>
    <n v="4800000"/>
    <s v="0000426"/>
    <x v="13"/>
    <x v="0"/>
    <s v="HIEUTM"/>
    <m/>
    <m/>
    <m/>
    <s v="PIF"/>
    <x v="4"/>
  </r>
  <r>
    <d v="2022-06-27T00:00:00"/>
    <x v="8"/>
    <x v="3"/>
    <x v="3"/>
    <s v="Nguyễn Hà Uyên"/>
    <s v="BM002513"/>
    <s v="002513"/>
    <s v="Pilates"/>
    <x v="5"/>
    <n v="2000000"/>
    <s v="0001470"/>
    <x v="0"/>
    <x v="0"/>
    <s v="TrangLT"/>
    <s v="THUYNTP"/>
    <m/>
    <m/>
    <s v="Deposit"/>
    <x v="1"/>
  </r>
  <r>
    <d v="2022-07-03T00:00:00"/>
    <x v="9"/>
    <x v="4"/>
    <x v="0"/>
    <s v="Nguyễn Hà Uyên"/>
    <n v="2513"/>
    <s v="2513"/>
    <s v="Pilates"/>
    <x v="5"/>
    <n v="11440000"/>
    <n v="1489"/>
    <x v="12"/>
    <x v="0"/>
    <s v="TRANGLT"/>
    <s v="THUYNTP"/>
    <m/>
    <m/>
    <s v="PB"/>
    <x v="1"/>
  </r>
  <r>
    <d v="2022-07-18T00:00:00"/>
    <x v="4"/>
    <x v="2"/>
    <x v="0"/>
    <s v="Phan Thị Hoài Anh"/>
    <s v="002645"/>
    <s v="002645"/>
    <s v="Pilates"/>
    <x v="0"/>
    <n v="7200000"/>
    <n v="1646"/>
    <x v="0"/>
    <x v="0"/>
    <s v="DIEMPT"/>
    <m/>
    <m/>
    <m/>
    <s v="PIF"/>
    <x v="1"/>
  </r>
  <r>
    <d v="2022-09-17T00:00:00"/>
    <x v="16"/>
    <x v="1"/>
    <x v="2"/>
    <s v="Phạm Ngọc Hoa"/>
    <s v="004005"/>
    <s v="004005"/>
    <s v="Pilates"/>
    <x v="4"/>
    <n v="4640000"/>
    <s v="0003046"/>
    <x v="17"/>
    <x v="0"/>
    <s v="THUYNT"/>
    <m/>
    <m/>
    <m/>
    <s v="Deposit"/>
    <x v="4"/>
  </r>
  <r>
    <d v="2022-07-12T00:00:00"/>
    <x v="14"/>
    <x v="1"/>
    <x v="0"/>
    <s v="Nicole Shu"/>
    <n v="2562"/>
    <s v="2562"/>
    <s v="Pilates"/>
    <x v="9"/>
    <n v="23200000"/>
    <n v="1541"/>
    <x v="18"/>
    <x v="0"/>
    <s v="THAOTP"/>
    <m/>
    <m/>
    <m/>
    <s v="PIF"/>
    <x v="5"/>
  </r>
  <r>
    <d v="2022-07-18T00:00:00"/>
    <x v="4"/>
    <x v="2"/>
    <x v="0"/>
    <s v="Nguyễn Lan Anh"/>
    <n v="825"/>
    <s v="825"/>
    <s v="Pilates"/>
    <x v="4"/>
    <n v="2800000"/>
    <n v="2222"/>
    <x v="19"/>
    <x v="0"/>
    <s v="NAMNH"/>
    <m/>
    <m/>
    <m/>
    <s v="PB"/>
    <x v="1"/>
  </r>
  <r>
    <d v="2022-08-31T00:00:00"/>
    <x v="21"/>
    <x v="3"/>
    <x v="1"/>
    <s v="Nguyễn Lan Anh"/>
    <s v="003142"/>
    <s v="003142"/>
    <s v="Pilates"/>
    <x v="4"/>
    <n v="2000000"/>
    <s v="0003031"/>
    <x v="13"/>
    <x v="0"/>
    <s v="NAMNH"/>
    <m/>
    <m/>
    <m/>
    <s v="Deposit"/>
    <x v="4"/>
  </r>
  <r>
    <d v="2022-09-22T00:00:00"/>
    <x v="6"/>
    <x v="2"/>
    <x v="2"/>
    <s v="Nguyễn Lan Anh"/>
    <s v="003142"/>
    <s v="003142"/>
    <s v="Pilates"/>
    <x v="4"/>
    <n v="3000000"/>
    <s v="0003713"/>
    <x v="17"/>
    <x v="0"/>
    <s v="NAMNH"/>
    <m/>
    <m/>
    <m/>
    <s v="Deposit"/>
    <x v="4"/>
  </r>
  <r>
    <d v="2022-07-29T00:00:00"/>
    <x v="18"/>
    <x v="3"/>
    <x v="0"/>
    <s v="Phạm Thị Tuyết Nhung"/>
    <s v="BM002372"/>
    <s v="002372"/>
    <s v="Pilates"/>
    <x v="11"/>
    <n v="3000000"/>
    <s v="0001903"/>
    <x v="10"/>
    <x v="0"/>
    <s v="ANHNK"/>
    <m/>
    <m/>
    <m/>
    <s v="Deposit"/>
    <x v="1"/>
  </r>
  <r>
    <d v="2022-08-26T00:00:00"/>
    <x v="17"/>
    <x v="3"/>
    <x v="1"/>
    <s v="Phạm Thị Tuyết Nhung"/>
    <s v="BM002372"/>
    <s v="002372"/>
    <s v="Pilates"/>
    <x v="11"/>
    <n v="9000000"/>
    <n v="1875"/>
    <x v="10"/>
    <x v="0"/>
    <s v="ANHNK"/>
    <m/>
    <m/>
    <m/>
    <s v="PB"/>
    <x v="1"/>
  </r>
  <r>
    <d v="2022-08-15T00:00:00"/>
    <x v="2"/>
    <x v="1"/>
    <x v="1"/>
    <s v="Tạ Huyền Trang"/>
    <s v="003084"/>
    <s v="003084"/>
    <s v="Pilates"/>
    <x v="0"/>
    <n v="4000000"/>
    <s v="0002937"/>
    <x v="2"/>
    <x v="1"/>
    <s v="TUANDK"/>
    <s v="HIENDT"/>
    <s v="ANHLD"/>
    <m/>
    <s v="Deposit"/>
    <x v="1"/>
  </r>
  <r>
    <d v="2022-08-15T00:00:00"/>
    <x v="2"/>
    <x v="1"/>
    <x v="1"/>
    <s v="Tạ Huyền Trang"/>
    <s v="003084"/>
    <s v="003084"/>
    <s v="Pilates"/>
    <x v="0"/>
    <n v="17100000"/>
    <s v="0002938"/>
    <x v="13"/>
    <x v="0"/>
    <s v="TUANDK"/>
    <s v="HIENDT"/>
    <s v="ANHLD"/>
    <m/>
    <s v="PB"/>
    <x v="1"/>
  </r>
  <r>
    <d v="2022-06-28T00:00:00"/>
    <x v="26"/>
    <x v="3"/>
    <x v="3"/>
    <s v="Trần Nguyễn Huyền Trân"/>
    <s v="BM002225"/>
    <s v="002225"/>
    <s v="Pilates"/>
    <x v="11"/>
    <n v="6000000"/>
    <s v="0001029"/>
    <x v="10"/>
    <x v="0"/>
    <s v="GIANGPH"/>
    <m/>
    <m/>
    <m/>
    <s v="PIF"/>
    <x v="1"/>
  </r>
  <r>
    <d v="2022-07-14T00:00:00"/>
    <x v="24"/>
    <x v="1"/>
    <x v="0"/>
    <s v="Trần Nguyễn Huyền Trân"/>
    <s v="BM002225"/>
    <s v="002225"/>
    <s v="Pilates"/>
    <x v="11"/>
    <n v="6000000"/>
    <n v="1807"/>
    <x v="6"/>
    <x v="0"/>
    <s v="GIANGPH"/>
    <m/>
    <m/>
    <m/>
    <s v="PB"/>
    <x v="1"/>
  </r>
  <r>
    <d v="2022-09-29T00:00:00"/>
    <x v="18"/>
    <x v="3"/>
    <x v="2"/>
    <s v="Ngô Khánh Linh"/>
    <s v="BM220541"/>
    <s v="220541"/>
    <s v="Pilates"/>
    <x v="2"/>
    <n v="16000000"/>
    <s v="0004343"/>
    <x v="17"/>
    <x v="0"/>
    <s v="MANHNT"/>
    <s v="TRANGLT"/>
    <s v="THAONT"/>
    <m/>
    <s v="PIF"/>
    <x v="1"/>
  </r>
  <r>
    <d v="2022-08-30T00:00:00"/>
    <x v="22"/>
    <x v="3"/>
    <x v="1"/>
    <s v="Somin Park"/>
    <n v="2270214"/>
    <s v="2270214"/>
    <s v="Pilates"/>
    <x v="3"/>
    <n v="13200000"/>
    <s v="0003237"/>
    <x v="14"/>
    <x v="1"/>
    <s v="ANHLD"/>
    <s v="MYNT02"/>
    <s v="ANHPV"/>
    <m/>
    <s v="PIF"/>
    <x v="1"/>
  </r>
  <r>
    <d v="2022-07-11T00:00:00"/>
    <x v="1"/>
    <x v="1"/>
    <x v="0"/>
    <s v="NGUYỄN HÀ MINH"/>
    <s v="0002772"/>
    <s v="0002772"/>
    <s v="Pilates"/>
    <x v="1"/>
    <n v="6000000"/>
    <s v="0001987"/>
    <x v="0"/>
    <x v="0"/>
    <s v="ANHNK"/>
    <s v="HANHQTH"/>
    <m/>
    <m/>
    <s v="Deposit"/>
    <x v="1"/>
  </r>
  <r>
    <d v="2022-09-16T00:00:00"/>
    <x v="3"/>
    <x v="1"/>
    <x v="2"/>
    <s v="Nguyễn Hà Minh"/>
    <s v="BM220387"/>
    <s v="220387"/>
    <s v="Pilates"/>
    <x v="2"/>
    <n v="6000000"/>
    <s v="0004167"/>
    <x v="2"/>
    <x v="1"/>
    <s v="MANHNT"/>
    <s v="HANGTT"/>
    <m/>
    <m/>
    <s v="Deposit"/>
    <x v="4"/>
  </r>
  <r>
    <d v="2022-09-21T00:00:00"/>
    <x v="30"/>
    <x v="2"/>
    <x v="2"/>
    <s v="Nguyễn Hà Minh"/>
    <s v="BM220387"/>
    <s v="220387"/>
    <s v="Pilates"/>
    <x v="2"/>
    <n v="5000000"/>
    <n v="4190"/>
    <x v="17"/>
    <x v="0"/>
    <s v="HANGTT"/>
    <s v="MANHNT"/>
    <m/>
    <m/>
    <s v="PB"/>
    <x v="4"/>
  </r>
  <r>
    <d v="2022-09-20T00:00:00"/>
    <x v="19"/>
    <x v="2"/>
    <x v="2"/>
    <s v="Phan Thị Ngọc Trinh"/>
    <s v="BM220430"/>
    <s v="220430"/>
    <s v="Pilates"/>
    <x v="2"/>
    <n v="14600000"/>
    <s v="0004186"/>
    <x v="10"/>
    <x v="0"/>
    <s v="MANHNT"/>
    <s v="GIANGPH"/>
    <s v="MAINP"/>
    <m/>
    <s v="PIF"/>
    <x v="1"/>
  </r>
  <r>
    <d v="2022-08-04T00:00:00"/>
    <x v="10"/>
    <x v="0"/>
    <x v="1"/>
    <s v="Lưu Mỹ Linh"/>
    <s v="BM003073"/>
    <s v="003073"/>
    <s v="Pilates"/>
    <x v="0"/>
    <n v="17600000"/>
    <s v="0002927"/>
    <x v="15"/>
    <x v="0"/>
    <s v="DIEMPT"/>
    <m/>
    <m/>
    <m/>
    <s v="PIF"/>
    <x v="3"/>
  </r>
  <r>
    <d v="2022-09-29T00:00:00"/>
    <x v="18"/>
    <x v="3"/>
    <x v="2"/>
    <s v="Nguyễn Thị Hồng Thư "/>
    <s v="BM002988"/>
    <s v="002988"/>
    <s v="Pilates"/>
    <x v="6"/>
    <n v="2000000"/>
    <n v="2627"/>
    <x v="17"/>
    <x v="0"/>
    <s v="ANHNK"/>
    <m/>
    <m/>
    <m/>
    <s v="Deposit"/>
    <x v="1"/>
  </r>
  <r>
    <d v="2022-07-04T00:00:00"/>
    <x v="10"/>
    <x v="0"/>
    <x v="0"/>
    <s v="Quách Lê Bảo Ngọc"/>
    <s v="NCV1961"/>
    <s v="1961"/>
    <s v="Pilates"/>
    <x v="11"/>
    <n v="4720000"/>
    <n v="1769"/>
    <x v="20"/>
    <x v="0"/>
    <s v="GIANGPH"/>
    <m/>
    <m/>
    <m/>
    <s v="PIF"/>
    <x v="1"/>
  </r>
  <r>
    <d v="2022-09-15T00:00:00"/>
    <x v="2"/>
    <x v="1"/>
    <x v="2"/>
    <s v="Quách Lê Bảo Ngọc"/>
    <s v="BM003671"/>
    <s v="003671"/>
    <s v="Pilates"/>
    <x v="11"/>
    <n v="3500000"/>
    <s v="0002591"/>
    <x v="17"/>
    <x v="0"/>
    <s v="ANHNTK"/>
    <m/>
    <m/>
    <m/>
    <s v="Deposit"/>
    <x v="4"/>
  </r>
  <r>
    <d v="2022-09-30T00:00:00"/>
    <x v="22"/>
    <x v="3"/>
    <x v="2"/>
    <s v="Quách Lê Bảo Ngọc"/>
    <s v="BM003671"/>
    <s v="003671"/>
    <s v="Pilates"/>
    <x v="11"/>
    <n v="3500000"/>
    <s v="0001153"/>
    <x v="17"/>
    <x v="0"/>
    <s v="ANHNTK"/>
    <m/>
    <m/>
    <m/>
    <s v="PB"/>
    <x v="4"/>
  </r>
  <r>
    <d v="2022-07-11T00:00:00"/>
    <x v="1"/>
    <x v="1"/>
    <x v="0"/>
    <s v="Nguyễn Thu Trang"/>
    <n v="2438"/>
    <s v="2438"/>
    <s v="Pilates"/>
    <x v="10"/>
    <n v="12000000"/>
    <n v="2264"/>
    <x v="0"/>
    <x v="0"/>
    <s v="DUNGNT02"/>
    <m/>
    <m/>
    <m/>
    <s v="PB"/>
    <x v="3"/>
  </r>
  <r>
    <d v="2022-06-28T00:00:00"/>
    <x v="26"/>
    <x v="3"/>
    <x v="3"/>
    <s v="Vũ Mai Quyên"/>
    <s v="MBS 581"/>
    <s v="581"/>
    <s v="Pilates"/>
    <x v="5"/>
    <n v="7200000"/>
    <s v="0001476"/>
    <x v="0"/>
    <x v="0"/>
    <s v="TrangLT"/>
    <s v="THUYNTP"/>
    <m/>
    <m/>
    <s v="PB"/>
    <x v="1"/>
  </r>
  <r>
    <d v="2022-06-11T00:00:00"/>
    <x v="1"/>
    <x v="1"/>
    <x v="3"/>
    <s v="Phạm Thị Thu Hương"/>
    <s v="BM001697"/>
    <s v="001697"/>
    <s v="Pilates"/>
    <x v="5"/>
    <n v="4800000"/>
    <s v="0001454"/>
    <x v="0"/>
    <x v="0"/>
    <s v="HUONGPTT"/>
    <m/>
    <m/>
    <m/>
    <s v="PIF"/>
    <x v="1"/>
  </r>
  <r>
    <d v="2022-08-27T00:00:00"/>
    <x v="8"/>
    <x v="3"/>
    <x v="1"/>
    <s v="Phạm Thị Thu Hương"/>
    <n v="2270185"/>
    <s v="2270185"/>
    <s v="Pilates"/>
    <x v="5"/>
    <n v="13900000"/>
    <s v="0002883"/>
    <x v="12"/>
    <x v="0"/>
    <s v="THUONGTD"/>
    <m/>
    <m/>
    <m/>
    <s v="PIF"/>
    <x v="4"/>
  </r>
  <r>
    <d v="2022-07-09T00:00:00"/>
    <x v="27"/>
    <x v="0"/>
    <x v="0"/>
    <s v="NGUYỄN THANH HẰNG"/>
    <n v="1736"/>
    <s v="1736"/>
    <s v="Pilates"/>
    <x v="4"/>
    <n v="4000000"/>
    <n v="2212"/>
    <x v="0"/>
    <x v="0"/>
    <s v="MYTH"/>
    <s v="NGANVK"/>
    <m/>
    <m/>
    <s v="Deposit"/>
    <x v="1"/>
  </r>
  <r>
    <d v="2022-07-21T00:00:00"/>
    <x v="30"/>
    <x v="2"/>
    <x v="0"/>
    <s v="Nguyễn Thanh Hằng"/>
    <n v="1736"/>
    <s v="1736"/>
    <s v="Pilates"/>
    <x v="4"/>
    <n v="10400000"/>
    <n v="2227"/>
    <x v="16"/>
    <x v="0"/>
    <s v="MYTH"/>
    <s v="LINHHTT"/>
    <m/>
    <m/>
    <s v="PB"/>
    <x v="1"/>
  </r>
  <r>
    <d v="2022-09-30T00:00:00"/>
    <x v="22"/>
    <x v="3"/>
    <x v="2"/>
    <s v="Đoàn Ngọc Linh"/>
    <n v="220599"/>
    <s v="220599"/>
    <s v="Pilates"/>
    <x v="3"/>
    <n v="19300000"/>
    <s v="0003482"/>
    <x v="14"/>
    <x v="1"/>
    <s v="MYNT02"/>
    <m/>
    <m/>
    <m/>
    <s v="PIF"/>
    <x v="1"/>
  </r>
  <r>
    <d v="2022-08-10T00:00:00"/>
    <x v="13"/>
    <x v="0"/>
    <x v="1"/>
    <s v="Lưu Thu Hà"/>
    <s v="BM002588"/>
    <s v="002588"/>
    <s v="Pilates"/>
    <x v="9"/>
    <n v="5000000"/>
    <s v="0002975"/>
    <x v="13"/>
    <x v="0"/>
    <s v="TUANDK"/>
    <s v="LINHNM"/>
    <s v="YENNH"/>
    <m/>
    <s v="Deposit"/>
    <x v="1"/>
  </r>
  <r>
    <d v="2022-08-31T00:00:00"/>
    <x v="21"/>
    <x v="3"/>
    <x v="1"/>
    <s v="Lưu Thu Hà"/>
    <s v="BM002588"/>
    <s v="002588"/>
    <s v="Pilates"/>
    <x v="9"/>
    <n v="14200000"/>
    <s v="0002995"/>
    <x v="12"/>
    <x v="0"/>
    <s v="TUANDK"/>
    <s v="LINHNM"/>
    <s v="YENNH"/>
    <m/>
    <s v="PB"/>
    <x v="1"/>
  </r>
  <r>
    <d v="2022-08-29T00:00:00"/>
    <x v="18"/>
    <x v="3"/>
    <x v="1"/>
    <s v="Nguyễn Linh Đan"/>
    <n v="2270199"/>
    <s v="2270199"/>
    <s v="Pilates"/>
    <x v="3"/>
    <n v="21500000"/>
    <s v="0003226"/>
    <x v="14"/>
    <x v="1"/>
    <s v="MYNT02"/>
    <s v="THUONGNT"/>
    <s v="ANHLD"/>
    <m/>
    <s v="PIF"/>
    <x v="1"/>
  </r>
  <r>
    <d v="2022-07-07T00:00:00"/>
    <x v="23"/>
    <x v="0"/>
    <x v="0"/>
    <s v="NGÔ NGUYỄN PHƯƠNG UYÊN"/>
    <n v="2759"/>
    <s v="2759"/>
    <s v="Pilates"/>
    <x v="1"/>
    <n v="3360000"/>
    <n v="1961"/>
    <x v="21"/>
    <x v="0"/>
    <s v="TRUNGNH"/>
    <m/>
    <m/>
    <m/>
    <s v="PIF"/>
    <x v="1"/>
  </r>
  <r>
    <d v="2022-07-20T00:00:00"/>
    <x v="19"/>
    <x v="2"/>
    <x v="0"/>
    <s v="Mai Doãn Tuấn "/>
    <n v="2311"/>
    <s v="2311"/>
    <s v="Gym"/>
    <x v="0"/>
    <n v="1000000"/>
    <n v="497"/>
    <x v="22"/>
    <x v="0"/>
    <s v="NAMNP"/>
    <m/>
    <m/>
    <m/>
    <s v="PIF"/>
    <x v="3"/>
  </r>
  <r>
    <d v="2022-07-31T00:00:00"/>
    <x v="21"/>
    <x v="3"/>
    <x v="0"/>
    <s v="NGUYỄN VƯƠNG HÀ"/>
    <s v="003761"/>
    <s v="003761"/>
    <s v="Pilates"/>
    <x v="8"/>
    <n v="5000000"/>
    <s v="0003067"/>
    <x v="12"/>
    <x v="0"/>
    <s v="TRUNGBT"/>
    <m/>
    <m/>
    <m/>
    <s v="Deposit"/>
    <x v="4"/>
  </r>
  <r>
    <d v="2022-07-31T00:00:00"/>
    <x v="21"/>
    <x v="3"/>
    <x v="0"/>
    <s v="Lưu Thúy Hà Ly"/>
    <s v="BM002470"/>
    <s v="002470"/>
    <s v="Pilates"/>
    <x v="10"/>
    <n v="10000000"/>
    <s v="0002807"/>
    <x v="12"/>
    <x v="0"/>
    <s v="MEMNT"/>
    <s v="ANHLD"/>
    <m/>
    <m/>
    <s v="PIF"/>
    <x v="1"/>
  </r>
  <r>
    <d v="2022-07-19T00:00:00"/>
    <x v="5"/>
    <x v="2"/>
    <x v="0"/>
    <s v="Trần Tuyết Nga"/>
    <n v="2567"/>
    <s v="2567"/>
    <s v="Pilates"/>
    <x v="9"/>
    <n v="12000000"/>
    <n v="1549"/>
    <x v="19"/>
    <x v="0"/>
    <s v="LINHNM"/>
    <s v="YENNH"/>
    <m/>
    <m/>
    <s v="PIF"/>
    <x v="1"/>
  </r>
  <r>
    <d v="2022-08-31T00:00:00"/>
    <x v="21"/>
    <x v="3"/>
    <x v="1"/>
    <s v="Châu Nhật Thanh Nguyên"/>
    <s v="BM003515"/>
    <s v="003515"/>
    <s v="Pilates"/>
    <x v="6"/>
    <n v="13500000"/>
    <s v="2442B"/>
    <x v="10"/>
    <x v="0"/>
    <s v="HANGTT"/>
    <s v="TRUNGNH"/>
    <m/>
    <m/>
    <s v="PIF"/>
    <x v="1"/>
  </r>
  <r>
    <d v="2022-07-05T00:00:00"/>
    <x v="11"/>
    <x v="0"/>
    <x v="0"/>
    <s v="Nguyễn Thị Mai Linh"/>
    <n v="2282"/>
    <s v="2282"/>
    <s v="Gym"/>
    <x v="0"/>
    <n v="1000000"/>
    <n v="467"/>
    <x v="18"/>
    <x v="0"/>
    <s v="NAMNP"/>
    <m/>
    <m/>
    <m/>
    <s v="PIF"/>
    <x v="0"/>
  </r>
  <r>
    <d v="2022-08-31T00:00:00"/>
    <x v="21"/>
    <x v="3"/>
    <x v="1"/>
    <s v="Trần Thị Bích Ngọc "/>
    <s v="U0002353"/>
    <s v="0002353"/>
    <s v="Gym"/>
    <x v="0"/>
    <n v="9000000"/>
    <s v="0447"/>
    <x v="13"/>
    <x v="0"/>
    <s v="NAMNP"/>
    <m/>
    <m/>
    <m/>
    <s v="PIF"/>
    <x v="3"/>
  </r>
  <r>
    <d v="2022-09-26T00:00:00"/>
    <x v="17"/>
    <x v="3"/>
    <x v="2"/>
    <s v="Nguyễn Ngọc Thanh Trân"/>
    <s v="BM002979"/>
    <s v="002979"/>
    <s v="Pilates"/>
    <x v="6"/>
    <n v="12000000"/>
    <n v="2604"/>
    <x v="10"/>
    <x v="0"/>
    <s v="ANHNK"/>
    <s v="HUYENLN"/>
    <s v="HOANGTM"/>
    <m/>
    <s v="PIF"/>
    <x v="1"/>
  </r>
  <r>
    <d v="2022-09-19T00:00:00"/>
    <x v="5"/>
    <x v="2"/>
    <x v="2"/>
    <s v="Vũ Thị Hoàng Trinh"/>
    <s v="BM003688"/>
    <s v="003688"/>
    <s v="Pilates"/>
    <x v="11"/>
    <n v="29300000"/>
    <s v="0001114"/>
    <x v="10"/>
    <x v="0"/>
    <s v="THUYNTM"/>
    <s v="ANHNTK"/>
    <s v="TRUNGNH"/>
    <m/>
    <s v="PIF"/>
    <x v="1"/>
  </r>
  <r>
    <d v="2022-08-31T00:00:00"/>
    <x v="21"/>
    <x v="3"/>
    <x v="1"/>
    <s v="Nguyễn Thị Thanh Vân"/>
    <s v="BM003713"/>
    <s v="003713"/>
    <s v="Pilates"/>
    <x v="9"/>
    <n v="30000000"/>
    <s v="0002999"/>
    <x v="13"/>
    <x v="0"/>
    <s v="TUNGTQ"/>
    <s v="LINHNM"/>
    <m/>
    <m/>
    <s v="PIF"/>
    <x v="4"/>
  </r>
  <r>
    <d v="2022-08-31T00:00:00"/>
    <x v="21"/>
    <x v="3"/>
    <x v="1"/>
    <s v="Hà Thị Hằng"/>
    <s v="003143"/>
    <s v="003143"/>
    <s v="Pilates"/>
    <x v="4"/>
    <n v="12000000"/>
    <s v="0003032"/>
    <x v="13"/>
    <x v="0"/>
    <s v="DUONGNT"/>
    <m/>
    <m/>
    <m/>
    <s v="PIF"/>
    <x v="4"/>
  </r>
  <r>
    <d v="2022-08-04T00:00:00"/>
    <x v="10"/>
    <x v="0"/>
    <x v="1"/>
    <s v="Hoàng Thị Xuân Ngọc"/>
    <n v="2270074"/>
    <s v="2270074"/>
    <s v="Pilates"/>
    <x v="3"/>
    <n v="16000000"/>
    <s v="0003114"/>
    <x v="14"/>
    <x v="1"/>
    <s v="GIANGPH"/>
    <s v="THUONGNT"/>
    <s v="MYNT02"/>
    <m/>
    <s v="PIF"/>
    <x v="1"/>
  </r>
  <r>
    <d v="2022-08-31T00:00:00"/>
    <x v="21"/>
    <x v="3"/>
    <x v="1"/>
    <s v="Phạm Hoàng Linh"/>
    <s v="BM003516"/>
    <s v="003516"/>
    <s v="Pilates"/>
    <x v="6"/>
    <n v="13500000"/>
    <s v="2442C"/>
    <x v="10"/>
    <x v="0"/>
    <s v="HANGTT"/>
    <s v="TRUNGNH"/>
    <m/>
    <m/>
    <s v="PIF"/>
    <x v="1"/>
  </r>
  <r>
    <d v="2022-09-19T00:00:00"/>
    <x v="5"/>
    <x v="2"/>
    <x v="2"/>
    <s v="Trần Thị Hà Phương "/>
    <s v="BM002964"/>
    <s v="002964"/>
    <s v="Pilates"/>
    <x v="6"/>
    <n v="10950000"/>
    <n v="4132"/>
    <x v="10"/>
    <x v="0"/>
    <s v="ANHNK"/>
    <s v="QUYNHBT"/>
    <m/>
    <m/>
    <s v="Deposit"/>
    <x v="1"/>
  </r>
  <r>
    <d v="2022-08-09T00:00:00"/>
    <x v="27"/>
    <x v="0"/>
    <x v="1"/>
    <s v="Hà Thu Trang"/>
    <n v="2270093"/>
    <s v="2270093"/>
    <s v="Pilates"/>
    <x v="3"/>
    <n v="20600000"/>
    <s v="0003126"/>
    <x v="14"/>
    <x v="1"/>
    <s v="TRANGLT"/>
    <s v="TUANDK"/>
    <s v="HATT"/>
    <m/>
    <s v="PIF"/>
    <x v="1"/>
  </r>
  <r>
    <d v="2022-08-17T00:00:00"/>
    <x v="16"/>
    <x v="1"/>
    <x v="1"/>
    <s v="Nguyễn Thảo Ly"/>
    <n v="2270132"/>
    <s v="2270132"/>
    <s v="Pilates"/>
    <x v="5"/>
    <n v="11500000"/>
    <s v="0002870"/>
    <x v="13"/>
    <x v="0"/>
    <s v="GIANGPH"/>
    <s v="THUONGTD"/>
    <s v="TRANGLT"/>
    <m/>
    <s v="PIF"/>
    <x v="1"/>
  </r>
  <r>
    <d v="2022-09-30T00:00:00"/>
    <x v="22"/>
    <x v="3"/>
    <x v="2"/>
    <s v="Nguyễn Diệp Khánh"/>
    <n v="220605"/>
    <s v="220605"/>
    <s v="Pilates"/>
    <x v="3"/>
    <n v="2000000"/>
    <s v="0003484"/>
    <x v="12"/>
    <x v="0"/>
    <s v="ANHPV"/>
    <s v="PHUONGNM"/>
    <s v="LINHHTT"/>
    <m/>
    <s v="Deposit"/>
    <x v="1"/>
  </r>
  <r>
    <d v="2022-09-30T00:00:00"/>
    <x v="22"/>
    <x v="3"/>
    <x v="2"/>
    <s v="Nguyễn Diệp Khánh"/>
    <n v="220605"/>
    <s v="220605"/>
    <s v="Pilates"/>
    <x v="3"/>
    <n v="10000000"/>
    <s v="0003483"/>
    <x v="14"/>
    <x v="1"/>
    <s v="ANHPV"/>
    <s v="PHUONGNM"/>
    <s v="LINHHTT"/>
    <m/>
    <s v="PB"/>
    <x v="1"/>
  </r>
  <r>
    <d v="2022-09-01T00:00:00"/>
    <x v="29"/>
    <x v="4"/>
    <x v="2"/>
    <s v="Tuấn Mai Phương"/>
    <s v="BM001230"/>
    <s v="001230"/>
    <s v="Pilates"/>
    <x v="7"/>
    <n v="17280000"/>
    <s v="0001338"/>
    <x v="12"/>
    <x v="0"/>
    <s v="TRANGLT"/>
    <s v="THUYNTT"/>
    <m/>
    <m/>
    <s v="PIF"/>
    <x v="1"/>
  </r>
  <r>
    <d v="2022-08-31T00:00:00"/>
    <x v="21"/>
    <x v="3"/>
    <x v="1"/>
    <s v="Nguyễn Thu Hiền"/>
    <n v="2270261"/>
    <s v="2270261"/>
    <s v="Pilates"/>
    <x v="10"/>
    <n v="10800000"/>
    <n v="3363"/>
    <x v="13"/>
    <x v="0"/>
    <s v="THUPM"/>
    <m/>
    <m/>
    <m/>
    <s v="PIF"/>
    <x v="4"/>
  </r>
  <r>
    <d v="2022-08-12T00:00:00"/>
    <x v="14"/>
    <x v="1"/>
    <x v="1"/>
    <s v="NGUYỄN ĐOÀN MINH PHƯƠNG"/>
    <s v="BM002844"/>
    <s v="002844"/>
    <s v="Pilates"/>
    <x v="1"/>
    <n v="21000000"/>
    <n v="2763"/>
    <x v="16"/>
    <x v="0"/>
    <s v="TRUNGNH"/>
    <s v="HOALTM"/>
    <s v="LYNTT"/>
    <m/>
    <s v="PIF"/>
    <x v="1"/>
  </r>
  <r>
    <d v="2022-07-02T00:00:00"/>
    <x v="20"/>
    <x v="4"/>
    <x v="0"/>
    <s v="Phạm thu hiền"/>
    <n v="2150"/>
    <s v="2150"/>
    <s v="Pilates"/>
    <x v="6"/>
    <n v="400000"/>
    <n v="1722"/>
    <x v="2"/>
    <x v="1"/>
    <s v="ANHNK"/>
    <m/>
    <m/>
    <m/>
    <s v="Deposit"/>
    <x v="1"/>
  </r>
  <r>
    <d v="2022-07-02T00:00:00"/>
    <x v="20"/>
    <x v="4"/>
    <x v="0"/>
    <s v="PHẠM THU HIỀN"/>
    <n v="2150"/>
    <s v="2150"/>
    <s v="Pilates"/>
    <x v="6"/>
    <n v="6320000"/>
    <n v="1729"/>
    <x v="0"/>
    <x v="0"/>
    <s v="ANHNK"/>
    <m/>
    <m/>
    <m/>
    <s v="PB"/>
    <x v="1"/>
  </r>
  <r>
    <d v="2022-07-20T00:00:00"/>
    <x v="19"/>
    <x v="2"/>
    <x v="0"/>
    <s v="Lưu Thị Thanh Trúc"/>
    <n v="2802"/>
    <s v="2802"/>
    <s v="Pilates"/>
    <x v="1"/>
    <n v="9600000"/>
    <n v="2010"/>
    <x v="16"/>
    <x v="0"/>
    <s v="HANHQTH"/>
    <s v="ANHNK"/>
    <m/>
    <m/>
    <s v="Deposit"/>
    <x v="1"/>
  </r>
  <r>
    <d v="2022-08-31T00:00:00"/>
    <x v="21"/>
    <x v="3"/>
    <x v="1"/>
    <s v="Mai Thị Hoa Trân"/>
    <s v="BM003529"/>
    <s v="003529"/>
    <s v="Pilates"/>
    <x v="2"/>
    <n v="2000000"/>
    <s v="0004003"/>
    <x v="10"/>
    <x v="0"/>
    <s v="MANHNT"/>
    <s v="HANHQTH"/>
    <s v="LOCNLP"/>
    <m/>
    <s v="Deposit"/>
    <x v="1"/>
  </r>
  <r>
    <d v="2022-09-15T00:00:00"/>
    <x v="2"/>
    <x v="1"/>
    <x v="2"/>
    <s v="Mai Thị Hoa Trân"/>
    <s v="BM003529"/>
    <s v="003529"/>
    <s v="Pilates"/>
    <x v="2"/>
    <n v="11500000"/>
    <s v="0004166"/>
    <x v="10"/>
    <x v="0"/>
    <s v="MANHNT"/>
    <s v="LOCNLP"/>
    <s v="HANHQTH"/>
    <m/>
    <s v="PB"/>
    <x v="1"/>
  </r>
  <r>
    <d v="2022-08-31T00:00:00"/>
    <x v="21"/>
    <x v="3"/>
    <x v="1"/>
    <s v="Nguyễn Hằng Nga"/>
    <s v="003137"/>
    <s v="003137"/>
    <s v="Pilates"/>
    <x v="4"/>
    <n v="16000000"/>
    <s v="0003026"/>
    <x v="13"/>
    <x v="0"/>
    <s v="MYNT02"/>
    <m/>
    <m/>
    <m/>
    <s v="PIF"/>
    <x v="1"/>
  </r>
  <r>
    <d v="2022-07-06T00:00:00"/>
    <x v="0"/>
    <x v="0"/>
    <x v="0"/>
    <s v="Hoàng Thanh Thảo"/>
    <n v="1729"/>
    <s v="1729"/>
    <s v="Pilates"/>
    <x v="4"/>
    <n v="2000000"/>
    <n v="2205"/>
    <x v="0"/>
    <x v="0"/>
    <s v="HIENDT"/>
    <s v="YENNTH02"/>
    <m/>
    <m/>
    <s v="Deposit"/>
    <x v="1"/>
  </r>
  <r>
    <d v="2022-07-08T00:00:00"/>
    <x v="12"/>
    <x v="0"/>
    <x v="0"/>
    <s v="Hoàng Thanh Thảo"/>
    <n v="1729"/>
    <s v="1729"/>
    <s v="Pilates"/>
    <x v="4"/>
    <n v="4720000"/>
    <n v="2210"/>
    <x v="0"/>
    <x v="0"/>
    <s v="HIENDT"/>
    <s v="YENNTH02"/>
    <m/>
    <m/>
    <s v="PB"/>
    <x v="1"/>
  </r>
  <r>
    <d v="2022-07-09T00:00:00"/>
    <x v="27"/>
    <x v="0"/>
    <x v="0"/>
    <s v="ĐOÀN KHÁNH LINH"/>
    <n v="2281"/>
    <s v="2281"/>
    <s v="Pilates"/>
    <x v="6"/>
    <n v="7200000"/>
    <n v="2065"/>
    <x v="0"/>
    <x v="0"/>
    <s v="TRUNGNH"/>
    <s v="THUYNTM"/>
    <m/>
    <m/>
    <s v="Deposit"/>
    <x v="1"/>
  </r>
  <r>
    <d v="2022-07-23T00:00:00"/>
    <x v="28"/>
    <x v="2"/>
    <x v="0"/>
    <s v="Phạm Thị Huyên"/>
    <n v="2770002"/>
    <s v="2770002"/>
    <s v="Pilates"/>
    <x v="3"/>
    <n v="13000000"/>
    <n v="3201"/>
    <x v="14"/>
    <x v="1"/>
    <s v="LINHNM"/>
    <s v="THUYNTP"/>
    <m/>
    <m/>
    <s v="Deposit"/>
    <x v="1"/>
  </r>
  <r>
    <d v="2022-07-21T00:00:00"/>
    <x v="30"/>
    <x v="2"/>
    <x v="0"/>
    <s v="Phạm Duy Chi Quân "/>
    <n v="2867"/>
    <s v="2867"/>
    <s v="Pilates"/>
    <x v="6"/>
    <n v="13900000"/>
    <n v="2109"/>
    <x v="10"/>
    <x v="0"/>
    <s v="ANHNK"/>
    <s v="GIANGPH"/>
    <s v="SUONGLNH"/>
    <m/>
    <s v="PIF"/>
    <x v="1"/>
  </r>
  <r>
    <d v="2022-09-29T00:00:00"/>
    <x v="18"/>
    <x v="3"/>
    <x v="2"/>
    <s v="Trần Thu Uyên"/>
    <s v="BM220407"/>
    <s v="220407"/>
    <s v="Pilates"/>
    <x v="7"/>
    <n v="8000000"/>
    <s v="0003763"/>
    <x v="16"/>
    <x v="0"/>
    <s v="THAOKT"/>
    <m/>
    <m/>
    <m/>
    <s v="PB"/>
    <x v="3"/>
  </r>
  <r>
    <d v="2022-09-17T00:00:00"/>
    <x v="16"/>
    <x v="1"/>
    <x v="2"/>
    <s v="Phạm Tố Như"/>
    <s v="BM003982"/>
    <s v="003982"/>
    <s v="Pilates"/>
    <x v="0"/>
    <n v="9600000"/>
    <n v="3290"/>
    <x v="17"/>
    <x v="0"/>
    <s v="NHANVT"/>
    <m/>
    <m/>
    <m/>
    <s v="PIF"/>
    <x v="4"/>
  </r>
  <r>
    <d v="2022-09-27T00:00:00"/>
    <x v="8"/>
    <x v="3"/>
    <x v="2"/>
    <s v="Lê Ngọc Mai"/>
    <s v="BM003993"/>
    <s v="003993"/>
    <s v="Pilates"/>
    <x v="0"/>
    <n v="15360000"/>
    <n v="3851"/>
    <x v="15"/>
    <x v="0"/>
    <s v="HIENDT"/>
    <s v="ANHLD"/>
    <s v="LEDT"/>
    <m/>
    <s v="PIF"/>
    <x v="1"/>
  </r>
  <r>
    <d v="2022-07-31T00:00:00"/>
    <x v="21"/>
    <x v="3"/>
    <x v="0"/>
    <s v="Phạm Hải Hà"/>
    <s v="BM003810"/>
    <s v="003810"/>
    <s v="Pilates"/>
    <x v="3"/>
    <n v="4500000"/>
    <s v="0003195"/>
    <x v="13"/>
    <x v="0"/>
    <s v="GIANGPH"/>
    <m/>
    <m/>
    <m/>
    <s v="Deposit"/>
    <x v="1"/>
  </r>
  <r>
    <d v="2022-07-01T00:00:00"/>
    <x v="29"/>
    <x v="4"/>
    <x v="0"/>
    <s v="PHẠM PHƯƠNG THẢO"/>
    <n v="2719"/>
    <s v="2719"/>
    <s v="Pilates"/>
    <x v="8"/>
    <n v="12000000"/>
    <n v="1561"/>
    <x v="12"/>
    <x v="0"/>
    <s v="TRUNGBT"/>
    <m/>
    <m/>
    <m/>
    <s v="PIF"/>
    <x v="4"/>
  </r>
  <r>
    <d v="2022-08-08T00:00:00"/>
    <x v="12"/>
    <x v="0"/>
    <x v="1"/>
    <s v="Trần Tuyết Mai"/>
    <s v="BM003370"/>
    <s v="003370"/>
    <s v="Pilates"/>
    <x v="9"/>
    <n v="12000000"/>
    <s v="0002968"/>
    <x v="16"/>
    <x v="0"/>
    <s v="PHUONGLT"/>
    <m/>
    <m/>
    <m/>
    <s v="PIF"/>
    <x v="4"/>
  </r>
  <r>
    <d v="2022-06-08T00:00:00"/>
    <x v="12"/>
    <x v="0"/>
    <x v="3"/>
    <s v="Đinh Khánh Ly"/>
    <s v="BM001689"/>
    <s v="001689"/>
    <s v="Pilates"/>
    <x v="5"/>
    <n v="9000000"/>
    <s v="0001453"/>
    <x v="0"/>
    <x v="0"/>
    <s v="GiangPH"/>
    <s v="PhuongTTX"/>
    <m/>
    <m/>
    <s v="PB"/>
    <x v="1"/>
  </r>
  <r>
    <d v="2022-08-23T00:00:00"/>
    <x v="28"/>
    <x v="2"/>
    <x v="1"/>
    <s v="Hạnh Nguyễn"/>
    <s v="BM003213"/>
    <s v="003213"/>
    <s v="Pilates"/>
    <x v="11"/>
    <n v="5000000"/>
    <s v="0001864"/>
    <x v="13"/>
    <x v="0"/>
    <s v="THUYNTM"/>
    <s v="ANHNTK"/>
    <s v="MANHNT"/>
    <m/>
    <s v="Deposit"/>
    <x v="1"/>
  </r>
  <r>
    <d v="2022-08-27T00:00:00"/>
    <x v="8"/>
    <x v="3"/>
    <x v="1"/>
    <s v="Hạnh Nguyễn"/>
    <s v="BM003213"/>
    <s v="003213"/>
    <s v="Pilates"/>
    <x v="11"/>
    <n v="6000000"/>
    <s v="0001881"/>
    <x v="13"/>
    <x v="0"/>
    <s v="THUYNTM"/>
    <s v="ANHNTK"/>
    <s v="MANHNT"/>
    <m/>
    <s v="Deposit"/>
    <x v="1"/>
  </r>
  <r>
    <d v="2022-08-31T00:00:00"/>
    <x v="21"/>
    <x v="3"/>
    <x v="1"/>
    <s v="Phạm Thị Thanh Lụa"/>
    <n v="2270238"/>
    <s v="2270238"/>
    <s v="Pilates"/>
    <x v="5"/>
    <n v="12600000"/>
    <s v="0002892C"/>
    <x v="16"/>
    <x v="0"/>
    <s v="HUONGNT"/>
    <s v="TUANDK"/>
    <s v="ANHPV"/>
    <m/>
    <s v="PIF"/>
    <x v="1"/>
  </r>
  <r>
    <d v="2022-09-30T00:00:00"/>
    <x v="22"/>
    <x v="3"/>
    <x v="2"/>
    <s v="Võ Thị Thu Oanh "/>
    <s v="BM003313"/>
    <s v="003313"/>
    <s v="Pilates"/>
    <x v="6"/>
    <n v="6000000"/>
    <n v="2645"/>
    <x v="17"/>
    <x v="0"/>
    <s v="ANHNK"/>
    <m/>
    <m/>
    <m/>
    <s v="Deposit"/>
    <x v="1"/>
  </r>
  <r>
    <d v="2022-07-02T00:00:00"/>
    <x v="20"/>
    <x v="4"/>
    <x v="0"/>
    <s v="Đặng Thị Linh Chi"/>
    <n v="2252"/>
    <s v="2252"/>
    <s v="Pilates"/>
    <x v="6"/>
    <n v="18000000"/>
    <n v="1724"/>
    <x v="20"/>
    <x v="0"/>
    <s v="GIANGPH"/>
    <s v="ANHNK"/>
    <s v="HUYENLN"/>
    <m/>
    <s v="PB"/>
    <x v="1"/>
  </r>
  <r>
    <d v="2022-09-07T00:00:00"/>
    <x v="23"/>
    <x v="0"/>
    <x v="2"/>
    <s v="Nguyễn Thị Hồng Vân"/>
    <s v="BM002116"/>
    <s v="002116"/>
    <s v="Pilates"/>
    <x v="6"/>
    <n v="6000000"/>
    <n v="4070"/>
    <x v="17"/>
    <x v="0"/>
    <s v="TRUNGNH"/>
    <s v="TRANGLT"/>
    <s v="THYLHD"/>
    <m/>
    <s v="PB"/>
    <x v="1"/>
  </r>
  <r>
    <d v="2022-08-09T00:00:00"/>
    <x v="27"/>
    <x v="0"/>
    <x v="1"/>
    <s v="NGUYỄN THỊ KIM YẾN"/>
    <s v="BM002904"/>
    <s v="002904"/>
    <s v="Pilates"/>
    <x v="2"/>
    <n v="19000000"/>
    <s v="0002459"/>
    <x v="13"/>
    <x v="0"/>
    <s v="MANHNT"/>
    <s v="MAIHTT"/>
    <s v="MAINP"/>
    <m/>
    <s v="PIF"/>
    <x v="1"/>
  </r>
  <r>
    <d v="2022-08-31T00:00:00"/>
    <x v="21"/>
    <x v="3"/>
    <x v="1"/>
    <s v="Lê Thị Hoài Linh"/>
    <n v="2270244"/>
    <s v="2270244"/>
    <s v="Pilates"/>
    <x v="10"/>
    <n v="7000000"/>
    <s v="0003358"/>
    <x v="13"/>
    <x v="0"/>
    <s v="DUNGNT02"/>
    <m/>
    <m/>
    <m/>
    <s v="PIF"/>
    <x v="3"/>
  </r>
  <r>
    <d v="2022-07-20T00:00:00"/>
    <x v="19"/>
    <x v="2"/>
    <x v="0"/>
    <s v="Nguyễn Thị Thu Thủy"/>
    <n v="2801"/>
    <s v="2801"/>
    <s v="Pilates"/>
    <x v="1"/>
    <n v="14400000"/>
    <n v="2009"/>
    <x v="16"/>
    <x v="0"/>
    <s v="TRANGLT"/>
    <s v="DATDT"/>
    <s v="HANHQTH"/>
    <m/>
    <s v="PIF"/>
    <x v="1"/>
  </r>
  <r>
    <d v="2022-07-23T00:00:00"/>
    <x v="28"/>
    <x v="2"/>
    <x v="0"/>
    <s v="Nguyễn Trà My"/>
    <n v="2270006"/>
    <s v="2270006"/>
    <s v="Pilates"/>
    <x v="3"/>
    <n v="19600000"/>
    <n v="3101"/>
    <x v="14"/>
    <x v="1"/>
    <s v="LINHNM"/>
    <s v="THUONGNT"/>
    <s v="GIANGPH"/>
    <m/>
    <s v="PIF"/>
    <x v="1"/>
  </r>
  <r>
    <d v="2022-09-07T00:00:00"/>
    <x v="23"/>
    <x v="0"/>
    <x v="2"/>
    <s v="Nguyễn Phương Trúc"/>
    <s v="BM003548"/>
    <s v="003548"/>
    <s v="Pilates"/>
    <x v="2"/>
    <n v="1000000"/>
    <n v="4036"/>
    <x v="17"/>
    <x v="0"/>
    <s v="HANGTT"/>
    <s v="HANHQTH"/>
    <s v="VANLN"/>
    <m/>
    <s v="Deposit"/>
    <x v="1"/>
  </r>
  <r>
    <d v="2022-06-30T00:00:00"/>
    <x v="22"/>
    <x v="3"/>
    <x v="3"/>
    <s v="Trần Thị Hương Giang"/>
    <s v="002136"/>
    <s v="002136"/>
    <s v="Pilates"/>
    <x v="6"/>
    <n v="8000000"/>
    <s v="0001721"/>
    <x v="23"/>
    <x v="0"/>
    <s v="TRUNGNH"/>
    <s v="HanhQTH"/>
    <s v="HuyenLN"/>
    <s v="HoangTM"/>
    <m/>
    <x v="1"/>
  </r>
  <r>
    <d v="2022-09-17T00:00:00"/>
    <x v="16"/>
    <x v="1"/>
    <x v="2"/>
    <s v="Dương Hương Linh"/>
    <n v="220399"/>
    <s v="220399"/>
    <s v="Pilates"/>
    <x v="10"/>
    <n v="14100000"/>
    <n v="3380"/>
    <x v="13"/>
    <x v="0"/>
    <s v="DIEMPT"/>
    <s v="TRANGLT"/>
    <m/>
    <m/>
    <s v="PIF"/>
    <x v="1"/>
  </r>
  <r>
    <d v="2022-08-03T00:00:00"/>
    <x v="9"/>
    <x v="4"/>
    <x v="1"/>
    <s v="Lê Minh Hằng"/>
    <s v="001217"/>
    <s v="001217"/>
    <s v="Pilates"/>
    <x v="7"/>
    <n v="18000000"/>
    <s v="001318"/>
    <x v="13"/>
    <x v="0"/>
    <s v="THUYVT"/>
    <m/>
    <m/>
    <m/>
    <s v="PIF"/>
    <x v="3"/>
  </r>
  <r>
    <d v="2022-07-20T00:00:00"/>
    <x v="19"/>
    <x v="2"/>
    <x v="0"/>
    <s v="Lê Hiền Trang"/>
    <n v="2568"/>
    <s v="2568"/>
    <s v="Pilates"/>
    <x v="3"/>
    <n v="15000000"/>
    <n v="1550"/>
    <x v="0"/>
    <x v="0"/>
    <s v="LINHNM"/>
    <m/>
    <m/>
    <m/>
    <s v="PIF"/>
    <x v="1"/>
  </r>
  <r>
    <d v="2022-07-19T00:00:00"/>
    <x v="5"/>
    <x v="2"/>
    <x v="0"/>
    <s v="Nguyễn Bảo Ngọc"/>
    <n v="2853"/>
    <s v="2853"/>
    <s v="Pilates"/>
    <x v="6"/>
    <n v="19200000"/>
    <n v="2096"/>
    <x v="16"/>
    <x v="0"/>
    <s v="ANHNK"/>
    <s v="MYNT02"/>
    <s v="HOANGTM"/>
    <m/>
    <s v="PIF"/>
    <x v="1"/>
  </r>
  <r>
    <d v="2022-08-31T00:00:00"/>
    <x v="21"/>
    <x v="3"/>
    <x v="1"/>
    <s v="Nguyễn Bảo Ngọc"/>
    <s v="BM003457"/>
    <s v="003457"/>
    <s v="Pilates"/>
    <x v="6"/>
    <n v="2000000"/>
    <n v="4058"/>
    <x v="13"/>
    <x v="0"/>
    <s v="HOANGTM"/>
    <m/>
    <m/>
    <m/>
    <s v="Deposit"/>
    <x v="4"/>
  </r>
  <r>
    <d v="2022-07-06T00:00:00"/>
    <x v="0"/>
    <x v="0"/>
    <x v="0"/>
    <s v="Vũ Thị Thanh Hải"/>
    <n v="2270"/>
    <s v="2270"/>
    <s v="Pilates"/>
    <x v="6"/>
    <n v="18000000"/>
    <n v="1748"/>
    <x v="10"/>
    <x v="0"/>
    <s v="GIANGPH"/>
    <s v="ANHNK"/>
    <s v="SUONGLNH"/>
    <m/>
    <s v="PB"/>
    <x v="1"/>
  </r>
  <r>
    <d v="2022-09-30T00:00:00"/>
    <x v="22"/>
    <x v="3"/>
    <x v="2"/>
    <s v="Vũ Thị Thanh Hải"/>
    <s v="BM003307"/>
    <s v="003307"/>
    <s v="Pilates"/>
    <x v="6"/>
    <n v="1000000"/>
    <s v="2640A"/>
    <x v="17"/>
    <x v="0"/>
    <s v="SUONGLNH"/>
    <m/>
    <m/>
    <m/>
    <s v="Deposit"/>
    <x v="4"/>
  </r>
  <r>
    <d v="2022-09-30T00:00:00"/>
    <x v="22"/>
    <x v="3"/>
    <x v="2"/>
    <s v="Vũ Thị Thanh Hải"/>
    <s v="BM003307"/>
    <s v="003307"/>
    <s v="Pilates"/>
    <x v="6"/>
    <n v="17000000"/>
    <s v="2640B"/>
    <x v="10"/>
    <x v="0"/>
    <s v="SUONGLNH"/>
    <m/>
    <m/>
    <m/>
    <s v="PB"/>
    <x v="4"/>
  </r>
  <r>
    <d v="2022-09-11T00:00:00"/>
    <x v="1"/>
    <x v="1"/>
    <x v="2"/>
    <s v="Nguyễn Thục Quyên"/>
    <n v="220346"/>
    <s v="220346"/>
    <s v="Pilates"/>
    <x v="5"/>
    <n v="21900000"/>
    <s v="0002869"/>
    <x v="12"/>
    <x v="0"/>
    <s v="THUONGTD"/>
    <s v="TRANGLT"/>
    <s v="TUANDK"/>
    <m/>
    <s v="PIF"/>
    <x v="1"/>
  </r>
  <r>
    <d v="2022-09-08T00:00:00"/>
    <x v="12"/>
    <x v="0"/>
    <x v="2"/>
    <s v="PHAN NGUYỄN THU UYÊN"/>
    <s v="BM003600"/>
    <s v="003600"/>
    <s v="Pilates"/>
    <x v="1"/>
    <n v="14500000"/>
    <n v="2538"/>
    <x v="10"/>
    <x v="0"/>
    <s v="TRUNGNH"/>
    <s v="HANHQTH"/>
    <s v="TRANGLT"/>
    <s v="NGANTTK"/>
    <s v="PIF"/>
    <x v="1"/>
  </r>
  <r>
    <d v="2022-07-16T00:00:00"/>
    <x v="3"/>
    <x v="1"/>
    <x v="0"/>
    <s v="Đinh Thị Cẩm Tú"/>
    <n v="1743"/>
    <s v="1743"/>
    <s v="Pilates"/>
    <x v="4"/>
    <n v="14400000"/>
    <n v="2219"/>
    <x v="20"/>
    <x v="0"/>
    <s v="NAMNH"/>
    <s v="MYNT02"/>
    <m/>
    <m/>
    <s v="PB"/>
    <x v="1"/>
  </r>
  <r>
    <d v="2022-08-25T00:00:00"/>
    <x v="7"/>
    <x v="3"/>
    <x v="1"/>
    <s v="AN YOO HYEON"/>
    <n v="2270171"/>
    <s v="2270171"/>
    <s v="Pilates"/>
    <x v="3"/>
    <n v="13200000"/>
    <s v="0003210"/>
    <x v="14"/>
    <x v="1"/>
    <s v="MYNT02"/>
    <s v="ANHLD"/>
    <s v="YENNTH02"/>
    <m/>
    <s v="PIF"/>
    <x v="1"/>
  </r>
  <r>
    <d v="2022-09-26T00:00:00"/>
    <x v="17"/>
    <x v="3"/>
    <x v="2"/>
    <s v="Yumi Jung"/>
    <n v="220481"/>
    <s v="220481"/>
    <s v="Pilates"/>
    <x v="3"/>
    <n v="14600000"/>
    <s v="0003464"/>
    <x v="14"/>
    <x v="1"/>
    <s v="MYNT02"/>
    <s v="HANHNM"/>
    <s v="ANHLD"/>
    <m/>
    <s v="PIF"/>
    <x v="1"/>
  </r>
  <r>
    <d v="2022-07-27T00:00:00"/>
    <x v="8"/>
    <x v="3"/>
    <x v="0"/>
    <s v="Dương Thùy Ninh"/>
    <s v="BM002573"/>
    <s v="002573"/>
    <s v="Pilates"/>
    <x v="9"/>
    <n v="11000000"/>
    <s v="0002958"/>
    <x v="12"/>
    <x v="0"/>
    <s v="ANHPV"/>
    <m/>
    <m/>
    <m/>
    <s v="PIF"/>
    <x v="1"/>
  </r>
  <r>
    <d v="2022-07-05T00:00:00"/>
    <x v="11"/>
    <x v="0"/>
    <x v="0"/>
    <s v="ĐỖ THẠNH TÂM"/>
    <n v="2752"/>
    <s v="2752"/>
    <s v="Pilates"/>
    <x v="1"/>
    <n v="4000000"/>
    <n v="1952"/>
    <x v="0"/>
    <x v="0"/>
    <s v="HANHQTH"/>
    <m/>
    <m/>
    <m/>
    <s v="Deposit"/>
    <x v="1"/>
  </r>
  <r>
    <d v="2022-07-07T00:00:00"/>
    <x v="23"/>
    <x v="0"/>
    <x v="0"/>
    <s v="ĐỖ THANH TÂM"/>
    <n v="2752"/>
    <s v="2752"/>
    <s v="Pilates"/>
    <x v="1"/>
    <n v="12000000"/>
    <n v="1960"/>
    <x v="10"/>
    <x v="0"/>
    <s v="TRUNGNH"/>
    <s v="HANHQTH"/>
    <m/>
    <m/>
    <s v="PB"/>
    <x v="1"/>
  </r>
  <r>
    <d v="2022-08-20T00:00:00"/>
    <x v="19"/>
    <x v="2"/>
    <x v="1"/>
    <s v="Nguyễn Thị Huyền Trang"/>
    <s v="002491"/>
    <s v="002491"/>
    <s v="Pilates"/>
    <x v="10"/>
    <n v="12000000"/>
    <s v="0002837"/>
    <x v="13"/>
    <x v="0"/>
    <s v="THUPM"/>
    <s v="HANHQTH"/>
    <m/>
    <m/>
    <s v="PIF"/>
    <x v="4"/>
  </r>
  <r>
    <d v="2022-08-30T00:00:00"/>
    <x v="22"/>
    <x v="3"/>
    <x v="1"/>
    <s v="Vũ Hồng Ánh"/>
    <n v="2270223"/>
    <s v="2270223"/>
    <s v="Pilates"/>
    <x v="3"/>
    <n v="1000000"/>
    <s v="0003242"/>
    <x v="14"/>
    <x v="1"/>
    <s v="TRANGLT"/>
    <s v="ANHLD"/>
    <s v="THUONGNT"/>
    <m/>
    <s v="Deposit"/>
    <x v="3"/>
  </r>
  <r>
    <d v="2022-08-31T00:00:00"/>
    <x v="21"/>
    <x v="3"/>
    <x v="1"/>
    <s v="Nguyễn Thu Hiền"/>
    <n v="2270256"/>
    <s v="2270256"/>
    <s v="Pilates"/>
    <x v="5"/>
    <n v="2000000"/>
    <s v="0002893"/>
    <x v="13"/>
    <x v="0"/>
    <s v="THUONGTD"/>
    <m/>
    <m/>
    <m/>
    <s v="PB"/>
    <x v="4"/>
  </r>
  <r>
    <d v="2022-09-21T00:00:00"/>
    <x v="30"/>
    <x v="2"/>
    <x v="2"/>
    <s v="Nguyễn Thu Hiền"/>
    <n v="2270256"/>
    <s v="2270256"/>
    <s v="Pilates"/>
    <x v="5"/>
    <n v="11900000"/>
    <s v="0003659"/>
    <x v="17"/>
    <x v="0"/>
    <s v="THUONGTD"/>
    <m/>
    <m/>
    <m/>
    <s v="PB"/>
    <x v="4"/>
  </r>
  <r>
    <d v="2022-07-19T00:00:00"/>
    <x v="5"/>
    <x v="2"/>
    <x v="0"/>
    <s v="Đàm Thanh Huyền"/>
    <n v="2648"/>
    <s v="2648"/>
    <s v="Pilates"/>
    <x v="0"/>
    <n v="13680000"/>
    <s v="0001649A"/>
    <x v="15"/>
    <x v="0"/>
    <s v="HIENDT"/>
    <m/>
    <m/>
    <m/>
    <s v="PIF"/>
    <x v="1"/>
  </r>
  <r>
    <d v="2022-09-16T00:00:00"/>
    <x v="3"/>
    <x v="1"/>
    <x v="2"/>
    <s v="Trương Thị Như Ý"/>
    <s v="BM003616"/>
    <s v="003616"/>
    <s v="Pilates"/>
    <x v="1"/>
    <n v="7300000"/>
    <n v="4210"/>
    <x v="10"/>
    <x v="0"/>
    <s v="TRUNGNH"/>
    <s v="NHINTY"/>
    <m/>
    <m/>
    <s v="Deposit"/>
    <x v="1"/>
  </r>
  <r>
    <d v="2022-09-08T00:00:00"/>
    <x v="12"/>
    <x v="0"/>
    <x v="2"/>
    <s v="Nguyễn Thị Thu Hằng"/>
    <s v="BM003474"/>
    <s v="003474"/>
    <s v="Pilates"/>
    <x v="6"/>
    <n v="15000000"/>
    <n v="4080"/>
    <x v="12"/>
    <x v="0"/>
    <s v="ANHNK"/>
    <s v="THOANTH"/>
    <m/>
    <m/>
    <s v="PIF"/>
    <x v="1"/>
  </r>
  <r>
    <d v="2022-07-06T00:00:00"/>
    <x v="0"/>
    <x v="0"/>
    <x v="0"/>
    <s v="Phạm Thu Vân"/>
    <n v="2425"/>
    <s v="2425"/>
    <s v="Pilates"/>
    <x v="10"/>
    <n v="16580000"/>
    <n v="1398"/>
    <x v="20"/>
    <x v="0"/>
    <s v="MEMNT"/>
    <s v="MyNT02"/>
    <m/>
    <m/>
    <s v="PIF"/>
    <x v="1"/>
  </r>
  <r>
    <d v="2022-09-26T00:00:00"/>
    <x v="17"/>
    <x v="3"/>
    <x v="2"/>
    <s v="Phạm Thu Vân"/>
    <n v="220483"/>
    <s v="220483"/>
    <s v="Pilates"/>
    <x v="10"/>
    <n v="12000000"/>
    <n v="3393"/>
    <x v="17"/>
    <x v="0"/>
    <s v="MEMNT"/>
    <m/>
    <m/>
    <m/>
    <s v="PIF"/>
    <x v="4"/>
  </r>
  <r>
    <d v="2022-08-31T00:00:00"/>
    <x v="21"/>
    <x v="3"/>
    <x v="1"/>
    <s v="NGUYỄN THỊ DƯƠNG"/>
    <s v="BM003790"/>
    <s v="003790"/>
    <s v="Pilates"/>
    <x v="8"/>
    <n v="22500000"/>
    <s v="0002993"/>
    <x v="12"/>
    <x v="0"/>
    <s v="TUANDK"/>
    <s v="LINHNM"/>
    <s v="TRUNGBT"/>
    <m/>
    <s v="PIF"/>
    <x v="1"/>
  </r>
  <r>
    <d v="2022-06-30T00:00:00"/>
    <x v="22"/>
    <x v="3"/>
    <x v="3"/>
    <s v="Bùi Thị Hương"/>
    <s v="BM002522"/>
    <s v="002522"/>
    <s v="Pilates"/>
    <x v="5"/>
    <n v="12000000"/>
    <s v="0001484"/>
    <x v="0"/>
    <x v="0"/>
    <s v="THUYNTP"/>
    <s v="TrangLT"/>
    <m/>
    <m/>
    <s v="PIF"/>
    <x v="1"/>
  </r>
  <r>
    <d v="2022-07-08T00:00:00"/>
    <x v="12"/>
    <x v="0"/>
    <x v="0"/>
    <s v="Vũ Tuấn Anh"/>
    <s v="U2290"/>
    <s v="2290"/>
    <s v="Gym"/>
    <x v="0"/>
    <n v="4500000"/>
    <n v="476"/>
    <x v="2"/>
    <x v="1"/>
    <s v="VUPA"/>
    <m/>
    <m/>
    <m/>
    <s v="PIF"/>
    <x v="0"/>
  </r>
  <r>
    <d v="2022-09-07T00:00:00"/>
    <x v="23"/>
    <x v="0"/>
    <x v="2"/>
    <s v="Đỗ Thị Thu Huyền "/>
    <s v="BM003965"/>
    <s v="003965"/>
    <s v="Pilates"/>
    <x v="0"/>
    <n v="14100000"/>
    <n v="3272"/>
    <x v="15"/>
    <x v="0"/>
    <s v="HIENDT"/>
    <m/>
    <m/>
    <m/>
    <s v="PIF"/>
    <x v="1"/>
  </r>
  <r>
    <d v="2022-07-28T00:00:00"/>
    <x v="26"/>
    <x v="3"/>
    <x v="0"/>
    <s v="Vũ Thị Ngọc Anh"/>
    <s v="002695"/>
    <s v="002695"/>
    <s v="Pilates"/>
    <x v="4"/>
    <n v="2860000"/>
    <s v="0002239"/>
    <x v="2"/>
    <x v="1"/>
    <s v="GIANGPH"/>
    <m/>
    <m/>
    <m/>
    <s v="Deposit"/>
    <x v="1"/>
  </r>
  <r>
    <d v="2022-09-08T00:00:00"/>
    <x v="12"/>
    <x v="0"/>
    <x v="2"/>
    <s v="Vũ Thị Ngọc Anh"/>
    <s v="002695"/>
    <s v="002695"/>
    <s v="Pilates"/>
    <x v="4"/>
    <n v="2860000"/>
    <s v="0003551"/>
    <x v="17"/>
    <x v="0"/>
    <s v="GIANGPH"/>
    <m/>
    <m/>
    <m/>
    <s v="PB"/>
    <x v="1"/>
  </r>
  <r>
    <d v="2022-09-17T00:00:00"/>
    <x v="16"/>
    <x v="1"/>
    <x v="2"/>
    <s v="Vũ Thị Ngọc Anh"/>
    <s v="004008"/>
    <s v="004008"/>
    <s v="Pilates"/>
    <x v="4"/>
    <n v="1000000"/>
    <s v="0003049"/>
    <x v="17"/>
    <x v="0"/>
    <s v="YENTN"/>
    <m/>
    <m/>
    <m/>
    <s v="Deposit"/>
    <x v="4"/>
  </r>
  <r>
    <d v="2022-07-06T00:00:00"/>
    <x v="0"/>
    <x v="0"/>
    <x v="0"/>
    <s v="Nguyễn Thùy Linh"/>
    <n v="2424"/>
    <s v="2424"/>
    <s v="Pilates"/>
    <x v="10"/>
    <n v="9000000"/>
    <n v="1397"/>
    <x v="0"/>
    <x v="0"/>
    <s v="GIANGPH"/>
    <s v="TRANGLT"/>
    <m/>
    <m/>
    <s v="PB"/>
    <x v="1"/>
  </r>
  <r>
    <d v="2022-07-05T00:00:00"/>
    <x v="11"/>
    <x v="0"/>
    <x v="0"/>
    <s v="ĐỖ NGỌC HÂN"/>
    <n v="2263"/>
    <s v="2263"/>
    <s v="Pilates"/>
    <x v="6"/>
    <n v="2000000"/>
    <n v="1739"/>
    <x v="20"/>
    <x v="0"/>
    <s v="ANHNK"/>
    <m/>
    <m/>
    <m/>
    <s v="Deposit"/>
    <x v="1"/>
  </r>
  <r>
    <d v="2022-07-22T00:00:00"/>
    <x v="6"/>
    <x v="2"/>
    <x v="0"/>
    <s v="Đỗ Ngọc Hân "/>
    <n v="2263"/>
    <s v="2263"/>
    <s v="Pilates"/>
    <x v="6"/>
    <n v="10000000"/>
    <n v="2114"/>
    <x v="12"/>
    <x v="0"/>
    <s v="ANHNK"/>
    <s v="SUONGLNH"/>
    <m/>
    <m/>
    <s v="PB"/>
    <x v="1"/>
  </r>
  <r>
    <d v="2022-07-22T00:00:00"/>
    <x v="6"/>
    <x v="2"/>
    <x v="0"/>
    <s v="Đoàn Quang Hùng "/>
    <n v="2312"/>
    <s v="2312"/>
    <s v="Gym"/>
    <x v="0"/>
    <n v="10000000"/>
    <n v="498"/>
    <x v="0"/>
    <x v="0"/>
    <s v="NAMNP"/>
    <s v="HIEUTM"/>
    <m/>
    <m/>
    <s v="Deposit"/>
    <x v="4"/>
  </r>
  <r>
    <d v="2022-08-31T00:00:00"/>
    <x v="21"/>
    <x v="3"/>
    <x v="1"/>
    <s v="Đoàn Quang Huy "/>
    <s v="U0002312"/>
    <s v="0002312"/>
    <s v="Gym"/>
    <x v="0"/>
    <n v="10000000"/>
    <s v="0450"/>
    <x v="13"/>
    <x v="0"/>
    <s v="DUNGPT"/>
    <m/>
    <m/>
    <m/>
    <s v="PB"/>
    <x v="3"/>
  </r>
  <r>
    <d v="2022-07-13T00:00:00"/>
    <x v="15"/>
    <x v="1"/>
    <x v="0"/>
    <s v="Đỗ Minh Thư"/>
    <n v="2537"/>
    <s v="2537"/>
    <s v="Pilates"/>
    <x v="5"/>
    <n v="22540000"/>
    <n v="1500"/>
    <x v="10"/>
    <x v="0"/>
    <s v="ANHTTL"/>
    <m/>
    <m/>
    <m/>
    <s v="PB"/>
    <x v="4"/>
  </r>
  <r>
    <d v="2022-08-09T00:00:00"/>
    <x v="27"/>
    <x v="0"/>
    <x v="1"/>
    <s v="Dương Trần Hương Huyền"/>
    <s v="002081"/>
    <s v="002081"/>
    <s v="Khác"/>
    <x v="10"/>
    <n v="3000000"/>
    <s v="0002818"/>
    <x v="13"/>
    <x v="0"/>
    <s v="DUNGNT02"/>
    <m/>
    <m/>
    <m/>
    <s v="PIF"/>
    <x v="4"/>
  </r>
  <r>
    <d v="2022-07-06T00:00:00"/>
    <x v="0"/>
    <x v="0"/>
    <x v="0"/>
    <s v="Nguyễn Minh Trang"/>
    <n v="1609"/>
    <s v="1609"/>
    <s v="Pilates"/>
    <x v="0"/>
    <n v="7600000"/>
    <n v="1636"/>
    <x v="15"/>
    <x v="0"/>
    <s v="HIENDT"/>
    <m/>
    <m/>
    <m/>
    <s v="Deposit"/>
    <x v="1"/>
  </r>
  <r>
    <d v="2022-07-01T00:00:00"/>
    <x v="29"/>
    <x v="4"/>
    <x v="0"/>
    <s v="Trần Mạnh Linh"/>
    <n v="2274"/>
    <s v="2274"/>
    <s v="Gym"/>
    <x v="0"/>
    <n v="2250000"/>
    <n v="459"/>
    <x v="24"/>
    <x v="0"/>
    <s v="DUNGPT"/>
    <m/>
    <m/>
    <m/>
    <s v="Deposit"/>
    <x v="0"/>
  </r>
  <r>
    <d v="2022-07-15T00:00:00"/>
    <x v="2"/>
    <x v="1"/>
    <x v="0"/>
    <s v="Trần Mạnh Linh"/>
    <s v="U0002274"/>
    <s v="0002274"/>
    <s v="Gym"/>
    <x v="0"/>
    <n v="2250000"/>
    <s v="0410"/>
    <x v="15"/>
    <x v="0"/>
    <s v="DUNGPT"/>
    <m/>
    <m/>
    <m/>
    <s v="PB"/>
    <x v="3"/>
  </r>
  <r>
    <d v="2022-07-06T00:00:00"/>
    <x v="0"/>
    <x v="0"/>
    <x v="0"/>
    <s v="NGUYỄN THỊ HẢI YẾN"/>
    <n v="2730"/>
    <s v="2730"/>
    <s v="Pilates"/>
    <x v="8"/>
    <n v="3000000"/>
    <n v="1575"/>
    <x v="0"/>
    <x v="0"/>
    <s v="LINHNM"/>
    <s v="HOANT"/>
    <m/>
    <m/>
    <s v="Deposit"/>
    <x v="3"/>
  </r>
  <r>
    <d v="2022-07-12T00:00:00"/>
    <x v="14"/>
    <x v="1"/>
    <x v="0"/>
    <s v="NGUYỄN THỊ HẢI YẾN"/>
    <n v="2730"/>
    <s v="2730"/>
    <s v="Pilates"/>
    <x v="8"/>
    <n v="7400000"/>
    <n v="1591"/>
    <x v="18"/>
    <x v="0"/>
    <s v="LINHNM"/>
    <s v="HOANT"/>
    <m/>
    <m/>
    <s v="PB"/>
    <x v="3"/>
  </r>
  <r>
    <d v="2022-09-30T00:00:00"/>
    <x v="22"/>
    <x v="3"/>
    <x v="2"/>
    <s v="NGUYỄN THỊ HẢI YẾN"/>
    <s v="BM004181"/>
    <s v="004181"/>
    <s v="Pilates"/>
    <x v="8"/>
    <n v="13600000"/>
    <s v="0003549"/>
    <x v="12"/>
    <x v="0"/>
    <s v="HOANT"/>
    <s v="THAOKT"/>
    <m/>
    <m/>
    <s v="PIF"/>
    <x v="4"/>
  </r>
  <r>
    <d v="2022-08-28T00:00:00"/>
    <x v="26"/>
    <x v="3"/>
    <x v="1"/>
    <s v="Nguyễn Thị Hương Ly"/>
    <n v="2270201"/>
    <s v="2270201"/>
    <s v="Pilates"/>
    <x v="3"/>
    <n v="17600000"/>
    <s v="0003227"/>
    <x v="14"/>
    <x v="1"/>
    <s v="MYNT02"/>
    <s v="ANHLD"/>
    <s v="LINHHTT"/>
    <m/>
    <s v="PIF"/>
    <x v="1"/>
  </r>
  <r>
    <d v="2022-08-30T00:00:00"/>
    <x v="22"/>
    <x v="3"/>
    <x v="1"/>
    <s v="NGUYỄN THỊ QUỲNH CHI "/>
    <s v="003783"/>
    <s v="003783"/>
    <s v="Pilates"/>
    <x v="8"/>
    <n v="14500000"/>
    <s v="0003095"/>
    <x v="16"/>
    <x v="0"/>
    <s v="TRUNGBT"/>
    <s v="LINHNM"/>
    <s v="HIENDT"/>
    <m/>
    <s v="PIF"/>
    <x v="1"/>
  </r>
  <r>
    <d v="2022-09-24T00:00:00"/>
    <x v="25"/>
    <x v="2"/>
    <x v="2"/>
    <s v="Nguyễn Thị Yến"/>
    <n v="220460"/>
    <s v="220460"/>
    <s v="Pilates"/>
    <x v="10"/>
    <n v="9000000"/>
    <n v="3389"/>
    <x v="17"/>
    <x v="0"/>
    <s v="LYLT"/>
    <m/>
    <m/>
    <m/>
    <s v="PIF"/>
    <x v="3"/>
  </r>
  <r>
    <d v="2022-09-30T00:00:00"/>
    <x v="22"/>
    <x v="3"/>
    <x v="2"/>
    <s v="NGUYỄN TRANG ÁNH MAI"/>
    <n v="220579"/>
    <s v="220579"/>
    <s v="Pilates"/>
    <x v="1"/>
    <n v="16000000"/>
    <n v="4268"/>
    <x v="10"/>
    <x v="0"/>
    <s v="TRUNGNH"/>
    <s v="NHINTY"/>
    <s v="HANHQTH"/>
    <m/>
    <s v="PIF"/>
    <x v="1"/>
  </r>
  <r>
    <d v="2022-07-16T00:00:00"/>
    <x v="3"/>
    <x v="1"/>
    <x v="0"/>
    <s v="Vũ Hoàng Vinh "/>
    <n v="2302"/>
    <s v="2302"/>
    <s v="Gym"/>
    <x v="0"/>
    <n v="6750000"/>
    <n v="488"/>
    <x v="25"/>
    <x v="0"/>
    <s v="TRAMNTQ"/>
    <m/>
    <m/>
    <m/>
    <s v="PIF"/>
    <x v="3"/>
  </r>
  <r>
    <d v="2022-08-08T00:00:00"/>
    <x v="12"/>
    <x v="0"/>
    <x v="1"/>
    <s v="TRẦN THỊ THU THỦY"/>
    <s v="BM003372"/>
    <s v="003372"/>
    <s v="Pilates"/>
    <x v="2"/>
    <n v="2000000"/>
    <s v="0002396"/>
    <x v="10"/>
    <x v="0"/>
    <s v="MANHNT"/>
    <s v="SUONGLNH"/>
    <m/>
    <m/>
    <s v="Deposit"/>
    <x v="1"/>
  </r>
  <r>
    <d v="2022-09-14T00:00:00"/>
    <x v="24"/>
    <x v="1"/>
    <x v="2"/>
    <s v="Hoàng Nam"/>
    <s v="U0002370"/>
    <s v="0002370"/>
    <s v="Gym"/>
    <x v="0"/>
    <n v="4500000"/>
    <s v="0513"/>
    <x v="17"/>
    <x v="0"/>
    <s v="DUNGPT"/>
    <m/>
    <m/>
    <m/>
    <s v="PIF"/>
    <x v="4"/>
  </r>
  <r>
    <d v="2022-06-28T00:00:00"/>
    <x v="26"/>
    <x v="3"/>
    <x v="3"/>
    <s v="Đào Thị Thúy Quỳnh"/>
    <s v="BM002516"/>
    <s v="002516"/>
    <s v="Pilates"/>
    <x v="5"/>
    <n v="12000000"/>
    <s v="0001475"/>
    <x v="0"/>
    <x v="0"/>
    <s v="PhuongTTX"/>
    <m/>
    <m/>
    <m/>
    <s v="PIF"/>
    <x v="1"/>
  </r>
  <r>
    <d v="2022-07-14T00:00:00"/>
    <x v="24"/>
    <x v="1"/>
    <x v="0"/>
    <s v="Trần Quốc Cường "/>
    <n v="2301"/>
    <s v="2301"/>
    <s v="Gym"/>
    <x v="0"/>
    <n v="4500000"/>
    <n v="487"/>
    <x v="26"/>
    <x v="0"/>
    <s v="TRAMNTQ"/>
    <m/>
    <m/>
    <m/>
    <s v="PIF"/>
    <x v="3"/>
  </r>
  <r>
    <d v="2022-07-14T00:00:00"/>
    <x v="24"/>
    <x v="1"/>
    <x v="0"/>
    <s v="Bùi Thị Hoa"/>
    <n v="2445"/>
    <s v="2445"/>
    <s v="Pilates"/>
    <x v="10"/>
    <n v="10000000"/>
    <n v="2274"/>
    <x v="12"/>
    <x v="0"/>
    <s v="LINHHTT"/>
    <s v="THUPM"/>
    <m/>
    <m/>
    <s v="Deposit"/>
    <x v="1"/>
  </r>
  <r>
    <d v="2022-07-21T00:00:00"/>
    <x v="30"/>
    <x v="2"/>
    <x v="0"/>
    <s v="Bùi Thị Hoa"/>
    <n v="2445"/>
    <s v="2445"/>
    <s v="Pilates"/>
    <x v="10"/>
    <n v="4400000"/>
    <n v="2287"/>
    <x v="19"/>
    <x v="0"/>
    <s v="THUPM"/>
    <s v="LINHHTT"/>
    <m/>
    <m/>
    <s v="PB"/>
    <x v="1"/>
  </r>
  <r>
    <d v="2022-07-04T00:00:00"/>
    <x v="10"/>
    <x v="0"/>
    <x v="0"/>
    <s v="Nguyễn Khánh Hà"/>
    <n v="1844"/>
    <s v="1844"/>
    <s v="Pilates"/>
    <x v="7"/>
    <n v="8000000"/>
    <n v="1291"/>
    <x v="2"/>
    <x v="1"/>
    <s v="THUYNTT"/>
    <m/>
    <m/>
    <m/>
    <s v="PIF"/>
    <x v="3"/>
  </r>
  <r>
    <d v="2022-07-23T00:00:00"/>
    <x v="28"/>
    <x v="2"/>
    <x v="0"/>
    <s v="Phạm Phương Nga"/>
    <n v="2270004"/>
    <s v="2270004"/>
    <s v="Pilates"/>
    <x v="3"/>
    <n v="13400000"/>
    <n v="3152"/>
    <x v="10"/>
    <x v="0"/>
    <s v="GIANGPH"/>
    <s v="DUNGNT02"/>
    <m/>
    <m/>
    <s v="PIF"/>
    <x v="4"/>
  </r>
  <r>
    <d v="2022-08-13T00:00:00"/>
    <x v="15"/>
    <x v="1"/>
    <x v="1"/>
    <s v="Mạnh Hà Trang"/>
    <s v="BM003769"/>
    <s v="003769"/>
    <s v="Pilates"/>
    <x v="8"/>
    <n v="1000000"/>
    <n v="3079"/>
    <x v="13"/>
    <x v="0"/>
    <s v="LINHNM"/>
    <s v="HOANT"/>
    <m/>
    <m/>
    <s v="Deposit"/>
    <x v="1"/>
  </r>
  <r>
    <d v="2022-07-07T00:00:00"/>
    <x v="23"/>
    <x v="0"/>
    <x v="0"/>
    <s v="HỒ THỊ NGỌC LAN"/>
    <n v="2760"/>
    <s v="2760"/>
    <s v="Pilates"/>
    <x v="1"/>
    <n v="500000"/>
    <n v="1962"/>
    <x v="0"/>
    <x v="0"/>
    <s v="GIANGPH"/>
    <s v="MYNT02"/>
    <m/>
    <m/>
    <s v="Deposit"/>
    <x v="1"/>
  </r>
  <r>
    <d v="2022-08-31T00:00:00"/>
    <x v="21"/>
    <x v="3"/>
    <x v="1"/>
    <s v="Nguyễn Thị Thu Trang"/>
    <n v="2270260"/>
    <s v="2270260"/>
    <s v="Pilates"/>
    <x v="3"/>
    <n v="9600000"/>
    <s v="0003406"/>
    <x v="14"/>
    <x v="1"/>
    <s v="HIENDT"/>
    <m/>
    <m/>
    <m/>
    <s v="PIF"/>
    <x v="1"/>
  </r>
  <r>
    <d v="2022-07-27T00:00:00"/>
    <x v="8"/>
    <x v="3"/>
    <x v="0"/>
    <s v="Trần Thị Thúy Vân"/>
    <s v="BM002814"/>
    <s v="002814"/>
    <s v="Pilates"/>
    <x v="1"/>
    <n v="11000000"/>
    <n v="2025"/>
    <x v="16"/>
    <x v="0"/>
    <s v="HANHQTH"/>
    <s v="THAONT"/>
    <s v="ANHNK"/>
    <m/>
    <s v="PB"/>
    <x v="1"/>
  </r>
  <r>
    <d v="2022-09-06T00:00:00"/>
    <x v="0"/>
    <x v="0"/>
    <x v="2"/>
    <s v="Nguyễn Mai Anh"/>
    <s v="003148"/>
    <s v="003148"/>
    <s v="Pilates"/>
    <x v="4"/>
    <n v="12000000"/>
    <s v="0003040"/>
    <x v="16"/>
    <x v="0"/>
    <s v="DUONGNT"/>
    <m/>
    <m/>
    <m/>
    <s v="PIF"/>
    <x v="4"/>
  </r>
  <r>
    <d v="2022-09-29T00:00:00"/>
    <x v="18"/>
    <x v="3"/>
    <x v="2"/>
    <s v="Lê Thùy Ngân"/>
    <n v="220536"/>
    <s v="220536"/>
    <s v="Pilates"/>
    <x v="3"/>
    <n v="14100000"/>
    <s v="0003473"/>
    <x v="14"/>
    <x v="1"/>
    <s v="TRANGLT"/>
    <s v="HATT"/>
    <s v="MYNT02"/>
    <m/>
    <s v="PIF"/>
    <x v="1"/>
  </r>
  <r>
    <d v="2022-07-07T00:00:00"/>
    <x v="23"/>
    <x v="0"/>
    <x v="0"/>
    <s v="Trịnh Thị Thanh Lam "/>
    <n v="2289"/>
    <s v="2289"/>
    <s v="Gym"/>
    <x v="0"/>
    <n v="10000000"/>
    <n v="475"/>
    <x v="0"/>
    <x v="0"/>
    <s v="HIEUTM"/>
    <m/>
    <m/>
    <m/>
    <s v="PIF"/>
    <x v="0"/>
  </r>
  <r>
    <d v="2022-07-15T00:00:00"/>
    <x v="2"/>
    <x v="1"/>
    <x v="0"/>
    <s v="Trịnh Thị Thanh Lam"/>
    <s v="U0002273"/>
    <s v="0002273"/>
    <s v="Gym"/>
    <x v="0"/>
    <n v="2250000"/>
    <s v="0409"/>
    <x v="15"/>
    <x v="0"/>
    <s v="DUNGPT"/>
    <m/>
    <m/>
    <m/>
    <s v="PB"/>
    <x v="3"/>
  </r>
  <r>
    <d v="2022-08-24T00:00:00"/>
    <x v="25"/>
    <x v="2"/>
    <x v="1"/>
    <s v="Lê Mai Ly"/>
    <s v="BM002598"/>
    <s v="002598"/>
    <s v="Pilates"/>
    <x v="9"/>
    <n v="10500000"/>
    <s v="0002986"/>
    <x v="16"/>
    <x v="0"/>
    <s v="TUNGTQ"/>
    <m/>
    <m/>
    <m/>
    <s v="PIF"/>
    <x v="4"/>
  </r>
  <r>
    <d v="2022-07-26T00:00:00"/>
    <x v="17"/>
    <x v="3"/>
    <x v="0"/>
    <s v="Phan Hoàng Minh Nguyên"/>
    <s v="BM002811"/>
    <s v="002811"/>
    <s v="Pilates"/>
    <x v="1"/>
    <n v="2000000"/>
    <s v="0002022"/>
    <x v="13"/>
    <x v="0"/>
    <s v="TRUNGNH"/>
    <s v="ANHNK"/>
    <s v="LyNTT"/>
    <m/>
    <s v="Deposit"/>
    <x v="1"/>
  </r>
  <r>
    <d v="2022-08-02T00:00:00"/>
    <x v="20"/>
    <x v="4"/>
    <x v="1"/>
    <s v="Phan Hoàng Minh Nguyên"/>
    <s v="BM002811"/>
    <s v="002811"/>
    <s v="Pilates"/>
    <x v="1"/>
    <n v="7600000"/>
    <s v="0002043"/>
    <x v="13"/>
    <x v="0"/>
    <s v="TRUNGNH"/>
    <s v="ANHNK"/>
    <s v="LYNTT"/>
    <m/>
    <s v="Deposit"/>
    <x v="1"/>
  </r>
  <r>
    <d v="2022-08-31T00:00:00"/>
    <x v="21"/>
    <x v="3"/>
    <x v="1"/>
    <s v="Trần Thúc Nguyên Anh"/>
    <s v="BM003519"/>
    <s v="003519"/>
    <s v="Pilates"/>
    <x v="2"/>
    <n v="38400000"/>
    <n v="2443"/>
    <x v="13"/>
    <x v="0"/>
    <s v="NGANTTK"/>
    <m/>
    <m/>
    <m/>
    <s v="PIF"/>
    <x v="4"/>
  </r>
  <r>
    <d v="2022-07-21T00:00:00"/>
    <x v="30"/>
    <x v="2"/>
    <x v="0"/>
    <s v="NGÔ THỊ NGỌC ÁNH"/>
    <n v="3404"/>
    <s v="3404"/>
    <s v="Pilates"/>
    <x v="2"/>
    <n v="23200000"/>
    <n v="2304"/>
    <x v="0"/>
    <x v="0"/>
    <s v="ANHPV"/>
    <m/>
    <m/>
    <m/>
    <s v="PIF"/>
    <x v="1"/>
  </r>
  <r>
    <d v="2022-07-01T00:00:00"/>
    <x v="29"/>
    <x v="4"/>
    <x v="0"/>
    <s v="Trịnh Thị Thanh Lan"/>
    <n v="2273"/>
    <s v="2273"/>
    <s v="Gym"/>
    <x v="0"/>
    <n v="2250000"/>
    <n v="458"/>
    <x v="24"/>
    <x v="0"/>
    <s v="DUNGPT"/>
    <m/>
    <m/>
    <m/>
    <s v="Deposit"/>
    <x v="0"/>
  </r>
  <r>
    <d v="2022-08-22T00:00:00"/>
    <x v="6"/>
    <x v="2"/>
    <x v="1"/>
    <s v="PHÙNG BẢO YẾN"/>
    <s v="003771"/>
    <s v="003771"/>
    <s v="Pilates"/>
    <x v="8"/>
    <n v="14500000"/>
    <s v="0003086"/>
    <x v="16"/>
    <x v="0"/>
    <s v="HOANT"/>
    <m/>
    <m/>
    <m/>
    <s v="PIF"/>
    <x v="4"/>
  </r>
  <r>
    <d v="2022-08-02T00:00:00"/>
    <x v="20"/>
    <x v="4"/>
    <x v="1"/>
    <s v="Peng Yin"/>
    <s v="BM003356"/>
    <s v="003356"/>
    <s v="Pilates"/>
    <x v="6"/>
    <n v="2000000"/>
    <s v="0002375"/>
    <x v="13"/>
    <x v="0"/>
    <s v="ANHNK"/>
    <s v="HUYENLN"/>
    <s v="THUYNTM"/>
    <s v="TRUNGNH"/>
    <s v="Deposit"/>
    <x v="1"/>
  </r>
  <r>
    <d v="2022-08-08T00:00:00"/>
    <x v="12"/>
    <x v="0"/>
    <x v="1"/>
    <s v="Peng Yin"/>
    <s v="BM003356"/>
    <s v="003356"/>
    <s v="Pilates"/>
    <x v="6"/>
    <n v="19600000"/>
    <n v="2394"/>
    <x v="13"/>
    <x v="0"/>
    <s v="ANHNK"/>
    <s v="THUYNTM"/>
    <s v="TRUNGNH"/>
    <s v="HUYENLN"/>
    <s v="PB"/>
    <x v="1"/>
  </r>
  <r>
    <d v="2022-08-25T00:00:00"/>
    <x v="7"/>
    <x v="3"/>
    <x v="1"/>
    <s v="Bùi Anh Vũ "/>
    <s v="U0002345"/>
    <s v="0002345"/>
    <s v="Gym"/>
    <x v="0"/>
    <n v="4500000"/>
    <s v="0439"/>
    <x v="13"/>
    <x v="0"/>
    <s v="HIEUTM"/>
    <m/>
    <m/>
    <m/>
    <s v="PIF"/>
    <x v="4"/>
  </r>
  <r>
    <d v="2022-07-26T00:00:00"/>
    <x v="17"/>
    <x v="3"/>
    <x v="0"/>
    <s v="Phạm Vân Anh"/>
    <n v="2456"/>
    <s v="2456"/>
    <s v="Pilates"/>
    <x v="10"/>
    <n v="23760000"/>
    <n v="2292"/>
    <x v="15"/>
    <x v="0"/>
    <s v="THUPM"/>
    <m/>
    <m/>
    <m/>
    <s v="PIF"/>
    <x v="4"/>
  </r>
  <r>
    <d v="2022-07-12T00:00:00"/>
    <x v="14"/>
    <x v="1"/>
    <x v="0"/>
    <s v="TRẦN VĂN THẢO ANH"/>
    <n v="2324"/>
    <s v="2324"/>
    <s v="Pilates"/>
    <x v="11"/>
    <n v="3720000"/>
    <s v="1795B"/>
    <x v="0"/>
    <x v="0"/>
    <s v="HANHQTH"/>
    <s v="KHANHLHD"/>
    <m/>
    <m/>
    <s v="PB"/>
    <x v="1"/>
  </r>
  <r>
    <d v="2022-07-22T00:00:00"/>
    <x v="6"/>
    <x v="2"/>
    <x v="0"/>
    <s v="Đào Diệu Thúy"/>
    <n v="2544"/>
    <s v="2544"/>
    <s v="Pilates"/>
    <x v="5"/>
    <n v="18000000"/>
    <n v="2859"/>
    <x v="12"/>
    <x v="0"/>
    <s v="ANHPV"/>
    <m/>
    <m/>
    <m/>
    <s v="PIF"/>
    <x v="1"/>
  </r>
  <r>
    <d v="2022-09-30T00:00:00"/>
    <x v="22"/>
    <x v="3"/>
    <x v="2"/>
    <s v="Đào Diệu Thúy"/>
    <n v="220602"/>
    <s v="220602"/>
    <s v="Pilates"/>
    <x v="5"/>
    <n v="9000000"/>
    <s v="0003673"/>
    <x v="17"/>
    <x v="0"/>
    <s v="THUONGTD"/>
    <m/>
    <m/>
    <m/>
    <s v="Deposit"/>
    <x v="4"/>
  </r>
  <r>
    <d v="2022-08-13T00:00:00"/>
    <x v="15"/>
    <x v="1"/>
    <x v="1"/>
    <s v="Vũ Việt Hoàng "/>
    <s v="U0002334"/>
    <s v="0002334"/>
    <s v="Gym"/>
    <x v="0"/>
    <n v="4500000"/>
    <s v="0428"/>
    <x v="13"/>
    <x v="0"/>
    <s v="HIEUTM"/>
    <m/>
    <m/>
    <m/>
    <s v="PIF"/>
    <x v="3"/>
  </r>
  <r>
    <d v="2022-09-22T00:00:00"/>
    <x v="6"/>
    <x v="2"/>
    <x v="2"/>
    <s v="Vũ Phương Linh "/>
    <s v="BM002971"/>
    <s v="002971"/>
    <s v="Pilates"/>
    <x v="6"/>
    <n v="19800000"/>
    <n v="4140"/>
    <x v="17"/>
    <x v="0"/>
    <s v="ANHNK"/>
    <s v="THANHHT"/>
    <s v="SUONGLNH"/>
    <m/>
    <s v="PIF"/>
    <x v="3"/>
  </r>
  <r>
    <d v="2022-08-09T00:00:00"/>
    <x v="27"/>
    <x v="0"/>
    <x v="1"/>
    <s v="Nguyễn Lan Nhi"/>
    <s v="002475"/>
    <s v="002475"/>
    <s v="Pilates"/>
    <x v="10"/>
    <n v="2000000"/>
    <s v="0002819"/>
    <x v="15"/>
    <x v="0"/>
    <s v="DUNGNT02"/>
    <s v="GIANGPH"/>
    <m/>
    <m/>
    <s v="Deposit"/>
    <x v="1"/>
  </r>
  <r>
    <d v="2022-07-06T00:00:00"/>
    <x v="0"/>
    <x v="0"/>
    <x v="0"/>
    <s v="Phạm Thị Như Ý"/>
    <s v="BM002313"/>
    <s v="002313"/>
    <s v="Pilates"/>
    <x v="11"/>
    <n v="1000000"/>
    <n v="1780"/>
    <x v="6"/>
    <x v="0"/>
    <s v="ANHNK"/>
    <s v="HANHQTH"/>
    <s v="KHANHLHD"/>
    <m/>
    <s v="Deposit"/>
    <x v="1"/>
  </r>
  <r>
    <d v="2022-09-15T00:00:00"/>
    <x v="2"/>
    <x v="1"/>
    <x v="2"/>
    <s v="Nguyễn Ngọc Huyền"/>
    <n v="220378"/>
    <s v="220378"/>
    <s v="Pilates"/>
    <x v="10"/>
    <n v="12000000"/>
    <n v="3376"/>
    <x v="15"/>
    <x v="0"/>
    <s v="THUPM"/>
    <m/>
    <m/>
    <m/>
    <s v="PIF"/>
    <x v="4"/>
  </r>
  <r>
    <d v="2022-08-03T00:00:00"/>
    <x v="9"/>
    <x v="4"/>
    <x v="1"/>
    <s v="Nguyễn Thị Mỹ Anh"/>
    <s v="BM003360"/>
    <s v="003360"/>
    <s v="Pilates"/>
    <x v="6"/>
    <n v="10000000"/>
    <s v="0002381"/>
    <x v="13"/>
    <x v="0"/>
    <s v="ANHNK"/>
    <s v="HOALTM"/>
    <s v="TRAMTT"/>
    <m/>
    <s v="Deposit"/>
    <x v="1"/>
  </r>
  <r>
    <d v="2022-07-22T00:00:00"/>
    <x v="6"/>
    <x v="2"/>
    <x v="0"/>
    <s v="Nguyễn Lan Hương "/>
    <n v="2869"/>
    <s v="2869"/>
    <s v="Pilates"/>
    <x v="6"/>
    <n v="6000000"/>
    <n v="2112"/>
    <x v="0"/>
    <x v="0"/>
    <s v="HOANGTM"/>
    <m/>
    <m/>
    <m/>
    <s v="Deposit"/>
    <x v="4"/>
  </r>
  <r>
    <d v="2022-07-28T00:00:00"/>
    <x v="26"/>
    <x v="3"/>
    <x v="0"/>
    <s v="Nguyễn Lan Hương "/>
    <s v="BM002869"/>
    <s v="002869"/>
    <s v="Pilates"/>
    <x v="6"/>
    <n v="6000000"/>
    <s v="002138"/>
    <x v="13"/>
    <x v="0"/>
    <s v="HOANGTM"/>
    <m/>
    <m/>
    <m/>
    <s v="PB"/>
    <x v="4"/>
  </r>
  <r>
    <d v="2022-09-27T00:00:00"/>
    <x v="8"/>
    <x v="3"/>
    <x v="2"/>
    <s v="Trần Dĩnh Oanh"/>
    <s v="BM220493"/>
    <s v="220493"/>
    <s v="Pilates"/>
    <x v="2"/>
    <n v="1000000"/>
    <s v="0004319"/>
    <x v="17"/>
    <x v="0"/>
    <s v="MANHNT"/>
    <s v="QUYENLTH"/>
    <m/>
    <m/>
    <s v="Deposit"/>
    <x v="1"/>
  </r>
  <r>
    <d v="2022-09-30T00:00:00"/>
    <x v="22"/>
    <x v="3"/>
    <x v="2"/>
    <s v="Paul E Duncan"/>
    <n v="220574"/>
    <s v="220574"/>
    <s v="Pilates"/>
    <x v="11"/>
    <n v="22400000"/>
    <s v="0001156"/>
    <x v="10"/>
    <x v="0"/>
    <s v="THUYNTM"/>
    <s v="KHOILN"/>
    <s v="THUYNTT02"/>
    <m/>
    <s v="PIF"/>
    <x v="1"/>
  </r>
  <r>
    <d v="2022-08-13T00:00:00"/>
    <x v="15"/>
    <x v="1"/>
    <x v="1"/>
    <s v="Lâm Nguyễn Minh Châu"/>
    <s v="BM002399"/>
    <s v="002399"/>
    <s v="Pilates"/>
    <x v="11"/>
    <n v="18000000"/>
    <s v="0001940"/>
    <x v="10"/>
    <x v="0"/>
    <s v="THUYNTM"/>
    <s v="KHANHLHD"/>
    <m/>
    <m/>
    <s v="PIF"/>
    <x v="2"/>
  </r>
  <r>
    <d v="2022-08-26T00:00:00"/>
    <x v="17"/>
    <x v="3"/>
    <x v="1"/>
    <s v="TRẦN MỸ DUYÊN"/>
    <s v="BM003573"/>
    <s v="003573"/>
    <s v="Pilates"/>
    <x v="1"/>
    <n v="15500000"/>
    <n v="2501"/>
    <x v="13"/>
    <x v="0"/>
    <s v="TRUNGNH"/>
    <s v="THUYNTM"/>
    <s v="THUYBTT"/>
    <m/>
    <s v="PIF"/>
    <x v="1"/>
  </r>
  <r>
    <d v="2022-07-12T00:00:00"/>
    <x v="14"/>
    <x v="1"/>
    <x v="0"/>
    <s v="Đoàn Vũ Thiên Anh"/>
    <s v="BM002330"/>
    <s v="002330"/>
    <s v="Pilates"/>
    <x v="11"/>
    <n v="12000000"/>
    <n v="1802"/>
    <x v="10"/>
    <x v="0"/>
    <s v="ANHNTK"/>
    <m/>
    <m/>
    <m/>
    <s v="PIF"/>
    <x v="1"/>
  </r>
  <r>
    <d v="2022-07-23T00:00:00"/>
    <x v="28"/>
    <x v="2"/>
    <x v="0"/>
    <s v="VŨ THỊ HOÀNG YẾN"/>
    <n v="3407"/>
    <s v="3407"/>
    <s v="Pilates"/>
    <x v="2"/>
    <n v="14400000"/>
    <n v="2306"/>
    <x v="27"/>
    <x v="0"/>
    <s v="HOANGL"/>
    <s v="THUYNTM"/>
    <s v="YENNTH02"/>
    <m/>
    <s v="PIF"/>
    <x v="1"/>
  </r>
  <r>
    <d v="2022-08-31T00:00:00"/>
    <x v="21"/>
    <x v="3"/>
    <x v="1"/>
    <s v="Bùi Hà Phương "/>
    <s v="BM003248"/>
    <s v="003248"/>
    <s v="Pilates"/>
    <x v="11"/>
    <n v="6000000"/>
    <s v="0002563"/>
    <x v="13"/>
    <x v="0"/>
    <s v="THUYNTM"/>
    <s v="KHANHLHD"/>
    <m/>
    <m/>
    <s v="Deposit"/>
    <x v="2"/>
  </r>
  <r>
    <d v="2022-07-25T00:00:00"/>
    <x v="7"/>
    <x v="3"/>
    <x v="0"/>
    <s v="Trần Thục Thanh Trúc "/>
    <s v="BM002873"/>
    <s v="002873"/>
    <s v="Pilates"/>
    <x v="6"/>
    <n v="1900000"/>
    <n v="2123"/>
    <x v="10"/>
    <x v="0"/>
    <s v="ANHNK"/>
    <s v="GIANGPH"/>
    <s v="SUONGLNH"/>
    <m/>
    <s v="Deposit"/>
    <x v="3"/>
  </r>
  <r>
    <d v="2022-07-26T00:00:00"/>
    <x v="17"/>
    <x v="3"/>
    <x v="0"/>
    <s v="Trần Thục Thanh Trúc"/>
    <s v="BM002873"/>
    <s v="002873"/>
    <s v="Pilates"/>
    <x v="6"/>
    <n v="12000000"/>
    <n v="2127"/>
    <x v="10"/>
    <x v="0"/>
    <s v="ANHNK"/>
    <s v="GIANGPH"/>
    <s v="SUONGLNH"/>
    <m/>
    <s v="PB"/>
    <x v="1"/>
  </r>
  <r>
    <d v="2022-08-13T00:00:00"/>
    <x v="15"/>
    <x v="1"/>
    <x v="1"/>
    <s v="Nguyễn Thùy Dung"/>
    <s v="BM003201"/>
    <s v="003201"/>
    <s v="Pilates"/>
    <x v="11"/>
    <n v="23000000"/>
    <s v="0001943"/>
    <x v="10"/>
    <x v="0"/>
    <s v="THUYNTM"/>
    <s v="ANHNTK"/>
    <s v="MAIHTT"/>
    <m/>
    <s v="PIF"/>
    <x v="1"/>
  </r>
  <r>
    <d v="2022-09-13T00:00:00"/>
    <x v="15"/>
    <x v="1"/>
    <x v="2"/>
    <s v="Lê Thị Nhân Tâm"/>
    <s v="BM003665"/>
    <s v="003665"/>
    <s v="Pilates"/>
    <x v="11"/>
    <n v="14600000"/>
    <s v="0002584"/>
    <x v="10"/>
    <x v="0"/>
    <s v="THUYNTM"/>
    <s v="HUYTNQ"/>
    <s v="MANHNT"/>
    <m/>
    <s v="PIF"/>
    <x v="1"/>
  </r>
  <r>
    <d v="2022-07-22T00:00:00"/>
    <x v="6"/>
    <x v="2"/>
    <x v="0"/>
    <s v="Phan Thu Phương"/>
    <n v="3058"/>
    <s v="3058"/>
    <s v="Pilates"/>
    <x v="3"/>
    <n v="4400000"/>
    <n v="2909"/>
    <x v="0"/>
    <x v="0"/>
    <s v="HIENDT"/>
    <m/>
    <m/>
    <m/>
    <s v="Deposit"/>
    <x v="3"/>
  </r>
  <r>
    <d v="2022-07-30T00:00:00"/>
    <x v="22"/>
    <x v="3"/>
    <x v="0"/>
    <s v="Phan Thu Phương"/>
    <s v="BM003058"/>
    <s v="003058"/>
    <s v="Pilates"/>
    <x v="3"/>
    <n v="17488000"/>
    <s v="0002925"/>
    <x v="10"/>
    <x v="0"/>
    <s v="HIENDT"/>
    <m/>
    <m/>
    <m/>
    <s v="PB"/>
    <x v="3"/>
  </r>
  <r>
    <d v="2022-09-06T00:00:00"/>
    <x v="0"/>
    <x v="0"/>
    <x v="2"/>
    <s v="Đinh Lê Quỳnh Thu"/>
    <n v="2270284"/>
    <s v="2270284"/>
    <s v="Pilates"/>
    <x v="5"/>
    <n v="20500000"/>
    <s v="0002897"/>
    <x v="12"/>
    <x v="0"/>
    <s v="HUONGNT"/>
    <s v="ANHLD"/>
    <m/>
    <m/>
    <s v="PIF"/>
    <x v="1"/>
  </r>
  <r>
    <d v="2022-09-30T00:00:00"/>
    <x v="22"/>
    <x v="3"/>
    <x v="2"/>
    <s v="Phan Thị Hoàng My"/>
    <n v="220588"/>
    <s v="220588"/>
    <s v="Pilates"/>
    <x v="11"/>
    <n v="6300000"/>
    <s v="0001161"/>
    <x v="10"/>
    <x v="0"/>
    <s v="THUYNTM"/>
    <s v="KHANHLHD"/>
    <s v="THUYNTT02"/>
    <m/>
    <s v="PIF"/>
    <x v="1"/>
  </r>
  <r>
    <d v="2022-07-04T00:00:00"/>
    <x v="10"/>
    <x v="0"/>
    <x v="0"/>
    <s v="Trần Lê Anh Thư"/>
    <s v="BM002303"/>
    <s v="002303"/>
    <s v="Pilates"/>
    <x v="11"/>
    <n v="4760000"/>
    <s v="0001772"/>
    <x v="10"/>
    <x v="0"/>
    <s v="GIANGVTH"/>
    <s v="HOANGL"/>
    <m/>
    <m/>
    <s v="PB"/>
    <x v="1"/>
  </r>
  <r>
    <d v="2022-09-05T00:00:00"/>
    <x v="11"/>
    <x v="0"/>
    <x v="2"/>
    <s v="Hồ Thị Phương Thảo"/>
    <s v="BM003250"/>
    <s v="003250"/>
    <s v="Pilates"/>
    <x v="11"/>
    <n v="2000000"/>
    <s v="0002568"/>
    <x v="13"/>
    <x v="0"/>
    <s v="NGOCPB"/>
    <m/>
    <m/>
    <m/>
    <s v="Deposit"/>
    <x v="4"/>
  </r>
  <r>
    <d v="2022-07-07T00:00:00"/>
    <x v="23"/>
    <x v="0"/>
    <x v="0"/>
    <s v="LÊ NGỌC MỸ YẾN"/>
    <n v="2278"/>
    <s v="2278"/>
    <s v="Pilates"/>
    <x v="6"/>
    <n v="6720000"/>
    <n v="2057"/>
    <x v="2"/>
    <x v="1"/>
    <s v="ANHNK"/>
    <m/>
    <m/>
    <m/>
    <s v="PIF"/>
    <x v="1"/>
  </r>
  <r>
    <d v="2022-07-22T00:00:00"/>
    <x v="6"/>
    <x v="2"/>
    <x v="0"/>
    <s v="Nguyễn Thị Hoài Thương"/>
    <n v="2357"/>
    <s v="2357"/>
    <s v="Pilates"/>
    <x v="11"/>
    <n v="1000000"/>
    <n v="1835"/>
    <x v="10"/>
    <x v="0"/>
    <s v="THUYNTM"/>
    <s v="GIANGPH"/>
    <s v="NGOCPB"/>
    <m/>
    <s v="Deposit"/>
    <x v="1"/>
  </r>
  <r>
    <d v="2022-07-27T00:00:00"/>
    <x v="8"/>
    <x v="3"/>
    <x v="0"/>
    <s v="Nguyễn Thị Hoài Thương"/>
    <s v="BM002357"/>
    <s v="002357"/>
    <s v="Pilates"/>
    <x v="11"/>
    <n v="13400000"/>
    <n v="1846"/>
    <x v="10"/>
    <x v="0"/>
    <s v="THUYNTM"/>
    <s v="NGOCPB"/>
    <s v="GIANGPH"/>
    <m/>
    <s v="PB"/>
    <x v="1"/>
  </r>
  <r>
    <d v="2022-07-02T00:00:00"/>
    <x v="20"/>
    <x v="4"/>
    <x v="0"/>
    <s v="Lương Thị Thảo Hiền"/>
    <s v="BM002250"/>
    <s v="002250"/>
    <s v="Pilates"/>
    <x v="11"/>
    <n v="5760000"/>
    <n v="1763"/>
    <x v="10"/>
    <x v="0"/>
    <s v="GIANGVTH"/>
    <s v="HOANGL"/>
    <s v="HUYTNQ"/>
    <m/>
    <s v="PIF"/>
    <x v="1"/>
  </r>
  <r>
    <d v="2022-08-30T00:00:00"/>
    <x v="22"/>
    <x v="3"/>
    <x v="1"/>
    <s v="Đinh Thị Ái Vy"/>
    <s v="BM003510"/>
    <s v="003510"/>
    <s v="Pilates"/>
    <x v="2"/>
    <n v="13500000"/>
    <s v="0002437"/>
    <x v="10"/>
    <x v="0"/>
    <s v="MANHNT"/>
    <s v="DATTT"/>
    <m/>
    <m/>
    <s v="PIF"/>
    <x v="1"/>
  </r>
  <r>
    <d v="2022-08-13T00:00:00"/>
    <x v="15"/>
    <x v="1"/>
    <x v="1"/>
    <s v="Nguyễn Minh Phương"/>
    <s v="BM002479"/>
    <s v="002479"/>
    <s v="Pilates"/>
    <x v="10"/>
    <n v="14500000"/>
    <n v="2824"/>
    <x v="13"/>
    <x v="0"/>
    <s v="LYLT"/>
    <s v="THAOKT"/>
    <m/>
    <m/>
    <s v="PIF"/>
    <x v="1"/>
  </r>
  <r>
    <d v="2022-08-27T00:00:00"/>
    <x v="8"/>
    <x v="3"/>
    <x v="1"/>
    <s v="Vũ Ngọc Huyền Lam "/>
    <s v="BM003270"/>
    <s v="003270"/>
    <s v="Pilates"/>
    <x v="6"/>
    <n v="18500000"/>
    <n v="2709"/>
    <x v="13"/>
    <x v="0"/>
    <s v="ANHNK"/>
    <s v="THUYNTM"/>
    <s v="LYLTT"/>
    <m/>
    <s v="PIF"/>
    <x v="1"/>
  </r>
  <r>
    <d v="2022-09-16T00:00:00"/>
    <x v="3"/>
    <x v="1"/>
    <x v="2"/>
    <s v="Trần Vũ Quỳnh Vy"/>
    <s v="BM003495"/>
    <s v="003495"/>
    <s v="Pilates"/>
    <x v="6"/>
    <n v="12000000"/>
    <n v="4112"/>
    <x v="17"/>
    <x v="0"/>
    <s v="ANHNK"/>
    <m/>
    <s v="LYLTT"/>
    <m/>
    <s v="PIF"/>
    <x v="1"/>
  </r>
  <r>
    <d v="2022-09-28T00:00:00"/>
    <x v="26"/>
    <x v="3"/>
    <x v="2"/>
    <s v="Lê Ngọc Hân"/>
    <s v="BM220479"/>
    <s v="220479"/>
    <s v="Pilates"/>
    <x v="2"/>
    <n v="22400000"/>
    <s v="0004329"/>
    <x v="10"/>
    <x v="0"/>
    <s v="MANHNT"/>
    <s v="MAINP"/>
    <s v="HANHQTH"/>
    <m/>
    <s v="PIF"/>
    <x v="1"/>
  </r>
  <r>
    <d v="2022-08-31T00:00:00"/>
    <x v="21"/>
    <x v="3"/>
    <x v="1"/>
    <s v="Nguyễn Phương Thy"/>
    <s v="BM003451"/>
    <s v="003451"/>
    <s v="Pilates"/>
    <x v="2"/>
    <n v="18500000"/>
    <s v="0004051"/>
    <x v="10"/>
    <x v="0"/>
    <s v="ANHNK"/>
    <s v="HANHQTH"/>
    <s v="TRAMTT"/>
    <m/>
    <s v="PIF"/>
    <x v="1"/>
  </r>
  <r>
    <d v="2022-08-17T00:00:00"/>
    <x v="16"/>
    <x v="1"/>
    <x v="1"/>
    <s v="VÕ THỊ HỒNG NHUNG"/>
    <s v="BM003560"/>
    <s v="003560"/>
    <s v="Pilates"/>
    <x v="1"/>
    <n v="21500000"/>
    <s v="0002783"/>
    <x v="10"/>
    <x v="0"/>
    <s v="HANGTT"/>
    <s v="LYNTT"/>
    <m/>
    <m/>
    <s v="PIF"/>
    <x v="1"/>
  </r>
  <r>
    <d v="2022-09-25T00:00:00"/>
    <x v="7"/>
    <x v="3"/>
    <x v="2"/>
    <s v="Liễu Ngọc Như Ý"/>
    <s v="BM003637"/>
    <s v="003637"/>
    <s v="Pilates"/>
    <x v="1"/>
    <n v="15400000"/>
    <n v="4240"/>
    <x v="10"/>
    <x v="0"/>
    <s v="ANHPV"/>
    <m/>
    <m/>
    <m/>
    <s v="PIF"/>
    <x v="1"/>
  </r>
  <r>
    <d v="2022-09-30T00:00:00"/>
    <x v="22"/>
    <x v="3"/>
    <x v="2"/>
    <s v="Trần Thị Thanh Thuỷ "/>
    <s v="BM003306"/>
    <s v="003306"/>
    <s v="Pilates"/>
    <x v="6"/>
    <n v="14600000"/>
    <n v="2637"/>
    <x v="17"/>
    <x v="0"/>
    <s v="ANHNK"/>
    <s v="HANHQTH"/>
    <s v="HOANGTM"/>
    <m/>
    <s v="PIF"/>
    <x v="1"/>
  </r>
  <r>
    <d v="2022-09-10T00:00:00"/>
    <x v="13"/>
    <x v="0"/>
    <x v="2"/>
    <s v="Nguyễn Vũ Thuỳ Linh"/>
    <s v="BM003477"/>
    <s v="003477"/>
    <s v="Pilates"/>
    <x v="6"/>
    <n v="14600000"/>
    <n v="4084"/>
    <x v="10"/>
    <x v="0"/>
    <s v="ANHNK"/>
    <s v="MANHNT"/>
    <s v="LONGNV"/>
    <m/>
    <s v="PIF"/>
    <x v="1"/>
  </r>
  <r>
    <d v="2022-07-06T00:00:00"/>
    <x v="0"/>
    <x v="0"/>
    <x v="0"/>
    <s v="LÊ ANH THƯ"/>
    <n v="2143"/>
    <s v="2143"/>
    <s v="Pilates"/>
    <x v="6"/>
    <n v="2290000"/>
    <n v="1743"/>
    <x v="0"/>
    <x v="0"/>
    <s v="TRUNGNH"/>
    <s v="NGANVK"/>
    <m/>
    <m/>
    <s v="Deposit"/>
    <x v="1"/>
  </r>
  <r>
    <d v="2022-07-16T00:00:00"/>
    <x v="3"/>
    <x v="1"/>
    <x v="0"/>
    <s v="LÊ ANH THƯ"/>
    <s v="BM002294"/>
    <s v="002294"/>
    <s v="Pilates"/>
    <x v="6"/>
    <n v="2000000"/>
    <n v="2078"/>
    <x v="18"/>
    <x v="0"/>
    <s v="ANHNK"/>
    <m/>
    <m/>
    <m/>
    <s v="Deposit"/>
    <x v="1"/>
  </r>
  <r>
    <d v="2022-07-30T00:00:00"/>
    <x v="22"/>
    <x v="3"/>
    <x v="0"/>
    <s v="Lê Anh Thư  "/>
    <s v="BM002294"/>
    <s v="002294"/>
    <s v="Pilates"/>
    <x v="6"/>
    <n v="10000000"/>
    <s v="0002357"/>
    <x v="12"/>
    <x v="0"/>
    <s v="HUYENLN"/>
    <m/>
    <m/>
    <m/>
    <s v="PB"/>
    <x v="4"/>
  </r>
  <r>
    <d v="2022-08-30T00:00:00"/>
    <x v="22"/>
    <x v="3"/>
    <x v="1"/>
    <s v="Lê Anh Thư "/>
    <s v="BM002143"/>
    <s v="002143"/>
    <s v="Pilates"/>
    <x v="6"/>
    <n v="8290000"/>
    <n v="2727"/>
    <x v="12"/>
    <x v="0"/>
    <s v="TRUNGNH"/>
    <s v="HUYENLN"/>
    <s v="NGANVK"/>
    <m/>
    <s v="PB"/>
    <x v="1"/>
  </r>
  <r>
    <d v="2022-07-01T00:00:00"/>
    <x v="29"/>
    <x v="4"/>
    <x v="0"/>
    <s v="Trần Quốc Thành"/>
    <n v="2270"/>
    <s v="2270"/>
    <s v="Gym"/>
    <x v="0"/>
    <n v="500000"/>
    <n v="455"/>
    <x v="2"/>
    <x v="1"/>
    <s v="HIEUTM"/>
    <m/>
    <m/>
    <m/>
    <m/>
    <x v="0"/>
  </r>
  <r>
    <d v="2022-09-14T00:00:00"/>
    <x v="24"/>
    <x v="1"/>
    <x v="2"/>
    <s v="Nguyễn Thị Phương Anh"/>
    <s v="BM003669"/>
    <s v="003669"/>
    <s v="Pilates"/>
    <x v="11"/>
    <n v="20800000"/>
    <s v="0002589"/>
    <x v="17"/>
    <x v="0"/>
    <s v="THUYNTM"/>
    <s v="KHOILN"/>
    <s v="LINHHTT"/>
    <m/>
    <s v="PIF"/>
    <x v="1"/>
  </r>
  <r>
    <d v="2022-08-27T00:00:00"/>
    <x v="8"/>
    <x v="3"/>
    <x v="1"/>
    <s v="Nguyễn Thị Kim Quyên"/>
    <s v="BM003226"/>
    <s v="003226"/>
    <s v="Pilates"/>
    <x v="11"/>
    <n v="2000000"/>
    <s v="0001880"/>
    <x v="10"/>
    <x v="0"/>
    <s v="TRANGLT"/>
    <s v="ANHNTK"/>
    <m/>
    <m/>
    <s v="Deposit"/>
    <x v="1"/>
  </r>
  <r>
    <d v="2022-08-31T00:00:00"/>
    <x v="21"/>
    <x v="3"/>
    <x v="1"/>
    <s v="Nguyễn Thị Kim Quy"/>
    <s v="BM3226"/>
    <s v="3226"/>
    <s v="Pilates"/>
    <x v="11"/>
    <n v="21000000"/>
    <s v="0002565"/>
    <x v="10"/>
    <x v="0"/>
    <s v="THUYNTM"/>
    <s v="TRANGLT"/>
    <s v="ANHNTK"/>
    <m/>
    <s v="PB"/>
    <x v="1"/>
  </r>
  <r>
    <d v="2022-08-16T00:00:00"/>
    <x v="3"/>
    <x v="1"/>
    <x v="1"/>
    <s v="Hoàng Thị Ngọc Diễm"/>
    <s v="BM003203"/>
    <s v="003203"/>
    <s v="Pilates"/>
    <x v="11"/>
    <n v="1000000"/>
    <s v="0001945"/>
    <x v="10"/>
    <x v="0"/>
    <s v="THUYNTM"/>
    <s v="MAIHT"/>
    <s v="HANHQTH"/>
    <m/>
    <s v="Deposit"/>
    <x v="1"/>
  </r>
  <r>
    <d v="2022-08-18T00:00:00"/>
    <x v="4"/>
    <x v="2"/>
    <x v="1"/>
    <s v="Hoàng Thị Ngọc Diễm"/>
    <s v="BM003203"/>
    <s v="003203"/>
    <s v="Pilates"/>
    <x v="11"/>
    <n v="14000000"/>
    <s v="0001855"/>
    <x v="10"/>
    <x v="0"/>
    <s v="THUYNTM"/>
    <s v="MAIHT"/>
    <s v="HANHQTH"/>
    <m/>
    <s v="PB"/>
    <x v="1"/>
  </r>
  <r>
    <d v="2022-07-21T00:00:00"/>
    <x v="30"/>
    <x v="2"/>
    <x v="0"/>
    <s v="Nguyễn Thị Minh Nguyệt"/>
    <s v="002804"/>
    <s v="002804"/>
    <s v="Pilates"/>
    <x v="1"/>
    <n v="8000000"/>
    <s v="0002012"/>
    <x v="28"/>
    <x v="0"/>
    <s v="TRANGNTT"/>
    <m/>
    <m/>
    <m/>
    <s v="Deposit"/>
    <x v="4"/>
  </r>
  <r>
    <d v="2022-09-07T00:00:00"/>
    <x v="23"/>
    <x v="0"/>
    <x v="2"/>
    <s v="Nguyễn Thị Minh Nguyêt"/>
    <s v="BM002804"/>
    <s v="002804"/>
    <s v="Pilates"/>
    <x v="1"/>
    <n v="8000000"/>
    <n v="2535"/>
    <x v="17"/>
    <x v="0"/>
    <s v="TRANGNTT"/>
    <m/>
    <m/>
    <m/>
    <s v="PB"/>
    <x v="4"/>
  </r>
  <r>
    <d v="2022-08-23T00:00:00"/>
    <x v="28"/>
    <x v="2"/>
    <x v="1"/>
    <s v="Nguyễn Như Đông Mỹ"/>
    <s v="BM002937"/>
    <s v="002937"/>
    <s v="Pilates"/>
    <x v="2"/>
    <n v="15500000"/>
    <s v="0002403"/>
    <x v="13"/>
    <x v="0"/>
    <s v="MANHNT"/>
    <s v="HANHQTH"/>
    <s v="THAONT"/>
    <m/>
    <s v="PIF"/>
    <x v="1"/>
  </r>
  <r>
    <d v="2022-08-06T00:00:00"/>
    <x v="0"/>
    <x v="0"/>
    <x v="1"/>
    <s v="Nguyễn Trần Hà Linh"/>
    <s v="002406"/>
    <s v="002406"/>
    <s v="Pilates"/>
    <x v="10"/>
    <n v="2760000"/>
    <s v="0002813"/>
    <x v="13"/>
    <x v="0"/>
    <s v="LYLT"/>
    <m/>
    <m/>
    <m/>
    <s v="PB"/>
    <x v="4"/>
  </r>
  <r>
    <d v="2022-09-05T00:00:00"/>
    <x v="11"/>
    <x v="0"/>
    <x v="2"/>
    <s v="Lý Nghiệp San"/>
    <s v="BM003460"/>
    <s v="003460"/>
    <s v="Pilates"/>
    <x v="6"/>
    <n v="2000000"/>
    <n v="4063"/>
    <x v="2"/>
    <x v="1"/>
    <s v="ANHNK"/>
    <s v="THOANTH"/>
    <m/>
    <m/>
    <s v="Deposit"/>
    <x v="3"/>
  </r>
  <r>
    <d v="2022-09-13T00:00:00"/>
    <x v="15"/>
    <x v="1"/>
    <x v="2"/>
    <s v="Lý Nghiệp San"/>
    <s v="BM003460"/>
    <s v="003460"/>
    <s v="Pilates"/>
    <x v="6"/>
    <n v="5500000"/>
    <n v="4093"/>
    <x v="2"/>
    <x v="1"/>
    <s v="ANHNK"/>
    <s v="THOANTH"/>
    <m/>
    <m/>
    <s v="Deposit"/>
    <x v="1"/>
  </r>
  <r>
    <d v="2022-08-26T00:00:00"/>
    <x v="17"/>
    <x v="3"/>
    <x v="1"/>
    <s v="Lý Ái Liên"/>
    <s v="BM003225"/>
    <s v="003225"/>
    <s v="Pilates"/>
    <x v="11"/>
    <n v="2000000"/>
    <s v="0001878"/>
    <x v="10"/>
    <x v="0"/>
    <s v="THUYNTM"/>
    <s v="ANHNTK"/>
    <m/>
    <m/>
    <s v="Deposit"/>
    <x v="1"/>
  </r>
  <r>
    <d v="2022-08-30T00:00:00"/>
    <x v="22"/>
    <x v="3"/>
    <x v="1"/>
    <s v="Lý Ái Liên"/>
    <s v="BM003225"/>
    <s v="003225"/>
    <s v="Pilates"/>
    <x v="11"/>
    <n v="11000000"/>
    <s v="0001894"/>
    <x v="10"/>
    <x v="0"/>
    <s v="THUYNTM"/>
    <s v="ANHNTK"/>
    <m/>
    <m/>
    <s v="Deposit"/>
    <x v="1"/>
  </r>
  <r>
    <d v="2022-09-30T00:00:00"/>
    <x v="22"/>
    <x v="3"/>
    <x v="2"/>
    <s v="Lý Ái Liên"/>
    <s v="BM003225"/>
    <s v="003225"/>
    <s v="Pilates"/>
    <x v="11"/>
    <n v="5000000"/>
    <s v="0001149"/>
    <x v="17"/>
    <x v="0"/>
    <s v="THUYNTM"/>
    <s v="ANHNTK"/>
    <m/>
    <m/>
    <s v="PB"/>
    <x v="1"/>
  </r>
  <r>
    <d v="2022-07-28T00:00:00"/>
    <x v="26"/>
    <x v="3"/>
    <x v="0"/>
    <s v="LƯƠNG NGUYỄN HOÀNG VÂN"/>
    <s v="BM002371"/>
    <s v="002371"/>
    <s v="Pilates"/>
    <x v="11"/>
    <n v="9600000"/>
    <s v="0001901"/>
    <x v="10"/>
    <x v="0"/>
    <s v="THUYNTM"/>
    <s v="THOANTK"/>
    <s v="TRUNGNH"/>
    <m/>
    <s v="Deposit"/>
    <x v="1"/>
  </r>
  <r>
    <d v="2022-08-30T00:00:00"/>
    <x v="22"/>
    <x v="3"/>
    <x v="1"/>
    <s v="Lương Nguyễn Hoàng Vân"/>
    <s v="BM002371"/>
    <s v="002371"/>
    <s v="Pilates"/>
    <x v="11"/>
    <n v="9600000"/>
    <s v="0001890"/>
    <x v="13"/>
    <x v="0"/>
    <s v="THUYNTM"/>
    <s v="THOANTK"/>
    <s v="TRUNGNH"/>
    <m/>
    <s v="PB"/>
    <x v="1"/>
  </r>
  <r>
    <d v="2022-09-30T00:00:00"/>
    <x v="22"/>
    <x v="3"/>
    <x v="2"/>
    <s v="Nguyễn Thị Kim Oanh"/>
    <s v="BM003736"/>
    <s v="003736"/>
    <s v="Pilates"/>
    <x v="9"/>
    <n v="5760000"/>
    <s v="0003621"/>
    <x v="17"/>
    <x v="0"/>
    <s v="THAOTP"/>
    <m/>
    <m/>
    <m/>
    <s v="PIF"/>
    <x v="4"/>
  </r>
  <r>
    <d v="2022-07-11T00:00:00"/>
    <x v="1"/>
    <x v="1"/>
    <x v="0"/>
    <s v="Nguyễn Hữu Lê Minh"/>
    <n v="2774"/>
    <s v="2774"/>
    <s v="Pilates"/>
    <x v="1"/>
    <n v="12000000"/>
    <n v="1980"/>
    <x v="16"/>
    <x v="0"/>
    <s v="GIANGPH"/>
    <s v="DATDT"/>
    <s v="TRANGNTT"/>
    <m/>
    <s v="PB"/>
    <x v="1"/>
  </r>
  <r>
    <d v="2022-09-17T00:00:00"/>
    <x v="16"/>
    <x v="1"/>
    <x v="2"/>
    <s v="Nguyễn Thị Ngọc Ánh"/>
    <s v="BM003679"/>
    <s v="003679"/>
    <s v="Pilates"/>
    <x v="11"/>
    <n v="11000000"/>
    <s v="0002600"/>
    <x v="10"/>
    <x v="0"/>
    <s v="THUYNTM"/>
    <s v="NGOCPB"/>
    <m/>
    <m/>
    <s v="PIF"/>
    <x v="2"/>
  </r>
  <r>
    <d v="2022-09-29T00:00:00"/>
    <x v="18"/>
    <x v="3"/>
    <x v="2"/>
    <s v="Phạm Kiều Trang"/>
    <n v="220539"/>
    <s v="220539"/>
    <s v="Pilates"/>
    <x v="3"/>
    <n v="14100000"/>
    <s v="0003472"/>
    <x v="14"/>
    <x v="1"/>
    <s v="LINHNM"/>
    <s v="MYNT02"/>
    <s v="ANHLD"/>
    <m/>
    <s v="PIF"/>
    <x v="1"/>
  </r>
  <r>
    <d v="2022-09-05T00:00:00"/>
    <x v="11"/>
    <x v="0"/>
    <x v="2"/>
    <s v="Nguyễn Khôi Nguyên"/>
    <s v="U0002358"/>
    <s v="0002358"/>
    <s v="Gym"/>
    <x v="0"/>
    <n v="35000000"/>
    <s v="0503"/>
    <x v="15"/>
    <x v="0"/>
    <s v="VUPA"/>
    <m/>
    <m/>
    <m/>
    <s v="PIF"/>
    <x v="3"/>
  </r>
  <r>
    <d v="2022-07-08T00:00:00"/>
    <x v="12"/>
    <x v="0"/>
    <x v="0"/>
    <s v="Nguyễn Kim Ngân "/>
    <n v="2637"/>
    <s v="2637"/>
    <s v="Pilates"/>
    <x v="0"/>
    <n v="6720000"/>
    <n v="1638"/>
    <x v="0"/>
    <x v="0"/>
    <s v="DIEMPT"/>
    <m/>
    <m/>
    <m/>
    <s v="Deposit"/>
    <x v="3"/>
  </r>
  <r>
    <d v="2022-09-20T00:00:00"/>
    <x v="19"/>
    <x v="2"/>
    <x v="2"/>
    <s v="Đoàn Thuỳ Dung"/>
    <s v="BM002965"/>
    <s v="002965"/>
    <s v="Pilates"/>
    <x v="6"/>
    <n v="10000000"/>
    <n v="4133"/>
    <x v="17"/>
    <x v="0"/>
    <s v="ANHNK"/>
    <s v="GIANGPH"/>
    <s v="LONGTG"/>
    <m/>
    <s v="Deposit"/>
    <x v="1"/>
  </r>
  <r>
    <d v="2022-07-20T00:00:00"/>
    <x v="19"/>
    <x v="2"/>
    <x v="0"/>
    <s v="Trần Diệu Minh"/>
    <n v="2800"/>
    <s v="2800"/>
    <s v="Pilates"/>
    <x v="1"/>
    <n v="15000000"/>
    <n v="2008"/>
    <x v="16"/>
    <x v="0"/>
    <s v="HANHQTH"/>
    <s v="DATDT"/>
    <m/>
    <m/>
    <s v="PIF"/>
    <x v="1"/>
  </r>
  <r>
    <d v="2022-09-23T00:00:00"/>
    <x v="28"/>
    <x v="2"/>
    <x v="2"/>
    <s v="Trần Thị Mỹ Linh"/>
    <s v="BM002972"/>
    <s v="002972"/>
    <s v="Pilates"/>
    <x v="6"/>
    <n v="7300000"/>
    <n v="4145"/>
    <x v="10"/>
    <x v="0"/>
    <s v="ANHNK"/>
    <s v="TRUNGNH"/>
    <s v="LONGTG"/>
    <m/>
    <s v="Deposit"/>
    <x v="1"/>
  </r>
  <r>
    <d v="2022-08-30T00:00:00"/>
    <x v="22"/>
    <x v="3"/>
    <x v="1"/>
    <s v="NGUYỄN MAI THIÊN SÂM"/>
    <s v="BM003581"/>
    <s v="003581"/>
    <s v="Pilates"/>
    <x v="1"/>
    <n v="1000000"/>
    <n v="2511"/>
    <x v="13"/>
    <x v="0"/>
    <s v="TRUNGNH"/>
    <s v="DUYENVT"/>
    <s v="HANHQTH"/>
    <m/>
    <s v="Deposit"/>
    <x v="1"/>
  </r>
  <r>
    <d v="2022-09-14T00:00:00"/>
    <x v="24"/>
    <x v="1"/>
    <x v="2"/>
    <s v="Nguyễn Vy An"/>
    <s v="BM220369"/>
    <s v="220369"/>
    <s v="Pilates"/>
    <x v="2"/>
    <n v="1200000"/>
    <s v="0004162"/>
    <x v="2"/>
    <x v="1"/>
    <s v="HANGTT"/>
    <s v="MANHNT"/>
    <s v="HOANNK"/>
    <m/>
    <s v="PIF"/>
    <x v="3"/>
  </r>
  <r>
    <d v="2022-09-14T00:00:00"/>
    <x v="24"/>
    <x v="1"/>
    <x v="2"/>
    <s v="Trần Thị Hạnh An"/>
    <s v="BM220366"/>
    <s v="220366"/>
    <s v="Pilates"/>
    <x v="2"/>
    <n v="11000000"/>
    <n v="4159"/>
    <x v="10"/>
    <x v="0"/>
    <s v="HANGTT"/>
    <m/>
    <m/>
    <m/>
    <s v="PIF"/>
    <x v="1"/>
  </r>
  <r>
    <d v="2022-09-19T00:00:00"/>
    <x v="5"/>
    <x v="2"/>
    <x v="2"/>
    <s v="Trần Thị Hạnh An"/>
    <s v="BM220418"/>
    <s v="220418"/>
    <s v="Pilates"/>
    <x v="2"/>
    <n v="9300000"/>
    <n v="4181"/>
    <x v="10"/>
    <x v="0"/>
    <s v="HANGTT"/>
    <s v="LYDK"/>
    <m/>
    <m/>
    <s v="Deposit"/>
    <x v="2"/>
  </r>
  <r>
    <d v="2022-08-31T00:00:00"/>
    <x v="21"/>
    <x v="3"/>
    <x v="1"/>
    <s v="Nguyễn Thị Mai Hương"/>
    <n v="2270247"/>
    <s v="2270247"/>
    <s v="Pilates"/>
    <x v="10"/>
    <n v="6000000"/>
    <s v="0003357"/>
    <x v="13"/>
    <x v="0"/>
    <s v="HUYENNTT02"/>
    <m/>
    <m/>
    <m/>
    <s v="Deposit"/>
    <x v="4"/>
  </r>
  <r>
    <d v="2022-09-15T00:00:00"/>
    <x v="2"/>
    <x v="1"/>
    <x v="2"/>
    <s v="Nguyễn Thị Mai Hương"/>
    <n v="2270247"/>
    <s v="2270247"/>
    <s v="Pilates"/>
    <x v="10"/>
    <n v="6000000"/>
    <n v="3377"/>
    <x v="12"/>
    <x v="0"/>
    <s v="HUYENNTT02"/>
    <m/>
    <m/>
    <m/>
    <s v="PB"/>
    <x v="4"/>
  </r>
  <r>
    <d v="2022-08-03T00:00:00"/>
    <x v="9"/>
    <x v="4"/>
    <x v="1"/>
    <s v="Lee Chae Young"/>
    <n v="2270066"/>
    <s v="2270066"/>
    <s v="Pilates"/>
    <x v="3"/>
    <n v="14000000"/>
    <s v="0003109"/>
    <x v="14"/>
    <x v="1"/>
    <s v="THUYNTP"/>
    <s v="MYNT02"/>
    <s v="THUONGNT"/>
    <m/>
    <s v="PIF"/>
    <x v="1"/>
  </r>
  <r>
    <d v="2022-07-05T00:00:00"/>
    <x v="11"/>
    <x v="0"/>
    <x v="0"/>
    <s v="NGUYỄN NGỌC ANH"/>
    <n v="2723"/>
    <s v="2723"/>
    <s v="Pilates"/>
    <x v="8"/>
    <n v="3500000"/>
    <n v="1565"/>
    <x v="2"/>
    <x v="1"/>
    <s v="HOANT"/>
    <s v="LINHNM"/>
    <m/>
    <m/>
    <s v="Deposit"/>
    <x v="1"/>
  </r>
  <r>
    <d v="2022-07-06T00:00:00"/>
    <x v="0"/>
    <x v="0"/>
    <x v="0"/>
    <s v="NGUYỄN NGỌC ANH"/>
    <n v="2723"/>
    <s v="2723"/>
    <s v="Pilates"/>
    <x v="8"/>
    <n v="3220000"/>
    <n v="1574"/>
    <x v="2"/>
    <x v="1"/>
    <s v="HOANT"/>
    <s v="LinhNM"/>
    <m/>
    <m/>
    <s v="PB"/>
    <x v="1"/>
  </r>
  <r>
    <d v="2022-07-06T00:00:00"/>
    <x v="0"/>
    <x v="0"/>
    <x v="0"/>
    <s v="PHẠM VÕ THÚY VY"/>
    <n v="2266"/>
    <s v="2266"/>
    <s v="Pilates"/>
    <x v="6"/>
    <n v="18000000"/>
    <n v="1741"/>
    <x v="0"/>
    <x v="0"/>
    <s v="THYLHD"/>
    <m/>
    <m/>
    <m/>
    <s v="PIF"/>
    <x v="1"/>
  </r>
  <r>
    <d v="2022-09-16T00:00:00"/>
    <x v="3"/>
    <x v="1"/>
    <x v="2"/>
    <s v="Phạm Võ Thuý Vy "/>
    <s v="BM003498"/>
    <s v="003498"/>
    <s v="Pilates"/>
    <x v="6"/>
    <n v="9000000"/>
    <n v="4115"/>
    <x v="17"/>
    <x v="0"/>
    <s v="ANHNK"/>
    <s v="HANHQTH"/>
    <m/>
    <m/>
    <s v="Deposit"/>
    <x v="4"/>
  </r>
  <r>
    <d v="2022-08-22T00:00:00"/>
    <x v="6"/>
    <x v="2"/>
    <x v="1"/>
    <s v="LÊ NGỌC ÁNH"/>
    <s v="001475"/>
    <s v="001475"/>
    <s v="Pilates"/>
    <x v="8"/>
    <n v="10000000"/>
    <s v="0003085"/>
    <x v="12"/>
    <x v="0"/>
    <s v="HOANT"/>
    <m/>
    <m/>
    <m/>
    <s v="PB"/>
    <x v="4"/>
  </r>
  <r>
    <d v="2022-08-27T00:00:00"/>
    <x v="8"/>
    <x v="3"/>
    <x v="1"/>
    <s v="Nguyễn Thị Thu Hà "/>
    <s v="BM003271"/>
    <s v="003271"/>
    <s v="Pilates"/>
    <x v="6"/>
    <n v="18500000"/>
    <n v="2710"/>
    <x v="12"/>
    <x v="0"/>
    <s v="ANHNK"/>
    <s v="THUYNTM"/>
    <s v="LONGNV"/>
    <m/>
    <s v="PIF"/>
    <x v="3"/>
  </r>
  <r>
    <d v="2022-08-25T00:00:00"/>
    <x v="7"/>
    <x v="3"/>
    <x v="1"/>
    <s v="Nguyễn Trần Minh Tâm"/>
    <s v="BM002914"/>
    <s v="002914"/>
    <s v="Pilates"/>
    <x v="2"/>
    <n v="11750000"/>
    <s v="0002422"/>
    <x v="10"/>
    <x v="0"/>
    <s v="ANHNK"/>
    <s v="MANHNT"/>
    <s v="NGANTTK"/>
    <m/>
    <s v="Deposit"/>
    <x v="1"/>
  </r>
  <r>
    <d v="2022-09-17T00:00:00"/>
    <x v="16"/>
    <x v="1"/>
    <x v="2"/>
    <s v="Trần Nguyễn Minh Tâm"/>
    <s v="BM002914"/>
    <s v="002914"/>
    <s v="Pilates"/>
    <x v="2"/>
    <n v="11650000"/>
    <s v="0004178"/>
    <x v="10"/>
    <x v="0"/>
    <s v="MANHNT"/>
    <s v="ANHNK"/>
    <s v="NGANTTK"/>
    <m/>
    <s v="PB"/>
    <x v="1"/>
  </r>
  <r>
    <d v="2022-07-08T00:00:00"/>
    <x v="12"/>
    <x v="0"/>
    <x v="0"/>
    <s v="NGUYỄN TUYẾT NGA"/>
    <n v="2767"/>
    <s v="2767"/>
    <s v="Pilates"/>
    <x v="1"/>
    <n v="12000000"/>
    <n v="1973"/>
    <x v="20"/>
    <x v="0"/>
    <s v="GIANGVTH"/>
    <s v="ANHNK"/>
    <m/>
    <m/>
    <s v="PIF"/>
    <x v="1"/>
  </r>
  <r>
    <d v="2022-07-19T00:00:00"/>
    <x v="5"/>
    <x v="2"/>
    <x v="0"/>
    <s v="Tăng Thiên Trúc "/>
    <n v="2855"/>
    <s v="2855"/>
    <s v="Pilates"/>
    <x v="6"/>
    <n v="16580000"/>
    <n v="2095"/>
    <x v="16"/>
    <x v="0"/>
    <s v="LYLTT"/>
    <m/>
    <m/>
    <m/>
    <s v="PIF"/>
    <x v="4"/>
  </r>
  <r>
    <d v="2022-07-18T00:00:00"/>
    <x v="4"/>
    <x v="2"/>
    <x v="0"/>
    <s v="Nguyễn Thị Khánh Vân"/>
    <n v="2297"/>
    <s v="2297"/>
    <s v="Pilates"/>
    <x v="6"/>
    <n v="2000000"/>
    <n v="2084"/>
    <x v="18"/>
    <x v="0"/>
    <s v="ANHNK"/>
    <m/>
    <m/>
    <m/>
    <s v="Deposit"/>
    <x v="1"/>
  </r>
  <r>
    <d v="2022-07-25T00:00:00"/>
    <x v="7"/>
    <x v="3"/>
    <x v="0"/>
    <s v="Nguyễn Thị Khánh Vân "/>
    <s v="BM002297"/>
    <s v="002297"/>
    <s v="Pilates"/>
    <x v="6"/>
    <n v="12400000"/>
    <n v="2122"/>
    <x v="10"/>
    <x v="0"/>
    <s v="ANHNK"/>
    <s v="HUYENLN"/>
    <m/>
    <m/>
    <s v="PB"/>
    <x v="1"/>
  </r>
  <r>
    <d v="2022-09-16T00:00:00"/>
    <x v="3"/>
    <x v="1"/>
    <x v="2"/>
    <s v="Bùi Kim Khánh Chi"/>
    <s v="BM003613"/>
    <s v="003613"/>
    <s v="Pilates"/>
    <x v="1"/>
    <n v="19800000"/>
    <n v="4208"/>
    <x v="10"/>
    <x v="0"/>
    <s v="NGANNTK"/>
    <s v="MANHNT"/>
    <s v="TRUNGNH"/>
    <m/>
    <s v="PIF"/>
    <x v="1"/>
  </r>
  <r>
    <d v="2022-07-28T00:00:00"/>
    <x v="26"/>
    <x v="3"/>
    <x v="0"/>
    <s v="TRẦN ĐỖ TÚ ANH"/>
    <s v="BM003423"/>
    <s v="003423"/>
    <s v="Pilates"/>
    <x v="2"/>
    <n v="7000000"/>
    <n v="2325"/>
    <x v="13"/>
    <x v="0"/>
    <s v="ANHNK"/>
    <s v="HOANGL"/>
    <s v="YENNTH02"/>
    <m/>
    <s v="Deposit"/>
    <x v="1"/>
  </r>
  <r>
    <d v="2022-08-08T00:00:00"/>
    <x v="12"/>
    <x v="0"/>
    <x v="1"/>
    <s v="ĐỖ LÂM KHẢI HOÀN"/>
    <s v="BM002836"/>
    <s v="002836"/>
    <s v="Pilates"/>
    <x v="1"/>
    <n v="23500000"/>
    <n v="2752"/>
    <x v="16"/>
    <x v="0"/>
    <s v="TRUNGNH"/>
    <s v="HOALTM"/>
    <s v="THUYBTT"/>
    <m/>
    <s v="PIF"/>
    <x v="1"/>
  </r>
  <r>
    <d v="2022-09-16T00:00:00"/>
    <x v="3"/>
    <x v="1"/>
    <x v="2"/>
    <s v="Trần Ngọc Phương Tuyền"/>
    <s v="BM003614"/>
    <s v="003614"/>
    <s v="Pilates"/>
    <x v="1"/>
    <n v="22400000"/>
    <n v="4209"/>
    <x v="10"/>
    <x v="0"/>
    <s v="TRUNGNH"/>
    <s v="ANHVT"/>
    <s v="THAOKT"/>
    <m/>
    <s v="PIF"/>
    <x v="1"/>
  </r>
  <r>
    <d v="2022-09-26T00:00:00"/>
    <x v="17"/>
    <x v="3"/>
    <x v="2"/>
    <s v="Nguyễn Tuyết Nhi"/>
    <s v="BM220468"/>
    <s v="220468"/>
    <s v="Pilates"/>
    <x v="2"/>
    <n v="18800000"/>
    <n v="4303"/>
    <x v="10"/>
    <x v="0"/>
    <s v="HANGTT"/>
    <s v="NGANTTK"/>
    <s v="ANHNK"/>
    <m/>
    <s v="PIF"/>
    <x v="1"/>
  </r>
  <r>
    <d v="2022-09-30T00:00:00"/>
    <x v="22"/>
    <x v="3"/>
    <x v="2"/>
    <s v="Bùi Kim Khánh Thảo "/>
    <n v="220548"/>
    <s v="220548"/>
    <s v="Pilates"/>
    <x v="1"/>
    <n v="12000000"/>
    <n v="4260"/>
    <x v="10"/>
    <x v="0"/>
    <s v="NGANNTK"/>
    <m/>
    <m/>
    <m/>
    <s v="PIF"/>
    <x v="3"/>
  </r>
  <r>
    <d v="2022-08-07T00:00:00"/>
    <x v="23"/>
    <x v="0"/>
    <x v="1"/>
    <s v="Đỗ Thị Kim Liên "/>
    <s v="U0002331"/>
    <s v="0002331"/>
    <s v="Gym"/>
    <x v="0"/>
    <n v="4500000"/>
    <s v="0425"/>
    <x v="13"/>
    <x v="0"/>
    <s v="DUNGPT"/>
    <m/>
    <m/>
    <m/>
    <s v="PIF"/>
    <x v="3"/>
  </r>
  <r>
    <d v="2022-08-25T00:00:00"/>
    <x v="7"/>
    <x v="3"/>
    <x v="1"/>
    <s v="Nguyễn Thị Phương Thảo"/>
    <s v="BM003220"/>
    <s v="003220"/>
    <s v="Pilates"/>
    <x v="11"/>
    <n v="16000000"/>
    <s v="0001872"/>
    <x v="13"/>
    <x v="0"/>
    <s v="THUYNTM"/>
    <s v="NGOCPB"/>
    <m/>
    <m/>
    <s v="PIF"/>
    <x v="2"/>
  </r>
  <r>
    <d v="2022-08-04T00:00:00"/>
    <x v="10"/>
    <x v="0"/>
    <x v="1"/>
    <s v="Đỗ Thuỵ Thuỳ Nhiên  "/>
    <s v=" BM003361"/>
    <s v="003361"/>
    <s v="Pilates"/>
    <x v="6"/>
    <n v="24000000"/>
    <s v="0002382"/>
    <x v="10"/>
    <x v="0"/>
    <s v="ANHNK"/>
    <s v="THUYNTM"/>
    <s v="QUYNHBT"/>
    <m/>
    <s v="PIF"/>
    <x v="1"/>
  </r>
  <r>
    <d v="2022-09-30T00:00:00"/>
    <x v="22"/>
    <x v="3"/>
    <x v="2"/>
    <s v="Trương Thị Huyền Trang"/>
    <n v="220551"/>
    <s v="220551"/>
    <s v="Pilates"/>
    <x v="11"/>
    <n v="14600000"/>
    <s v="0001150"/>
    <x v="10"/>
    <x v="0"/>
    <s v="THUYNTM"/>
    <m/>
    <m/>
    <m/>
    <s v="PIF"/>
    <x v="1"/>
  </r>
  <r>
    <d v="2022-08-10T00:00:00"/>
    <x v="13"/>
    <x v="0"/>
    <x v="1"/>
    <s v="Nguyễn Thu Phương"/>
    <s v="BM002586"/>
    <s v="002586"/>
    <s v="Pilates"/>
    <x v="9"/>
    <n v="15120000"/>
    <s v="0002973"/>
    <x v="12"/>
    <x v="0"/>
    <s v="PHUONGLT"/>
    <m/>
    <m/>
    <m/>
    <s v="PIF"/>
    <x v="4"/>
  </r>
  <r>
    <d v="2022-07-30T00:00:00"/>
    <x v="22"/>
    <x v="3"/>
    <x v="0"/>
    <s v="Nguyễn Ngọc Kim Sa "/>
    <s v="BM002900"/>
    <s v="002900"/>
    <s v="Pilates"/>
    <x v="6"/>
    <n v="23200000"/>
    <s v="0002362"/>
    <x v="13"/>
    <x v="0"/>
    <s v="ANHNK"/>
    <s v="HUYENLN"/>
    <m/>
    <m/>
    <s v="PIF"/>
    <x v="1"/>
  </r>
  <r>
    <d v="2022-07-02T00:00:00"/>
    <x v="20"/>
    <x v="4"/>
    <x v="0"/>
    <s v="Vũ Thị Thu Thảo"/>
    <s v="BM002248"/>
    <s v="002248"/>
    <s v="Pilates"/>
    <x v="11"/>
    <n v="12000000"/>
    <n v="1761"/>
    <x v="10"/>
    <x v="0"/>
    <s v="HANHQTH"/>
    <s v="ANHNTK"/>
    <m/>
    <m/>
    <s v="PIF"/>
    <x v="1"/>
  </r>
  <r>
    <d v="2022-09-29T00:00:00"/>
    <x v="18"/>
    <x v="3"/>
    <x v="2"/>
    <s v="TRANG THANH THANH"/>
    <n v="220527"/>
    <s v="220527"/>
    <s v="Pilates"/>
    <x v="1"/>
    <n v="16000000"/>
    <n v="4255"/>
    <x v="17"/>
    <x v="0"/>
    <s v="KHANHPQ"/>
    <m/>
    <m/>
    <m/>
    <s v="PIF"/>
    <x v="4"/>
  </r>
  <r>
    <d v="2022-07-28T00:00:00"/>
    <x v="26"/>
    <x v="3"/>
    <x v="0"/>
    <s v="NGUYỄN THỊ THANH QUYÊN"/>
    <s v="BM003427"/>
    <s v="003427"/>
    <s v="Pilates"/>
    <x v="2"/>
    <n v="2000000"/>
    <n v="2329"/>
    <x v="13"/>
    <x v="0"/>
    <s v="QUYENLTH"/>
    <s v="ANHNK"/>
    <m/>
    <m/>
    <s v="Deposit"/>
    <x v="1"/>
  </r>
  <r>
    <d v="2022-08-08T00:00:00"/>
    <x v="12"/>
    <x v="0"/>
    <x v="1"/>
    <s v="Nguyễn Thị Thanh Quyên "/>
    <s v="BM003450"/>
    <s v="003450"/>
    <s v="Pilates"/>
    <x v="2"/>
    <n v="19200000"/>
    <s v="0002455"/>
    <x v="10"/>
    <x v="0"/>
    <s v="HANHQTH"/>
    <s v="ANHNK"/>
    <s v="QUYENLTH"/>
    <m/>
    <s v="PIF"/>
    <x v="2"/>
  </r>
  <r>
    <d v="2022-07-11T00:00:00"/>
    <x v="1"/>
    <x v="1"/>
    <x v="0"/>
    <s v="Lê Huyền Trang"/>
    <n v="2182"/>
    <s v="2182"/>
    <s v="Pilates"/>
    <x v="6"/>
    <n v="9000000"/>
    <n v="2069"/>
    <x v="10"/>
    <x v="0"/>
    <s v="LINHHTT"/>
    <s v="ANHNK"/>
    <s v="LYLTT"/>
    <m/>
    <s v="PB"/>
    <x v="1"/>
  </r>
  <r>
    <d v="2022-07-02T00:00:00"/>
    <x v="20"/>
    <x v="4"/>
    <x v="0"/>
    <s v="Trần Thành Hà Châu"/>
    <s v="BM002249"/>
    <s v="002249"/>
    <s v="Pilates"/>
    <x v="11"/>
    <n v="5760000"/>
    <n v="1762"/>
    <x v="10"/>
    <x v="0"/>
    <s v="GIANGVTH"/>
    <s v="HOANGL"/>
    <s v="HUYTNQ"/>
    <m/>
    <s v="PIF"/>
    <x v="1"/>
  </r>
  <r>
    <d v="2022-07-26T00:00:00"/>
    <x v="17"/>
    <x v="3"/>
    <x v="0"/>
    <s v="Ngô Thanh Trúc"/>
    <n v="2812"/>
    <s v="2812"/>
    <s v="Pilates"/>
    <x v="1"/>
    <n v="11000000"/>
    <n v="2023"/>
    <x v="13"/>
    <x v="0"/>
    <s v="HANHQTH"/>
    <s v="ANHPV"/>
    <s v="LYNTT"/>
    <m/>
    <s v="PB"/>
    <x v="1"/>
  </r>
  <r>
    <d v="2022-08-30T00:00:00"/>
    <x v="22"/>
    <x v="3"/>
    <x v="1"/>
    <s v="Min Hee Kim"/>
    <n v="2270213"/>
    <s v="2270213"/>
    <s v="Pilates"/>
    <x v="3"/>
    <n v="13200000"/>
    <s v="0003236"/>
    <x v="14"/>
    <x v="1"/>
    <s v="ANHLD"/>
    <s v="MYNT02"/>
    <s v="THUONGNT"/>
    <m/>
    <s v="PIF"/>
    <x v="1"/>
  </r>
  <r>
    <d v="2022-07-05T00:00:00"/>
    <x v="11"/>
    <x v="0"/>
    <x v="0"/>
    <s v="PHAN THỊ NGỌC QUÝ"/>
    <n v="2262"/>
    <s v="2262"/>
    <s v="Pilates"/>
    <x v="6"/>
    <n v="6720000"/>
    <n v="1738"/>
    <x v="10"/>
    <x v="0"/>
    <s v="HANHQTH"/>
    <s v="TRUNGNH"/>
    <m/>
    <m/>
    <s v="PIF"/>
    <x v="1"/>
  </r>
  <r>
    <d v="2022-08-23T00:00:00"/>
    <x v="28"/>
    <x v="2"/>
    <x v="1"/>
    <s v="Nguyễn Ngọc Vân Khanh"/>
    <s v="BM002934"/>
    <s v="002934"/>
    <s v="Pilates"/>
    <x v="2"/>
    <n v="4000000"/>
    <s v="002499"/>
    <x v="13"/>
    <x v="0"/>
    <s v="THUYNTM"/>
    <s v="MANHNT"/>
    <s v="MAINP"/>
    <m/>
    <s v="Deposit"/>
    <x v="1"/>
  </r>
  <r>
    <d v="2022-08-30T00:00:00"/>
    <x v="22"/>
    <x v="3"/>
    <x v="1"/>
    <s v="Nguyễn Ngọc Vân Khanh"/>
    <s v="BM002934"/>
    <s v="002934"/>
    <s v="Pilates"/>
    <x v="2"/>
    <n v="17000000"/>
    <n v="2433"/>
    <x v="10"/>
    <x v="0"/>
    <s v="THUYNTM"/>
    <s v="MANHNT"/>
    <s v="MAINP"/>
    <m/>
    <s v="PB"/>
    <x v="1"/>
  </r>
  <r>
    <d v="2022-09-30T00:00:00"/>
    <x v="22"/>
    <x v="3"/>
    <x v="2"/>
    <s v="Nguyễn Ngọc Vân Khanh"/>
    <s v="BM220562"/>
    <s v="220562"/>
    <s v="Pilates"/>
    <x v="2"/>
    <n v="3000000"/>
    <s v="0004346"/>
    <x v="17"/>
    <x v="0"/>
    <s v="LYDK"/>
    <m/>
    <m/>
    <m/>
    <s v="Deposit"/>
    <x v="4"/>
  </r>
  <r>
    <d v="2022-07-29T00:00:00"/>
    <x v="18"/>
    <x v="3"/>
    <x v="0"/>
    <s v="Trần Minh Phương "/>
    <s v="BM002889"/>
    <s v="002889"/>
    <s v="Pilates"/>
    <x v="6"/>
    <n v="2000000"/>
    <s v="0002144"/>
    <x v="12"/>
    <x v="0"/>
    <s v="ANHNK"/>
    <s v="LINHHTT"/>
    <s v="HOANGTM"/>
    <m/>
    <s v="Deposit"/>
    <x v="1"/>
  </r>
  <r>
    <d v="2022-08-04T00:00:00"/>
    <x v="10"/>
    <x v="0"/>
    <x v="1"/>
    <s v="COC CAM LIN"/>
    <s v="BM002833"/>
    <s v="002833"/>
    <s v="Pilates"/>
    <x v="1"/>
    <n v="7200000"/>
    <s v="0002048"/>
    <x v="13"/>
    <x v="0"/>
    <s v="TRUNGNH"/>
    <s v="NGANNTK"/>
    <s v="LINHHTT"/>
    <m/>
    <s v="PIF"/>
    <x v="1"/>
  </r>
  <r>
    <d v="2022-08-30T00:00:00"/>
    <x v="22"/>
    <x v="3"/>
    <x v="1"/>
    <s v="NGUYỄN THỊ THU HUYỀN"/>
    <s v="BM003580"/>
    <s v="003580"/>
    <s v="Pilates"/>
    <x v="1"/>
    <n v="14500000"/>
    <n v="2509"/>
    <x v="13"/>
    <x v="0"/>
    <s v="TRUNGNH"/>
    <s v="LYNTT"/>
    <m/>
    <m/>
    <s v="PIF"/>
    <x v="3"/>
  </r>
  <r>
    <d v="2022-09-30T00:00:00"/>
    <x v="22"/>
    <x v="3"/>
    <x v="2"/>
    <s v="Trương Thị Thanh Thảo"/>
    <n v="220556"/>
    <s v="220556"/>
    <s v="Pilates"/>
    <x v="1"/>
    <n v="12000000"/>
    <n v="4264"/>
    <x v="10"/>
    <x v="0"/>
    <s v="TRUNGNH"/>
    <s v="HANHQTH"/>
    <s v="DUYENVT"/>
    <m/>
    <s v="PIF"/>
    <x v="1"/>
  </r>
  <r>
    <d v="2022-08-31T00:00:00"/>
    <x v="21"/>
    <x v="3"/>
    <x v="1"/>
    <s v="Nguyễn Lê Kiều Mi "/>
    <s v="BM003288"/>
    <s v="003288"/>
    <s v="Pilates"/>
    <x v="6"/>
    <n v="9000000"/>
    <n v="2738"/>
    <x v="10"/>
    <x v="0"/>
    <s v="ANHNK"/>
    <m/>
    <m/>
    <m/>
    <s v="Deposit"/>
    <x v="1"/>
  </r>
  <r>
    <d v="2022-08-31T00:00:00"/>
    <x v="21"/>
    <x v="3"/>
    <x v="1"/>
    <s v="Nguyễn Lê Kiều Mi "/>
    <s v="BM003288"/>
    <s v="003288"/>
    <s v="Pilates"/>
    <x v="6"/>
    <n v="7000000"/>
    <n v="2739"/>
    <x v="13"/>
    <x v="0"/>
    <s v="ANHNK"/>
    <m/>
    <m/>
    <m/>
    <s v="PB"/>
    <x v="1"/>
  </r>
  <r>
    <d v="2022-09-30T00:00:00"/>
    <x v="22"/>
    <x v="3"/>
    <x v="2"/>
    <s v="Nguyễn Lê Kiều Mi "/>
    <s v="BM003288"/>
    <s v="003288"/>
    <s v="Pilates"/>
    <x v="6"/>
    <n v="2000000"/>
    <n v="1151"/>
    <x v="10"/>
    <x v="0"/>
    <s v="ANHNK"/>
    <s v="HANHTTH"/>
    <s v="THUYNTM"/>
    <m/>
    <s v="PB"/>
    <x v="1"/>
  </r>
  <r>
    <d v="2022-08-24T00:00:00"/>
    <x v="25"/>
    <x v="2"/>
    <x v="1"/>
    <s v="TRẦN THUẬN YẾN"/>
    <s v="003775"/>
    <s v="003775"/>
    <s v="Pilates"/>
    <x v="8"/>
    <n v="15500000"/>
    <s v="0003087"/>
    <x v="13"/>
    <x v="0"/>
    <s v="ANHTN"/>
    <m/>
    <m/>
    <m/>
    <s v="PIF"/>
    <x v="3"/>
  </r>
  <r>
    <d v="2022-08-13T00:00:00"/>
    <x v="15"/>
    <x v="1"/>
    <x v="1"/>
    <s v="Võ Phương Linh"/>
    <s v="BM003114"/>
    <s v="003114"/>
    <s v="Pilates"/>
    <x v="4"/>
    <n v="7000000"/>
    <s v="0002248"/>
    <x v="12"/>
    <x v="0"/>
    <s v="YENTN"/>
    <m/>
    <m/>
    <m/>
    <s v="PIF"/>
    <x v="3"/>
  </r>
  <r>
    <d v="2022-08-25T00:00:00"/>
    <x v="7"/>
    <x v="3"/>
    <x v="1"/>
    <s v="NGUYỄN THU HƯƠNG"/>
    <n v="2270179"/>
    <s v="2270179"/>
    <s v="Pilates"/>
    <x v="3"/>
    <n v="1000000"/>
    <s v="0003214"/>
    <x v="14"/>
    <x v="1"/>
    <s v="HIENDT"/>
    <m/>
    <m/>
    <m/>
    <s v="Deposit"/>
    <x v="1"/>
  </r>
  <r>
    <d v="2022-08-26T00:00:00"/>
    <x v="17"/>
    <x v="3"/>
    <x v="1"/>
    <s v="NGUYỄN THU HƯƠNG"/>
    <n v="2270179"/>
    <s v="2270179"/>
    <s v="Pilates"/>
    <x v="3"/>
    <n v="12500000"/>
    <s v="0003218"/>
    <x v="14"/>
    <x v="1"/>
    <s v="HIENDT"/>
    <m/>
    <m/>
    <m/>
    <s v="PB"/>
    <x v="1"/>
  </r>
  <r>
    <d v="2022-08-31T00:00:00"/>
    <x v="21"/>
    <x v="3"/>
    <x v="1"/>
    <s v="Nguyễn Thu Hương"/>
    <n v="2270258"/>
    <s v="2270258"/>
    <s v="Pilates"/>
    <x v="3"/>
    <n v="5000000"/>
    <s v="0003405"/>
    <x v="14"/>
    <x v="1"/>
    <s v="DUONGVTT"/>
    <m/>
    <m/>
    <m/>
    <s v="Deposit"/>
    <x v="2"/>
  </r>
  <r>
    <d v="2022-09-08T00:00:00"/>
    <x v="12"/>
    <x v="0"/>
    <x v="2"/>
    <s v="Nguyễn Thu Hương"/>
    <n v="2270258"/>
    <s v="2270258"/>
    <s v="Pilates"/>
    <x v="3"/>
    <n v="4000000"/>
    <s v="0003427"/>
    <x v="14"/>
    <x v="1"/>
    <s v="DUONGVTT"/>
    <m/>
    <m/>
    <m/>
    <s v="PB"/>
    <x v="4"/>
  </r>
  <r>
    <d v="2022-07-07T00:00:00"/>
    <x v="23"/>
    <x v="0"/>
    <x v="0"/>
    <s v="Lâm Gia Bảo"/>
    <n v="2320"/>
    <s v="2320"/>
    <s v="Pilates"/>
    <x v="11"/>
    <n v="18000000"/>
    <n v="1791"/>
    <x v="10"/>
    <x v="0"/>
    <s v="GIANGPH"/>
    <s v="MAINP"/>
    <s v="KHANHLHD"/>
    <m/>
    <s v="PB"/>
    <x v="1"/>
  </r>
  <r>
    <d v="2022-09-22T00:00:00"/>
    <x v="6"/>
    <x v="2"/>
    <x v="2"/>
    <s v="Đỗ Thị Khánh Linh "/>
    <s v="BM002970"/>
    <s v="002970"/>
    <s v="Pilates"/>
    <x v="6"/>
    <n v="45080000"/>
    <n v="4139"/>
    <x v="10"/>
    <x v="0"/>
    <s v="ANHNK"/>
    <s v="TRANGLT"/>
    <s v="LYNTT"/>
    <m/>
    <s v="PIF"/>
    <x v="1"/>
  </r>
  <r>
    <d v="2022-07-06T00:00:00"/>
    <x v="0"/>
    <x v="0"/>
    <x v="0"/>
    <s v="Trần Thị Thu Hà"/>
    <n v="1730"/>
    <s v="1730"/>
    <s v="Pilates"/>
    <x v="4"/>
    <n v="2000000"/>
    <n v="2206"/>
    <x v="18"/>
    <x v="0"/>
    <s v="YENTN"/>
    <m/>
    <m/>
    <m/>
    <s v="Deposit"/>
    <x v="4"/>
  </r>
  <r>
    <d v="2022-08-02T00:00:00"/>
    <x v="20"/>
    <x v="4"/>
    <x v="1"/>
    <s v="Lê Anh Thư"/>
    <s v="BM003355"/>
    <s v="003355"/>
    <s v="Pilates"/>
    <x v="6"/>
    <n v="5000000"/>
    <s v="0002377"/>
    <x v="2"/>
    <x v="1"/>
    <s v="ANHNK"/>
    <s v="SUONGLNH"/>
    <m/>
    <m/>
    <s v="Deposit"/>
    <x v="1"/>
  </r>
  <r>
    <d v="2022-08-30T00:00:00"/>
    <x v="22"/>
    <x v="3"/>
    <x v="1"/>
    <s v="Lê Anh Thư "/>
    <s v="BM003355"/>
    <s v="003355"/>
    <s v="Pilates"/>
    <x v="6"/>
    <n v="6000000"/>
    <n v="2728"/>
    <x v="13"/>
    <x v="0"/>
    <s v="ANHNK"/>
    <s v="SUONGLNH"/>
    <m/>
    <m/>
    <s v="PB"/>
    <x v="1"/>
  </r>
  <r>
    <d v="2022-08-31T00:00:00"/>
    <x v="21"/>
    <x v="3"/>
    <x v="1"/>
    <s v="Bùi Thuỳ Linh"/>
    <s v="BM003799"/>
    <s v="003799"/>
    <s v="Pilates"/>
    <x v="8"/>
    <n v="1000000"/>
    <n v="3511"/>
    <x v="12"/>
    <x v="0"/>
    <s v="HOANT"/>
    <m/>
    <m/>
    <m/>
    <s v="Deposit"/>
    <x v="4"/>
  </r>
  <r>
    <d v="2022-07-11T00:00:00"/>
    <x v="1"/>
    <x v="1"/>
    <x v="0"/>
    <s v="Mai Trần Hà Vy"/>
    <n v="2535"/>
    <s v="2535"/>
    <s v="Pilates"/>
    <x v="5"/>
    <n v="4800000"/>
    <n v="1498"/>
    <x v="0"/>
    <x v="0"/>
    <s v="GIANGPH"/>
    <m/>
    <m/>
    <m/>
    <s v="PB"/>
    <x v="1"/>
  </r>
  <r>
    <d v="2022-07-11T00:00:00"/>
    <x v="1"/>
    <x v="1"/>
    <x v="0"/>
    <s v="Trần Minh Phượng"/>
    <n v="2437"/>
    <s v="2437"/>
    <s v="Pilates"/>
    <x v="10"/>
    <n v="2880000"/>
    <n v="2262"/>
    <x v="15"/>
    <x v="0"/>
    <s v="GIANGPH"/>
    <s v="MYNT02"/>
    <m/>
    <m/>
    <s v="Deposit"/>
    <x v="1"/>
  </r>
  <r>
    <d v="2022-07-04T00:00:00"/>
    <x v="10"/>
    <x v="0"/>
    <x v="0"/>
    <s v="Phùng Thị Huyền My"/>
    <n v="2527"/>
    <s v="2527"/>
    <s v="Pilates"/>
    <x v="5"/>
    <n v="5760000"/>
    <n v="1491"/>
    <x v="0"/>
    <x v="0"/>
    <s v="TRANGLT"/>
    <s v="THUYNTP"/>
    <m/>
    <m/>
    <s v="PIF"/>
    <x v="1"/>
  </r>
  <r>
    <d v="2022-06-29T00:00:00"/>
    <x v="18"/>
    <x v="3"/>
    <x v="3"/>
    <s v="Nguyễn Thị Mai Phương"/>
    <s v="BM001681"/>
    <s v="001681"/>
    <s v="Pilates"/>
    <x v="5"/>
    <n v="8290000"/>
    <s v="0001479"/>
    <x v="0"/>
    <x v="0"/>
    <s v="THUYNTP"/>
    <s v="TrangLT"/>
    <m/>
    <m/>
    <s v="PB"/>
    <x v="1"/>
  </r>
  <r>
    <d v="2022-07-29T00:00:00"/>
    <x v="18"/>
    <x v="3"/>
    <x v="0"/>
    <s v="Nguyễn Phương Nguyên"/>
    <s v="BM002373"/>
    <s v="002373"/>
    <s v="Pilates"/>
    <x v="11"/>
    <n v="1000000"/>
    <s v="0001905"/>
    <x v="13"/>
    <x v="0"/>
    <s v="THUYNTM"/>
    <s v="LYDK"/>
    <m/>
    <m/>
    <s v="Deposit"/>
    <x v="1"/>
  </r>
  <r>
    <d v="2022-08-17T00:00:00"/>
    <x v="16"/>
    <x v="1"/>
    <x v="1"/>
    <s v="Nguyễn Phương Nguyên"/>
    <s v="BM002373"/>
    <s v="002373"/>
    <s v="Pilates"/>
    <x v="11"/>
    <n v="13400000"/>
    <s v="0001950"/>
    <x v="13"/>
    <x v="0"/>
    <s v="THUYNTM"/>
    <s v="LYDK"/>
    <m/>
    <m/>
    <s v="PB"/>
    <x v="1"/>
  </r>
  <r>
    <d v="2022-08-16T00:00:00"/>
    <x v="3"/>
    <x v="1"/>
    <x v="1"/>
    <s v="Nguyễn Diệu Vy"/>
    <n v="2270127"/>
    <s v="2270127"/>
    <s v="Pilates"/>
    <x v="3"/>
    <n v="18500000"/>
    <s v="0003144"/>
    <x v="14"/>
    <x v="1"/>
    <s v="HATT"/>
    <s v="THAOKT"/>
    <s v="ANHPV"/>
    <m/>
    <s v="PIF"/>
    <x v="1"/>
  </r>
  <r>
    <d v="2022-09-30T00:00:00"/>
    <x v="22"/>
    <x v="3"/>
    <x v="2"/>
    <s v="Lâm Việt Hà"/>
    <s v="004026"/>
    <s v="004026"/>
    <s v="Pilates"/>
    <x v="4"/>
    <n v="12000000"/>
    <s v="0003721"/>
    <x v="12"/>
    <x v="0"/>
    <s v="NAMNH"/>
    <s v="TRANGLT"/>
    <s v="TUANDK"/>
    <m/>
    <s v="PIF"/>
    <x v="1"/>
  </r>
  <r>
    <d v="2022-08-27T00:00:00"/>
    <x v="8"/>
    <x v="3"/>
    <x v="1"/>
    <s v="Sung Kyung Sun"/>
    <n v="2270194"/>
    <s v="2270194"/>
    <s v="Pilates"/>
    <x v="3"/>
    <n v="14725000"/>
    <s v="0003225"/>
    <x v="14"/>
    <x v="1"/>
    <s v="ANHLD"/>
    <s v="MYNT02"/>
    <s v="TRANGLT"/>
    <m/>
    <s v="PIF"/>
    <x v="1"/>
  </r>
  <r>
    <d v="2022-08-04T00:00:00"/>
    <x v="10"/>
    <x v="0"/>
    <x v="1"/>
    <s v="Châu Trần "/>
    <s v="BM002834"/>
    <s v="002834"/>
    <s v="Pilates"/>
    <x v="1"/>
    <n v="7200000"/>
    <s v="0002049"/>
    <x v="16"/>
    <x v="0"/>
    <s v="ANHNK"/>
    <s v="TRUNGNH"/>
    <s v="NGANTTK"/>
    <m/>
    <s v="PIF"/>
    <x v="1"/>
  </r>
  <r>
    <d v="2022-08-25T00:00:00"/>
    <x v="7"/>
    <x v="3"/>
    <x v="1"/>
    <s v="SHIN MI YOUNG"/>
    <n v="2270168"/>
    <s v="2270168"/>
    <s v="Pilates"/>
    <x v="3"/>
    <n v="13200000"/>
    <s v="0003209"/>
    <x v="14"/>
    <x v="1"/>
    <s v="MYNT02"/>
    <s v="ANHLD"/>
    <s v="DUONGVTT"/>
    <m/>
    <s v="PIF"/>
    <x v="1"/>
  </r>
  <r>
    <d v="2022-09-29T00:00:00"/>
    <x v="18"/>
    <x v="3"/>
    <x v="2"/>
    <s v="Nguyễn Thị Nhật Linh"/>
    <s v="BM002036"/>
    <s v="002036"/>
    <s v="Pilates"/>
    <x v="11"/>
    <n v="4400000"/>
    <s v="0001146"/>
    <x v="17"/>
    <x v="0"/>
    <s v="THUYNTM"/>
    <s v="ANHNTK"/>
    <m/>
    <m/>
    <s v="PIF"/>
    <x v="2"/>
  </r>
  <r>
    <d v="2022-07-30T00:00:00"/>
    <x v="22"/>
    <x v="3"/>
    <x v="0"/>
    <s v="Phí Thị Hải Yến ( ck nhầm sang tk tech của chị Phương)"/>
    <s v="BM001696"/>
    <s v="001696"/>
    <s v="Pilates"/>
    <x v="5"/>
    <n v="5500000"/>
    <s v="0002864"/>
    <x v="13"/>
    <x v="0"/>
    <s v="PHUONGTTX"/>
    <m/>
    <m/>
    <m/>
    <s v="PB"/>
    <x v="3"/>
  </r>
  <r>
    <d v="2022-07-29T00:00:00"/>
    <x v="18"/>
    <x v="3"/>
    <x v="0"/>
    <s v="TRẦN QUỲNH MAI"/>
    <s v="002717"/>
    <s v="002717"/>
    <s v="Pilates"/>
    <x v="8"/>
    <n v="4000000"/>
    <s v="0003063"/>
    <x v="12"/>
    <x v="0"/>
    <s v="HOANT"/>
    <m/>
    <m/>
    <m/>
    <s v="PB"/>
    <x v="3"/>
  </r>
  <r>
    <d v="2022-09-17T00:00:00"/>
    <x v="16"/>
    <x v="1"/>
    <x v="2"/>
    <s v="Đào Hoàng Anh"/>
    <s v="BM001235"/>
    <s v="001235"/>
    <s v="Pilates"/>
    <x v="7"/>
    <n v="15120000"/>
    <s v="001319"/>
    <x v="10"/>
    <x v="0"/>
    <s v="LINHHTT"/>
    <s v="THUYNTT"/>
    <s v="LINHNM"/>
    <m/>
    <s v="PIF"/>
    <x v="1"/>
  </r>
  <r>
    <d v="2022-08-19T00:00:00"/>
    <x v="5"/>
    <x v="2"/>
    <x v="1"/>
    <s v="Trịnh Mai Ngọc"/>
    <s v="001224"/>
    <s v="001224"/>
    <s v="Pilates"/>
    <x v="7"/>
    <n v="11500000"/>
    <s v="0001330"/>
    <x v="12"/>
    <x v="0"/>
    <s v="TRANGLTT"/>
    <m/>
    <m/>
    <m/>
    <s v="PIF"/>
    <x v="4"/>
  </r>
  <r>
    <d v="2022-07-28T00:00:00"/>
    <x v="26"/>
    <x v="3"/>
    <x v="0"/>
    <s v="HOÀNG TUYẾT TRINH"/>
    <s v="BM003425"/>
    <s v="003425"/>
    <s v="Pilates"/>
    <x v="2"/>
    <n v="19200000"/>
    <n v="2327"/>
    <x v="13"/>
    <x v="0"/>
    <s v="MAINP"/>
    <s v="YENNTH02"/>
    <s v="ANHNK"/>
    <m/>
    <s v="PIF"/>
    <x v="1"/>
  </r>
  <r>
    <d v="2022-09-23T00:00:00"/>
    <x v="28"/>
    <x v="2"/>
    <x v="2"/>
    <s v="PHẠM QUỲNH TRANG"/>
    <s v="000287"/>
    <s v="000287"/>
    <s v="Pilates"/>
    <x v="8"/>
    <n v="5200000"/>
    <s v="0003528"/>
    <x v="16"/>
    <x v="0"/>
    <s v="THUANDTB"/>
    <m/>
    <m/>
    <m/>
    <s v="PB"/>
    <x v="4"/>
  </r>
  <r>
    <d v="2022-07-07T00:00:00"/>
    <x v="23"/>
    <x v="0"/>
    <x v="0"/>
    <s v="Nguyễn Ngọc Thủy Tiên"/>
    <s v="BM002319"/>
    <s v="002319"/>
    <s v="Pilates"/>
    <x v="11"/>
    <n v="8000000"/>
    <n v="1781"/>
    <x v="6"/>
    <x v="0"/>
    <s v="MAINP"/>
    <s v="ANHNK"/>
    <s v="HUYTNQ"/>
    <m/>
    <s v="Deposit"/>
    <x v="1"/>
  </r>
  <r>
    <d v="2022-07-22T00:00:00"/>
    <x v="6"/>
    <x v="2"/>
    <x v="0"/>
    <s v="Nguyễn Ngọc Thuỷ Tiên"/>
    <n v="2319"/>
    <s v="2319"/>
    <s v="Pilates"/>
    <x v="11"/>
    <n v="8000000"/>
    <n v="1836"/>
    <x v="0"/>
    <x v="0"/>
    <s v="MAINP"/>
    <s v="ANHNK"/>
    <s v="HuyTNQ"/>
    <m/>
    <s v="PB"/>
    <x v="1"/>
  </r>
  <r>
    <d v="2022-09-30T00:00:00"/>
    <x v="22"/>
    <x v="3"/>
    <x v="2"/>
    <s v="Lê Ngọc Vy Thảo"/>
    <s v="BM220554"/>
    <s v="220554"/>
    <s v="Pilates"/>
    <x v="2"/>
    <n v="2000000"/>
    <s v="0004347"/>
    <x v="17"/>
    <x v="0"/>
    <s v="HANGTT"/>
    <m/>
    <m/>
    <m/>
    <s v="Deposit"/>
    <x v="1"/>
  </r>
  <r>
    <d v="2022-08-26T00:00:00"/>
    <x v="17"/>
    <x v="3"/>
    <x v="1"/>
    <s v="LÊ MỸ HOÀI DUYÊN"/>
    <s v="BM003572"/>
    <s v="003572"/>
    <s v="Pilates"/>
    <x v="1"/>
    <n v="10500000"/>
    <n v="2799"/>
    <x v="13"/>
    <x v="0"/>
    <s v="TRUNGNH"/>
    <s v="MANHNT"/>
    <s v="THUYBTT"/>
    <m/>
    <s v="Deposit"/>
    <x v="1"/>
  </r>
  <r>
    <d v="2022-08-30T00:00:00"/>
    <x v="22"/>
    <x v="3"/>
    <x v="1"/>
    <s v="LÊ MỸ HOÀI DUYÊN"/>
    <s v="BM003572"/>
    <s v="003572"/>
    <s v="Pilates"/>
    <x v="1"/>
    <n v="10500000"/>
    <n v="2510"/>
    <x v="13"/>
    <x v="0"/>
    <s v="TRUNGNH"/>
    <s v="MANHNT"/>
    <s v="THUYBTT"/>
    <m/>
    <s v="PB"/>
    <x v="1"/>
  </r>
  <r>
    <d v="2022-08-09T00:00:00"/>
    <x v="27"/>
    <x v="0"/>
    <x v="1"/>
    <s v="ĐẶNG NGỌC MỸ"/>
    <s v="BM002838"/>
    <s v="002838"/>
    <s v="Pilates"/>
    <x v="1"/>
    <n v="7600000"/>
    <s v="0002757"/>
    <x v="13"/>
    <x v="0"/>
    <s v="TRANGNTT"/>
    <m/>
    <m/>
    <m/>
    <s v="Deposit"/>
    <x v="4"/>
  </r>
  <r>
    <d v="2022-09-14T00:00:00"/>
    <x v="24"/>
    <x v="1"/>
    <x v="2"/>
    <s v="ĐẶNG NGỌC MỸ"/>
    <s v="BM002838"/>
    <s v="002838"/>
    <s v="Pilates"/>
    <x v="1"/>
    <n v="10000000"/>
    <n v="4205"/>
    <x v="10"/>
    <x v="0"/>
    <s v="TRANGNTT"/>
    <m/>
    <m/>
    <m/>
    <s v="PB"/>
    <x v="4"/>
  </r>
  <r>
    <d v="2022-09-30T00:00:00"/>
    <x v="22"/>
    <x v="3"/>
    <x v="2"/>
    <s v="ĐẶNG NGỌC MỸ"/>
    <n v="220576"/>
    <s v="220576"/>
    <s v="Pilates"/>
    <x v="1"/>
    <n v="5000000"/>
    <n v="4267"/>
    <x v="10"/>
    <x v="0"/>
    <s v="NGANNTK"/>
    <m/>
    <m/>
    <m/>
    <s v="Deposit"/>
    <x v="4"/>
  </r>
  <r>
    <d v="2022-09-07T00:00:00"/>
    <x v="23"/>
    <x v="0"/>
    <x v="2"/>
    <s v="Nguyễn Thị Thoa"/>
    <n v="220330"/>
    <s v="220330"/>
    <s v="Pilates"/>
    <x v="3"/>
    <n v="2000000"/>
    <s v="0003424"/>
    <x v="14"/>
    <x v="1"/>
    <s v="MYNT02"/>
    <s v="ANHLD"/>
    <s v="HIENDT"/>
    <m/>
    <s v="Deposit"/>
    <x v="1"/>
  </r>
  <r>
    <d v="2022-09-22T00:00:00"/>
    <x v="6"/>
    <x v="2"/>
    <x v="2"/>
    <s v="Nguyễn Thị Thoa"/>
    <n v="220330"/>
    <s v="220330"/>
    <s v="Pilates"/>
    <x v="3"/>
    <n v="12500000"/>
    <s v="0003449"/>
    <x v="14"/>
    <x v="1"/>
    <s v="ANHLD"/>
    <s v="MYNT02"/>
    <s v="HIENDT"/>
    <m/>
    <s v="PB"/>
    <x v="1"/>
  </r>
  <r>
    <d v="2022-09-15T00:00:00"/>
    <x v="2"/>
    <x v="1"/>
    <x v="2"/>
    <s v="Thân Hồng Thanh Giang"/>
    <s v="BM003670"/>
    <s v="003670"/>
    <s v="Pilates"/>
    <x v="11"/>
    <n v="3000000"/>
    <s v="0002590"/>
    <x v="10"/>
    <x v="0"/>
    <s v="THUYNTM"/>
    <s v="HUYTNQ"/>
    <s v="LINHNM"/>
    <m/>
    <s v="Deposit"/>
    <x v="1"/>
  </r>
  <r>
    <d v="2022-09-17T00:00:00"/>
    <x v="16"/>
    <x v="1"/>
    <x v="2"/>
    <s v="Thân Hồng Thanh Giang"/>
    <s v="BM003670"/>
    <s v="003670"/>
    <s v="Pilates"/>
    <x v="11"/>
    <n v="26800000"/>
    <s v="0001106B"/>
    <x v="17"/>
    <x v="0"/>
    <s v="THUYNTM"/>
    <s v="HUYTNQ"/>
    <s v="LINHNM"/>
    <m/>
    <s v="PB"/>
    <x v="1"/>
  </r>
  <r>
    <d v="2022-06-30T00:00:00"/>
    <x v="22"/>
    <x v="3"/>
    <x v="3"/>
    <s v="Hàn Nguyễn Trà My"/>
    <s v="001822"/>
    <s v="001822"/>
    <s v="Pilates"/>
    <x v="7"/>
    <n v="10000000"/>
    <s v="0001287"/>
    <x v="29"/>
    <x v="0"/>
    <s v="TRANGLTT"/>
    <m/>
    <m/>
    <m/>
    <m/>
    <x v="1"/>
  </r>
  <r>
    <d v="2022-07-12T00:00:00"/>
    <x v="14"/>
    <x v="1"/>
    <x v="0"/>
    <s v="Trần Nguyễn Như Ý"/>
    <n v="2642"/>
    <s v="2642"/>
    <s v="Pilates"/>
    <x v="0"/>
    <n v="16000000"/>
    <n v="1643"/>
    <x v="0"/>
    <x v="0"/>
    <s v="MYTH"/>
    <m/>
    <m/>
    <m/>
    <s v="PIF"/>
    <x v="3"/>
  </r>
  <r>
    <d v="2022-08-30T00:00:00"/>
    <x v="22"/>
    <x v="3"/>
    <x v="1"/>
    <s v="An Thanh Hang"/>
    <s v="BM003511"/>
    <s v="003511"/>
    <s v="Pilates"/>
    <x v="2"/>
    <n v="2000000"/>
    <n v="2438"/>
    <x v="13"/>
    <x v="0"/>
    <s v="HANGTT"/>
    <s v="HANHQTH"/>
    <s v="THAONT"/>
    <m/>
    <s v="Deposit"/>
    <x v="1"/>
  </r>
  <r>
    <d v="2022-09-27T00:00:00"/>
    <x v="8"/>
    <x v="3"/>
    <x v="2"/>
    <s v="An Thanh Hằng"/>
    <s v="BM003511"/>
    <s v="003511"/>
    <s v="Pilates"/>
    <x v="2"/>
    <n v="9000000"/>
    <n v="4314"/>
    <x v="17"/>
    <x v="0"/>
    <s v="HANGTT"/>
    <s v="THAONT"/>
    <s v="HANHQTH"/>
    <m/>
    <s v="Deposit"/>
    <x v="1"/>
  </r>
  <r>
    <d v="2022-07-30T00:00:00"/>
    <x v="22"/>
    <x v="3"/>
    <x v="0"/>
    <s v="Phan Ngọc Hoa"/>
    <s v="BM002382"/>
    <s v="002382"/>
    <s v="Pilates"/>
    <x v="11"/>
    <n v="23040000"/>
    <s v="0001915"/>
    <x v="10"/>
    <x v="0"/>
    <s v="THUYNTM"/>
    <s v="LYDK"/>
    <s v="LINHHTT"/>
    <m/>
    <s v="PIF"/>
    <x v="1"/>
  </r>
  <r>
    <d v="2022-09-16T00:00:00"/>
    <x v="3"/>
    <x v="1"/>
    <x v="2"/>
    <s v="Võ Ngọc Trúc Quỳnh"/>
    <s v="BM003676"/>
    <s v="003676"/>
    <s v="Pilates"/>
    <x v="11"/>
    <n v="4800000"/>
    <s v="0002598"/>
    <x v="17"/>
    <x v="0"/>
    <s v="THUYNTM"/>
    <s v="ANHNTK"/>
    <m/>
    <m/>
    <s v="Deposit"/>
    <x v="3"/>
  </r>
  <r>
    <d v="2022-09-24T00:00:00"/>
    <x v="25"/>
    <x v="2"/>
    <x v="2"/>
    <s v="Bùi Thu Hương"/>
    <s v="BM002977 "/>
    <s v="002977 "/>
    <s v="Pilates"/>
    <x v="6"/>
    <n v="21000000"/>
    <n v="4150"/>
    <x v="10"/>
    <x v="0"/>
    <s v="ANHNK"/>
    <s v="THUYNTM"/>
    <s v="LYNTT"/>
    <m/>
    <s v="PIF"/>
    <x v="1"/>
  </r>
  <r>
    <d v="2022-08-25T00:00:00"/>
    <x v="7"/>
    <x v="3"/>
    <x v="1"/>
    <s v="Hà Hồng Linh "/>
    <s v="BM003092"/>
    <s v="003092"/>
    <s v="Pilates"/>
    <x v="0"/>
    <n v="10800000"/>
    <n v="2948"/>
    <x v="13"/>
    <x v="0"/>
    <s v="HIENDT"/>
    <m/>
    <m/>
    <m/>
    <s v="PIF"/>
    <x v="1"/>
  </r>
  <r>
    <d v="2022-08-31T00:00:00"/>
    <x v="21"/>
    <x v="3"/>
    <x v="1"/>
    <s v="Trần Thị Huyền Dung"/>
    <s v="U0002356"/>
    <s v="0002356"/>
    <s v="Gym"/>
    <x v="0"/>
    <n v="7500000"/>
    <s v="0501"/>
    <x v="13"/>
    <x v="0"/>
    <s v="DUNGPT"/>
    <m/>
    <m/>
    <m/>
    <s v="PIF"/>
    <x v="4"/>
  </r>
  <r>
    <d v="2022-07-04T00:00:00"/>
    <x v="10"/>
    <x v="0"/>
    <x v="0"/>
    <s v="Nguyễn Phạm Tú Anh"/>
    <n v="1545"/>
    <s v="1545"/>
    <s v="Pilates"/>
    <x v="7"/>
    <n v="4145000"/>
    <n v="1293"/>
    <x v="10"/>
    <x v="0"/>
    <s v="TRANGLTT"/>
    <m/>
    <m/>
    <m/>
    <s v="Deposit"/>
    <x v="4"/>
  </r>
  <r>
    <d v="2022-07-09T00:00:00"/>
    <x v="27"/>
    <x v="0"/>
    <x v="0"/>
    <s v="Nguyễn Minh Thuỳ"/>
    <s v="U2291"/>
    <s v="2291"/>
    <s v="Gym"/>
    <x v="0"/>
    <n v="3500000"/>
    <n v="477"/>
    <x v="0"/>
    <x v="0"/>
    <s v="VUPA"/>
    <m/>
    <m/>
    <m/>
    <s v="PIF"/>
    <x v="0"/>
  </r>
  <r>
    <d v="2022-07-19T00:00:00"/>
    <x v="5"/>
    <x v="2"/>
    <x v="0"/>
    <s v="Phạm Trần Gia Hân"/>
    <n v="2343"/>
    <s v="2343"/>
    <s v="Pilates"/>
    <x v="11"/>
    <n v="7200000"/>
    <n v="1821"/>
    <x v="6"/>
    <x v="0"/>
    <s v="THUYNTM"/>
    <s v="ANHNK"/>
    <s v="KHANHLHD"/>
    <m/>
    <s v="Deposit"/>
    <x v="1"/>
  </r>
  <r>
    <d v="2022-08-09T00:00:00"/>
    <x v="27"/>
    <x v="0"/>
    <x v="1"/>
    <s v="Phạm Trần Gia Hân"/>
    <s v="BM002343"/>
    <s v="002343"/>
    <s v="Pilates"/>
    <x v="11"/>
    <n v="7200000"/>
    <s v="0001927"/>
    <x v="13"/>
    <x v="0"/>
    <s v="THUYNTM"/>
    <s v="ANHNK"/>
    <s v="KHANHLHD"/>
    <m/>
    <s v="PB"/>
    <x v="1"/>
  </r>
  <r>
    <d v="2022-08-18T00:00:00"/>
    <x v="4"/>
    <x v="2"/>
    <x v="1"/>
    <s v="Phạm Trần Gia Hân"/>
    <s v="BM003651"/>
    <s v="003651"/>
    <s v="Pilates"/>
    <x v="11"/>
    <n v="3720000"/>
    <s v="0001857"/>
    <x v="13"/>
    <x v="0"/>
    <s v="THUYNTM"/>
    <s v="KHANHLHD"/>
    <s v="ANHNK"/>
    <m/>
    <s v="PIF"/>
    <x v="6"/>
  </r>
  <r>
    <d v="2022-09-30T00:00:00"/>
    <x v="22"/>
    <x v="3"/>
    <x v="2"/>
    <s v="Lê Thị Ngọc Mai"/>
    <n v="220560"/>
    <s v="220560"/>
    <s v="Pilates"/>
    <x v="11"/>
    <n v="24050000"/>
    <s v="0001152"/>
    <x v="10"/>
    <x v="0"/>
    <s v="THUYNTM"/>
    <s v="KHANHLHD"/>
    <m/>
    <m/>
    <s v="PIF"/>
    <x v="2"/>
  </r>
  <r>
    <d v="2022-09-30T00:00:00"/>
    <x v="22"/>
    <x v="3"/>
    <x v="2"/>
    <s v="Phạm Linh Chi"/>
    <n v="220598"/>
    <s v="220598"/>
    <s v="Pilates"/>
    <x v="3"/>
    <n v="18000000"/>
    <s v="0003481"/>
    <x v="14"/>
    <x v="1"/>
    <s v="THUYNTP"/>
    <m/>
    <m/>
    <m/>
    <s v="PIF"/>
    <x v="4"/>
  </r>
  <r>
    <d v="2022-07-07T00:00:00"/>
    <x v="23"/>
    <x v="0"/>
    <x v="0"/>
    <s v="TRẦN KHÁNH VY"/>
    <n v="2275"/>
    <s v="2275"/>
    <s v="Pilates"/>
    <x v="6"/>
    <n v="3360000"/>
    <n v="2054"/>
    <x v="10"/>
    <x v="0"/>
    <s v="ANHNK"/>
    <m/>
    <m/>
    <m/>
    <s v="PIF"/>
    <x v="1"/>
  </r>
  <r>
    <d v="2022-07-30T00:00:00"/>
    <x v="22"/>
    <x v="3"/>
    <x v="0"/>
    <s v="Trần Khánh Vy"/>
    <s v="BM002275"/>
    <s v="002275"/>
    <s v="Pilates"/>
    <x v="6"/>
    <n v="3360000"/>
    <s v="0002367"/>
    <x v="10"/>
    <x v="0"/>
    <s v="ANHNK"/>
    <s v="LYLTT"/>
    <m/>
    <m/>
    <s v="PB"/>
    <x v="1"/>
  </r>
  <r>
    <d v="2022-09-24T00:00:00"/>
    <x v="25"/>
    <x v="2"/>
    <x v="2"/>
    <s v="Trinh Thị Thu Trang "/>
    <s v="BM002975"/>
    <s v="002975"/>
    <s v="Pilates"/>
    <x v="6"/>
    <n v="11200000"/>
    <n v="4147"/>
    <x v="10"/>
    <x v="0"/>
    <s v="ANHNK"/>
    <s v="LYNTT"/>
    <s v="THUYNTM"/>
    <m/>
    <s v="Deposit"/>
    <x v="1"/>
  </r>
  <r>
    <d v="2022-09-30T00:00:00"/>
    <x v="22"/>
    <x v="3"/>
    <x v="2"/>
    <s v="Dương Thuý Hồng "/>
    <s v="BM003319"/>
    <s v="003319"/>
    <s v="Pilates"/>
    <x v="6"/>
    <n v="12000000"/>
    <n v="1210"/>
    <x v="10"/>
    <x v="0"/>
    <s v="ANHNK"/>
    <m/>
    <m/>
    <m/>
    <s v="PIF"/>
    <x v="1"/>
  </r>
  <r>
    <d v="2022-07-16T00:00:00"/>
    <x v="3"/>
    <x v="1"/>
    <x v="0"/>
    <s v="Vũ Thu Huyền"/>
    <n v="2746"/>
    <s v="2746"/>
    <s v="Pilates"/>
    <x v="8"/>
    <n v="6720000"/>
    <n v="1597"/>
    <x v="0"/>
    <x v="0"/>
    <s v="HOANT"/>
    <s v="ANHTN"/>
    <m/>
    <m/>
    <s v="PIF"/>
    <x v="3"/>
  </r>
  <r>
    <d v="2022-09-21T00:00:00"/>
    <x v="30"/>
    <x v="2"/>
    <x v="2"/>
    <s v="Đặng Mai Linh"/>
    <s v="BM001916"/>
    <s v="001916"/>
    <s v="Pilates"/>
    <x v="11"/>
    <n v="15600000"/>
    <s v="0001121"/>
    <x v="10"/>
    <x v="0"/>
    <s v="ANHNTK"/>
    <s v="TRANGLT"/>
    <m/>
    <m/>
    <s v="PB"/>
    <x v="1"/>
  </r>
  <r>
    <d v="2022-09-29T00:00:00"/>
    <x v="18"/>
    <x v="3"/>
    <x v="2"/>
    <s v="Nguyễn Ngọc Thiên Hương"/>
    <s v="BM004175"/>
    <s v="004175"/>
    <s v="Pilates"/>
    <x v="8"/>
    <n v="15132000"/>
    <n v="3540"/>
    <x v="10"/>
    <x v="0"/>
    <s v="TRANGLT"/>
    <s v="HOANT"/>
    <s v="LINHNM"/>
    <m/>
    <s v="PIF"/>
    <x v="1"/>
  </r>
  <r>
    <d v="2022-09-22T00:00:00"/>
    <x v="6"/>
    <x v="2"/>
    <x v="2"/>
    <s v="Nguyễn Hoàng Lan"/>
    <s v="001214"/>
    <s v="001214"/>
    <s v="Pilates"/>
    <x v="7"/>
    <n v="12000000"/>
    <s v="0003754"/>
    <x v="12"/>
    <x v="0"/>
    <s v="THUYNTT"/>
    <m/>
    <m/>
    <m/>
    <s v="PIF"/>
    <x v="4"/>
  </r>
  <r>
    <d v="2022-08-23T00:00:00"/>
    <x v="28"/>
    <x v="2"/>
    <x v="1"/>
    <s v="Lưu Mỹ Linh"/>
    <s v="003126"/>
    <s v="003126"/>
    <s v="Pilates"/>
    <x v="4"/>
    <n v="14400000"/>
    <s v="0003012"/>
    <x v="12"/>
    <x v="0"/>
    <s v="DUONGNT"/>
    <s v="MYNT02"/>
    <m/>
    <m/>
    <s v="PIF"/>
    <x v="1"/>
  </r>
  <r>
    <d v="2022-07-02T00:00:00"/>
    <x v="20"/>
    <x v="4"/>
    <x v="0"/>
    <s v="Nguyễn Quỳnh Như"/>
    <s v="BM002301"/>
    <s v="002301"/>
    <s v="Pilates"/>
    <x v="11"/>
    <n v="5760000"/>
    <n v="1764"/>
    <x v="10"/>
    <x v="0"/>
    <s v="GIANGVTH"/>
    <s v="HOANGL"/>
    <s v="HuyTNQ"/>
    <m/>
    <s v="PIF"/>
    <x v="1"/>
  </r>
  <r>
    <d v="2022-09-01T00:00:00"/>
    <x v="29"/>
    <x v="4"/>
    <x v="2"/>
    <s v="NGUYỄN HUYỀN TRANG"/>
    <s v="004151"/>
    <s v="004151"/>
    <s v="Pilates"/>
    <x v="8"/>
    <n v="14000000"/>
    <s v="0003512"/>
    <x v="16"/>
    <x v="0"/>
    <s v="ANHTN"/>
    <s v="TRUNGBT"/>
    <m/>
    <m/>
    <s v="PIF"/>
    <x v="3"/>
  </r>
  <r>
    <d v="2022-09-24T00:00:00"/>
    <x v="25"/>
    <x v="2"/>
    <x v="2"/>
    <s v="Nguyễn Thanh Huyền"/>
    <n v="220462"/>
    <s v="220462"/>
    <s v="Pilates"/>
    <x v="10"/>
    <n v="19300000"/>
    <s v="0003391"/>
    <x v="12"/>
    <x v="0"/>
    <s v="GIANGPH"/>
    <s v="THUPM"/>
    <s v="ANHLD"/>
    <m/>
    <s v="PIF"/>
    <x v="1"/>
  </r>
  <r>
    <d v="2022-07-20T00:00:00"/>
    <x v="19"/>
    <x v="2"/>
    <x v="0"/>
    <s v="Trần Thu Trang"/>
    <n v="2351"/>
    <s v="2351"/>
    <s v="Pilates"/>
    <x v="11"/>
    <n v="16000000"/>
    <n v="1829"/>
    <x v="10"/>
    <x v="0"/>
    <s v="NGOCPB"/>
    <m/>
    <m/>
    <m/>
    <s v="PIF"/>
    <x v="4"/>
  </r>
  <r>
    <d v="2022-09-06T00:00:00"/>
    <x v="0"/>
    <x v="0"/>
    <x v="2"/>
    <s v="Đinh Phương Nhi"/>
    <s v="0001231"/>
    <s v="0001231"/>
    <s v="Pilates"/>
    <x v="7"/>
    <n v="13900000"/>
    <s v="0001341"/>
    <x v="13"/>
    <x v="0"/>
    <s v="GIANGPH"/>
    <s v="HALTT"/>
    <s v="LINHNM"/>
    <m/>
    <s v="PIF"/>
    <x v="1"/>
  </r>
  <r>
    <d v="2022-09-20T00:00:00"/>
    <x v="19"/>
    <x v="2"/>
    <x v="2"/>
    <s v="Đoàn Thị Thảo Hà"/>
    <s v="BM003694"/>
    <s v="003694"/>
    <s v="Pilates"/>
    <x v="11"/>
    <n v="3000000"/>
    <s v="0001120"/>
    <x v="17"/>
    <x v="0"/>
    <s v="THUYNTM"/>
    <s v="KHANHLHD"/>
    <s v="MANHNT"/>
    <m/>
    <s v="Deposit"/>
    <x v="1"/>
  </r>
  <r>
    <d v="2022-09-23T00:00:00"/>
    <x v="28"/>
    <x v="2"/>
    <x v="2"/>
    <s v="Đoàn Thị Thảo Hà"/>
    <s v="BM003694"/>
    <s v="003694"/>
    <s v="Pilates"/>
    <x v="11"/>
    <n v="6900000"/>
    <s v="0001125"/>
    <x v="17"/>
    <x v="0"/>
    <s v="THUYNTM"/>
    <s v="KHANHLHD"/>
    <s v="MANHNT"/>
    <m/>
    <s v="Deposit"/>
    <x v="1"/>
  </r>
  <r>
    <d v="2022-09-07T00:00:00"/>
    <x v="23"/>
    <x v="0"/>
    <x v="2"/>
    <s v="Phan Thị Diệu Linh"/>
    <n v="220322"/>
    <s v="220322"/>
    <s v="Pilates"/>
    <x v="3"/>
    <n v="15500000"/>
    <s v="0003419"/>
    <x v="10"/>
    <x v="0"/>
    <s v="MYNT02"/>
    <s v="THUYNTP"/>
    <s v="ANHLD"/>
    <m/>
    <s v="PIF"/>
    <x v="1"/>
  </r>
  <r>
    <d v="2022-07-02T00:00:00"/>
    <x v="20"/>
    <x v="4"/>
    <x v="0"/>
    <s v="Nguyễn Thảo Vân"/>
    <n v="2039"/>
    <s v="2039"/>
    <s v="Pilates"/>
    <x v="11"/>
    <n v="4800000"/>
    <s v="0001759"/>
    <x v="0"/>
    <x v="0"/>
    <s v="TRANGLT"/>
    <s v="TRANGNTT"/>
    <m/>
    <m/>
    <s v="PB"/>
    <x v="1"/>
  </r>
  <r>
    <d v="2022-09-27T00:00:00"/>
    <x v="8"/>
    <x v="3"/>
    <x v="2"/>
    <s v="Vũ Mỹ Linh"/>
    <n v="220497"/>
    <s v="220497"/>
    <s v="Pilates"/>
    <x v="3"/>
    <n v="16000000"/>
    <s v="0003466"/>
    <x v="14"/>
    <x v="1"/>
    <s v="MYNT02"/>
    <s v="HIENDT"/>
    <s v="ANHLD"/>
    <m/>
    <s v="PIF"/>
    <x v="1"/>
  </r>
  <r>
    <d v="2022-07-26T00:00:00"/>
    <x v="17"/>
    <x v="3"/>
    <x v="0"/>
    <s v="Trần Vân Hà"/>
    <n v="2457"/>
    <s v="2457"/>
    <s v="Pilates"/>
    <x v="10"/>
    <n v="14400000"/>
    <n v="2293"/>
    <x v="13"/>
    <x v="0"/>
    <s v="DUNGNT02"/>
    <s v="MYNT02"/>
    <m/>
    <m/>
    <s v="PIF"/>
    <x v="1"/>
  </r>
  <r>
    <d v="2022-09-28T00:00:00"/>
    <x v="26"/>
    <x v="3"/>
    <x v="2"/>
    <s v="Dương Thanh Thanh"/>
    <s v="BM002992 "/>
    <s v="002992 "/>
    <s v="Pilates"/>
    <x v="6"/>
    <n v="5000000"/>
    <n v="2622"/>
    <x v="10"/>
    <x v="0"/>
    <s v="ANHNK"/>
    <s v="TRUNGNH"/>
    <s v="SUONGLNH"/>
    <m/>
    <s v="Deposit"/>
    <x v="1"/>
  </r>
  <r>
    <d v="2022-09-30T00:00:00"/>
    <x v="22"/>
    <x v="3"/>
    <x v="2"/>
    <s v="Dương Thanh Thanh "/>
    <s v="BM002992"/>
    <s v="002992"/>
    <s v="Pilates"/>
    <x v="6"/>
    <n v="17400000"/>
    <n v="1201"/>
    <x v="10"/>
    <x v="0"/>
    <s v="ANHNK"/>
    <s v="TRUNGNH"/>
    <s v="SUONGLNH"/>
    <m/>
    <s v="PB"/>
    <x v="1"/>
  </r>
  <r>
    <d v="2022-08-31T00:00:00"/>
    <x v="21"/>
    <x v="3"/>
    <x v="1"/>
    <s v="Phạm Ngọc Xuân Thảo"/>
    <s v="BM003532"/>
    <s v="003532"/>
    <s v="Pilates"/>
    <x v="2"/>
    <n v="18000000"/>
    <n v="4008"/>
    <x v="13"/>
    <x v="0"/>
    <s v="HANGTT"/>
    <s v="TRUNGNH"/>
    <s v="THAONT"/>
    <m/>
    <s v="PIF"/>
    <x v="1"/>
  </r>
  <r>
    <d v="2022-07-15T00:00:00"/>
    <x v="2"/>
    <x v="1"/>
    <x v="0"/>
    <s v="Đặng Thu Hằng"/>
    <n v="2744"/>
    <s v="2744"/>
    <s v="Pilates"/>
    <x v="8"/>
    <n v="1000000"/>
    <n v="1595"/>
    <x v="0"/>
    <x v="0"/>
    <s v="MYNT02"/>
    <m/>
    <m/>
    <m/>
    <s v="Deposit"/>
    <x v="1"/>
  </r>
  <r>
    <d v="2022-07-21T00:00:00"/>
    <x v="30"/>
    <x v="2"/>
    <x v="0"/>
    <s v="Đặng Thu Hằng "/>
    <n v="2744"/>
    <s v="2744"/>
    <s v="Pilates"/>
    <x v="8"/>
    <n v="16280000"/>
    <n v="3053"/>
    <x v="12"/>
    <x v="0"/>
    <s v="HOANT"/>
    <s v="MYNT02"/>
    <m/>
    <m/>
    <s v="PB"/>
    <x v="1"/>
  </r>
  <r>
    <d v="2022-09-09T00:00:00"/>
    <x v="27"/>
    <x v="0"/>
    <x v="2"/>
    <s v="Bế Đình Hoàng Nam"/>
    <s v="U0002367"/>
    <s v="0002367"/>
    <s v="Gym"/>
    <x v="0"/>
    <n v="2000000"/>
    <s v="0510"/>
    <x v="2"/>
    <x v="1"/>
    <s v="NAMNP"/>
    <m/>
    <m/>
    <m/>
    <s v="PIF"/>
    <x v="6"/>
  </r>
  <r>
    <d v="2022-08-31T00:00:00"/>
    <x v="21"/>
    <x v="3"/>
    <x v="1"/>
    <s v="Nguyễn Thảo"/>
    <s v="BM003513"/>
    <s v="003513"/>
    <s v="Pilates"/>
    <x v="2"/>
    <n v="3000000"/>
    <n v="2440"/>
    <x v="13"/>
    <x v="0"/>
    <s v="HANGTT"/>
    <s v="MANHNT"/>
    <s v="THAONT"/>
    <m/>
    <s v="Deposit"/>
    <x v="1"/>
  </r>
  <r>
    <d v="2022-08-01T00:00:00"/>
    <x v="29"/>
    <x v="4"/>
    <x v="1"/>
    <s v="Nguyễn Thị Tuyết Nhung"/>
    <n v="2270064"/>
    <s v="2270064"/>
    <s v="Pilates"/>
    <x v="3"/>
    <n v="22200000"/>
    <s v="0003106"/>
    <x v="10"/>
    <x v="0"/>
    <s v="TRANGLT"/>
    <m/>
    <m/>
    <m/>
    <s v="PIF"/>
    <x v="1"/>
  </r>
  <r>
    <d v="2022-07-25T00:00:00"/>
    <x v="7"/>
    <x v="3"/>
    <x v="0"/>
    <s v="Trần Quốc Anh"/>
    <s v="U0002316"/>
    <s v="0002316"/>
    <s v="Gym"/>
    <x v="0"/>
    <n v="1000000"/>
    <s v="0403"/>
    <x v="13"/>
    <x v="0"/>
    <s v="VUPA"/>
    <m/>
    <m/>
    <m/>
    <s v="PIF"/>
    <x v="4"/>
  </r>
  <r>
    <d v="2022-07-03T00:00:00"/>
    <x v="9"/>
    <x v="4"/>
    <x v="0"/>
    <s v="Lương Thanh Hải"/>
    <n v="2278"/>
    <s v="2278"/>
    <s v="Gym"/>
    <x v="0"/>
    <n v="1000000"/>
    <n v="463"/>
    <x v="12"/>
    <x v="0"/>
    <s v="NAMNP"/>
    <m/>
    <m/>
    <m/>
    <s v="PIF"/>
    <x v="0"/>
  </r>
  <r>
    <d v="2022-07-04T00:00:00"/>
    <x v="10"/>
    <x v="0"/>
    <x v="0"/>
    <s v="Lê Minh Hằng"/>
    <n v="2722"/>
    <s v="2722"/>
    <s v="Pilates"/>
    <x v="8"/>
    <n v="16000000"/>
    <n v="1564"/>
    <x v="0"/>
    <x v="0"/>
    <s v="LINHNM"/>
    <s v="THUANDTB"/>
    <m/>
    <m/>
    <s v="PIF"/>
    <x v="1"/>
  </r>
  <r>
    <d v="2022-09-28T00:00:00"/>
    <x v="26"/>
    <x v="3"/>
    <x v="2"/>
    <s v="Trương Thúy Hoa"/>
    <n v="220503"/>
    <s v="220503"/>
    <s v="Pilates"/>
    <x v="3"/>
    <n v="20000000"/>
    <s v="0003467"/>
    <x v="14"/>
    <x v="1"/>
    <s v="MYNT02"/>
    <s v="ANHLD"/>
    <s v="HIENDT"/>
    <m/>
    <s v="PIF"/>
    <x v="1"/>
  </r>
  <r>
    <d v="2022-08-01T00:00:00"/>
    <x v="29"/>
    <x v="4"/>
    <x v="1"/>
    <s v="Nguyễn Diệu Hương"/>
    <s v="BM003818"/>
    <s v="003818"/>
    <s v="Pilates"/>
    <x v="3"/>
    <n v="19600000"/>
    <s v="0003105"/>
    <x v="14"/>
    <x v="1"/>
    <s v="MYNT02"/>
    <s v="HANT"/>
    <s v="LINHNM"/>
    <m/>
    <s v="PIF"/>
    <x v="1"/>
  </r>
  <r>
    <d v="2022-09-24T00:00:00"/>
    <x v="25"/>
    <x v="2"/>
    <x v="2"/>
    <s v="Võ Kỳ Anh Thư"/>
    <s v="BM220456"/>
    <s v="220456"/>
    <s v="Pilates"/>
    <x v="2"/>
    <n v="9900000"/>
    <s v="0004199"/>
    <x v="17"/>
    <x v="0"/>
    <s v="MANHNT"/>
    <s v="ANHNK"/>
    <s v="THAONT"/>
    <m/>
    <s v="Deposit"/>
    <x v="1"/>
  </r>
  <r>
    <d v="2022-09-17T00:00:00"/>
    <x v="16"/>
    <x v="1"/>
    <x v="2"/>
    <s v="Nguyễn Linh Nga"/>
    <s v="000998"/>
    <s v="000998"/>
    <s v="Pilates"/>
    <x v="4"/>
    <n v="6000000"/>
    <s v="0003050"/>
    <x v="10"/>
    <x v="0"/>
    <s v="THUYNT"/>
    <m/>
    <m/>
    <m/>
    <s v="PIF"/>
    <x v="1"/>
  </r>
  <r>
    <d v="2022-07-11T00:00:00"/>
    <x v="1"/>
    <x v="1"/>
    <x v="0"/>
    <s v="LƯƠNG THỊ NHUNG"/>
    <n v="2773"/>
    <s v="2773"/>
    <s v="Pilates"/>
    <x v="1"/>
    <n v="4800000"/>
    <n v="1979"/>
    <x v="18"/>
    <x v="0"/>
    <s v="HANHQTH"/>
    <m/>
    <m/>
    <m/>
    <s v="PIF"/>
    <x v="1"/>
  </r>
  <r>
    <d v="2022-07-14T00:00:00"/>
    <x v="24"/>
    <x v="1"/>
    <x v="0"/>
    <s v="Nguyễn Thị Đoan Trinh"/>
    <s v="BM002334"/>
    <s v="002334"/>
    <s v="Pilates"/>
    <x v="11"/>
    <n v="4320000"/>
    <n v="1806"/>
    <x v="10"/>
    <x v="0"/>
    <s v="THUYNTM"/>
    <s v="MAINP"/>
    <m/>
    <m/>
    <s v="Deposit"/>
    <x v="1"/>
  </r>
  <r>
    <d v="2022-07-05T00:00:00"/>
    <x v="11"/>
    <x v="0"/>
    <x v="0"/>
    <s v="Vũ Lê Hồng Khanh"/>
    <n v="2422"/>
    <s v="2422"/>
    <s v="Pilates"/>
    <x v="10"/>
    <n v="9000000"/>
    <n v="1395"/>
    <x v="0"/>
    <x v="0"/>
    <s v="GIANGPH"/>
    <s v="LYLT"/>
    <m/>
    <m/>
    <s v="PIF"/>
    <x v="1"/>
  </r>
  <r>
    <d v="2022-09-30T00:00:00"/>
    <x v="22"/>
    <x v="3"/>
    <x v="2"/>
    <s v="Nguyễn Thu Uyên"/>
    <n v="220577"/>
    <s v="220577"/>
    <s v="Pilates"/>
    <x v="11"/>
    <n v="19800000"/>
    <s v="0001157"/>
    <x v="17"/>
    <x v="0"/>
    <s v="THUYNTM"/>
    <s v="KHANHLHD"/>
    <s v="ANHNK"/>
    <m/>
    <s v="PIF"/>
    <x v="1"/>
  </r>
  <r>
    <d v="2022-09-06T00:00:00"/>
    <x v="0"/>
    <x v="0"/>
    <x v="2"/>
    <s v="Im Kyeongseon"/>
    <n v="2270277"/>
    <s v="2270277"/>
    <s v="Pilates"/>
    <x v="3"/>
    <n v="14725000"/>
    <s v="0003414"/>
    <x v="14"/>
    <x v="1"/>
    <s v="ANHLD"/>
    <s v="MYNT02"/>
    <s v="HIENDT"/>
    <m/>
    <s v="PIF"/>
    <x v="1"/>
  </r>
  <r>
    <d v="2022-06-30T00:00:00"/>
    <x v="22"/>
    <x v="3"/>
    <x v="3"/>
    <s v="Trần Thị Mến"/>
    <s v="BM002503"/>
    <s v="002503"/>
    <s v="Pilates"/>
    <x v="5"/>
    <n v="6000000"/>
    <s v="0001485"/>
    <x v="0"/>
    <x v="0"/>
    <s v="THUYNTP"/>
    <s v="MyNT02"/>
    <m/>
    <m/>
    <s v="PIF"/>
    <x v="1"/>
  </r>
  <r>
    <d v="2022-08-26T00:00:00"/>
    <x v="17"/>
    <x v="3"/>
    <x v="1"/>
    <s v="Nguyễn Thị Ngân Hà "/>
    <s v="BM003267"/>
    <s v="003267"/>
    <s v="Pilates"/>
    <x v="6"/>
    <n v="18500000"/>
    <n v="2703"/>
    <x v="12"/>
    <x v="0"/>
    <s v="ANHNK"/>
    <s v="TRUNGNH"/>
    <s v="QUYNHBT"/>
    <m/>
    <s v="PIF"/>
    <x v="3"/>
  </r>
  <r>
    <d v="2022-09-29T00:00:00"/>
    <x v="18"/>
    <x v="3"/>
    <x v="2"/>
    <s v="Nguyễn Linh Chi"/>
    <s v="BM003730"/>
    <s v="003730"/>
    <s v="Pilates"/>
    <x v="9"/>
    <n v="19300000"/>
    <s v="0003616"/>
    <x v="12"/>
    <x v="0"/>
    <s v="THAOKT"/>
    <s v="LINHHTT"/>
    <s v="YENNH"/>
    <m/>
    <s v="PIF"/>
    <x v="1"/>
  </r>
  <r>
    <d v="2022-08-25T00:00:00"/>
    <x v="7"/>
    <x v="3"/>
    <x v="1"/>
    <s v="Yi Suk Hyun "/>
    <n v="2270170"/>
    <s v="2270170"/>
    <s v="Pilates"/>
    <x v="3"/>
    <n v="13200000"/>
    <s v="0003212"/>
    <x v="14"/>
    <x v="1"/>
    <s v="ANHLD"/>
    <s v="MYNT02"/>
    <s v="HIENDT"/>
    <m/>
    <s v="PIF"/>
    <x v="1"/>
  </r>
  <r>
    <d v="2022-07-23T00:00:00"/>
    <x v="28"/>
    <x v="2"/>
    <x v="0"/>
    <s v="Nguyễn Nguyệt Ánh"/>
    <n v="2270005"/>
    <s v="2270005"/>
    <s v="Pilates"/>
    <x v="3"/>
    <n v="18200000"/>
    <n v="3202"/>
    <x v="14"/>
    <x v="1"/>
    <s v="MYNT02"/>
    <s v="HANGNTT"/>
    <m/>
    <m/>
    <s v="PIF"/>
    <x v="1"/>
  </r>
  <r>
    <d v="2022-07-23T00:00:00"/>
    <x v="28"/>
    <x v="2"/>
    <x v="0"/>
    <s v="Nguyễn Minh Phương"/>
    <n v="2270013"/>
    <s v="2270013"/>
    <s v="Pilates"/>
    <x v="3"/>
    <n v="2000000"/>
    <n v="3160"/>
    <x v="14"/>
    <x v="1"/>
    <s v="GIANGPH"/>
    <s v="HATT"/>
    <m/>
    <m/>
    <s v="Deposit"/>
    <x v="1"/>
  </r>
  <r>
    <d v="2022-08-11T00:00:00"/>
    <x v="1"/>
    <x v="1"/>
    <x v="1"/>
    <s v="Nguyễn Minh Phương"/>
    <n v="2270013"/>
    <s v="2270013"/>
    <s v="Pilates"/>
    <x v="3"/>
    <n v="11000000"/>
    <s v="0003131"/>
    <x v="14"/>
    <x v="1"/>
    <s v="GIANGPH"/>
    <s v="HATT"/>
    <m/>
    <m/>
    <s v="PB"/>
    <x v="1"/>
  </r>
  <r>
    <d v="2022-08-20T00:00:00"/>
    <x v="19"/>
    <x v="2"/>
    <x v="1"/>
    <s v="Nguyễn Thành Vinh "/>
    <s v="U0002340"/>
    <s v="0002340"/>
    <s v="Gym"/>
    <x v="0"/>
    <n v="4500000"/>
    <s v="0000434"/>
    <x v="13"/>
    <x v="0"/>
    <s v="VUPA"/>
    <m/>
    <m/>
    <m/>
    <s v="PIF"/>
    <x v="3"/>
  </r>
  <r>
    <d v="2022-08-30T00:00:00"/>
    <x v="22"/>
    <x v="3"/>
    <x v="1"/>
    <s v="Kim Jun Hee"/>
    <n v="2270215"/>
    <s v="2270215"/>
    <s v="Pilates"/>
    <x v="3"/>
    <n v="13200000"/>
    <s v="0003238"/>
    <x v="14"/>
    <x v="1"/>
    <s v="ANHLD"/>
    <s v="MYNT02"/>
    <s v="TUANDK"/>
    <m/>
    <s v="PIF"/>
    <x v="1"/>
  </r>
  <r>
    <d v="2022-08-04T00:00:00"/>
    <x v="10"/>
    <x v="0"/>
    <x v="1"/>
    <s v="Elly Seo "/>
    <n v="2270077"/>
    <s v="2270077"/>
    <s v="Pilates"/>
    <x v="3"/>
    <n v="3800000"/>
    <s v="0003117"/>
    <x v="14"/>
    <x v="1"/>
    <s v="ANHLD"/>
    <s v="THUONGNT"/>
    <s v="MYNT02"/>
    <m/>
    <s v="PB"/>
    <x v="1"/>
  </r>
  <r>
    <d v="2022-08-01T00:00:00"/>
    <x v="29"/>
    <x v="4"/>
    <x v="1"/>
    <s v="Lê Hải Đăng "/>
    <s v="U0002325"/>
    <s v="0002325"/>
    <s v="Gym"/>
    <x v="0"/>
    <n v="3500000"/>
    <s v="0000417"/>
    <x v="13"/>
    <x v="0"/>
    <s v="DUNGPT"/>
    <m/>
    <m/>
    <m/>
    <s v="PIF"/>
    <x v="3"/>
  </r>
  <r>
    <d v="2022-09-30T00:00:00"/>
    <x v="22"/>
    <x v="3"/>
    <x v="2"/>
    <s v="Park Jung Youn"/>
    <n v="220546"/>
    <s v="220546"/>
    <s v="Pilates"/>
    <x v="5"/>
    <n v="13870000"/>
    <s v="0003669"/>
    <x v="17"/>
    <x v="0"/>
    <s v="HUONGNT"/>
    <s v="MYNT02"/>
    <m/>
    <m/>
    <s v="PB"/>
    <x v="1"/>
  </r>
  <r>
    <d v="2022-08-15T00:00:00"/>
    <x v="2"/>
    <x v="1"/>
    <x v="1"/>
    <s v="Nguyễn Lan Phương"/>
    <s v="BM003770"/>
    <s v="003770"/>
    <s v="Pilates"/>
    <x v="8"/>
    <n v="14400000"/>
    <n v="3080"/>
    <x v="12"/>
    <x v="0"/>
    <s v="GIANGPH"/>
    <s v="LINHNM"/>
    <s v="TRUNGBT"/>
    <m/>
    <s v="PIF"/>
    <x v="1"/>
  </r>
  <r>
    <d v="2022-09-05T00:00:00"/>
    <x v="11"/>
    <x v="0"/>
    <x v="2"/>
    <s v="Trần Liên Phương"/>
    <s v="BM003145"/>
    <s v="003145"/>
    <s v="Pilates"/>
    <x v="4"/>
    <n v="6720000"/>
    <n v="3034"/>
    <x v="13"/>
    <x v="0"/>
    <s v="THUYNT"/>
    <m/>
    <m/>
    <m/>
    <s v="PIF"/>
    <x v="4"/>
  </r>
  <r>
    <d v="2022-08-15T00:00:00"/>
    <x v="2"/>
    <x v="1"/>
    <x v="1"/>
    <s v="Hoàng Thị Nhung "/>
    <s v="U0002336"/>
    <s v="0002336"/>
    <s v="Gym"/>
    <x v="0"/>
    <n v="2000000"/>
    <s v="0429"/>
    <x v="2"/>
    <x v="1"/>
    <s v="VUPA"/>
    <m/>
    <m/>
    <m/>
    <s v="PIF"/>
    <x v="3"/>
  </r>
  <r>
    <d v="2022-09-28T00:00:00"/>
    <x v="26"/>
    <x v="3"/>
    <x v="2"/>
    <s v="Lê Trần Kim Ngân "/>
    <s v="BM002986"/>
    <s v="002986"/>
    <s v="Pilates"/>
    <x v="6"/>
    <n v="12000000"/>
    <n v="2617"/>
    <x v="12"/>
    <x v="0"/>
    <s v="QUYNHBT"/>
    <m/>
    <m/>
    <m/>
    <s v="PIF"/>
    <x v="4"/>
  </r>
  <r>
    <d v="2022-07-29T00:00:00"/>
    <x v="18"/>
    <x v="3"/>
    <x v="0"/>
    <s v="Nguyễn Ngọc Hồng Phúc"/>
    <s v="NCV002020"/>
    <s v="002020"/>
    <s v="Pilates"/>
    <x v="11"/>
    <n v="1420000"/>
    <s v="0001908"/>
    <x v="13"/>
    <x v="0"/>
    <s v="LINHNM"/>
    <s v="THYLHD"/>
    <m/>
    <m/>
    <s v="PB"/>
    <x v="1"/>
  </r>
  <r>
    <d v="2022-08-05T00:00:00"/>
    <x v="11"/>
    <x v="0"/>
    <x v="1"/>
    <s v="Nguyễn Thùy Linh"/>
    <n v="2270083"/>
    <s v="2270083"/>
    <s v="Pilates"/>
    <x v="3"/>
    <n v="2400000"/>
    <s v="0003121"/>
    <x v="14"/>
    <x v="1"/>
    <s v="ANHLD"/>
    <s v="MYNT02"/>
    <s v="THUYNTP"/>
    <m/>
    <s v="Deposit"/>
    <x v="1"/>
  </r>
  <r>
    <d v="2022-08-10T00:00:00"/>
    <x v="13"/>
    <x v="0"/>
    <x v="1"/>
    <s v="Nguyễn Thùy Linh"/>
    <n v="2270083"/>
    <s v="2270083"/>
    <s v="Pilates"/>
    <x v="3"/>
    <n v="10000000"/>
    <s v="0003127"/>
    <x v="14"/>
    <x v="1"/>
    <s v="ANHLD"/>
    <s v="MYNT02"/>
    <s v="THUYNTP"/>
    <m/>
    <s v="PB"/>
    <x v="1"/>
  </r>
  <r>
    <d v="2022-08-27T00:00:00"/>
    <x v="8"/>
    <x v="3"/>
    <x v="1"/>
    <s v="Đỗ Hà Anh"/>
    <n v="2270190"/>
    <s v="2270190"/>
    <s v="Pilates"/>
    <x v="5"/>
    <n v="6000000"/>
    <s v="0002885"/>
    <x v="13"/>
    <x v="0"/>
    <s v="GIANGPH"/>
    <s v="TRANGLT"/>
    <s v="THUONGTD"/>
    <m/>
    <s v="Deposit"/>
    <x v="1"/>
  </r>
  <r>
    <d v="2022-08-29T00:00:00"/>
    <x v="18"/>
    <x v="3"/>
    <x v="1"/>
    <s v="Đỗ Hà Anh"/>
    <n v="2270190"/>
    <s v="2270190"/>
    <s v="Pilates"/>
    <x v="5"/>
    <n v="5500000"/>
    <s v="0002889"/>
    <x v="13"/>
    <x v="0"/>
    <s v="GIANGPH"/>
    <s v="TRANGLT"/>
    <s v="THUONGTD"/>
    <m/>
    <s v="PB"/>
    <x v="1"/>
  </r>
  <r>
    <d v="2022-07-01T00:00:00"/>
    <x v="29"/>
    <x v="4"/>
    <x v="0"/>
    <s v="Vũ Thị Thu Trang"/>
    <n v="2633"/>
    <s v="2633"/>
    <s v="Pilates"/>
    <x v="0"/>
    <n v="5760000"/>
    <n v="1631"/>
    <x v="0"/>
    <x v="0"/>
    <s v="LINHHTT"/>
    <m/>
    <m/>
    <m/>
    <s v="PIF"/>
    <x v="4"/>
  </r>
  <r>
    <d v="2022-09-17T00:00:00"/>
    <x v="16"/>
    <x v="1"/>
    <x v="2"/>
    <s v="Vũ Thị Kiều Oanh"/>
    <s v="BM003625"/>
    <s v="003625"/>
    <s v="Pilates"/>
    <x v="1"/>
    <n v="8000000"/>
    <n v="4223"/>
    <x v="17"/>
    <x v="0"/>
    <s v="TRUNGNH"/>
    <s v="NGANNTK"/>
    <m/>
    <m/>
    <s v="Deposit"/>
    <x v="4"/>
  </r>
  <r>
    <d v="2022-09-07T00:00:00"/>
    <x v="23"/>
    <x v="0"/>
    <x v="2"/>
    <s v="Trần Mỹ Hà"/>
    <s v="BM003470"/>
    <s v="003470"/>
    <s v="Pilates"/>
    <x v="6"/>
    <n v="9500000"/>
    <n v="4076"/>
    <x v="10"/>
    <x v="0"/>
    <s v="ANHNK"/>
    <s v="SUONGLNH"/>
    <m/>
    <m/>
    <s v="Deposit"/>
    <x v="1"/>
  </r>
  <r>
    <d v="2022-06-28T00:00:00"/>
    <x v="26"/>
    <x v="3"/>
    <x v="3"/>
    <s v="Khiếu Ngọc Ánh"/>
    <s v="Bm002515"/>
    <s v="002515"/>
    <s v="Pilates"/>
    <x v="5"/>
    <n v="6720000"/>
    <s v="0001473"/>
    <x v="0"/>
    <x v="0"/>
    <s v="GiangPH"/>
    <m/>
    <m/>
    <m/>
    <s v="PIF"/>
    <x v="1"/>
  </r>
  <r>
    <d v="2022-08-10T00:00:00"/>
    <x v="13"/>
    <x v="0"/>
    <x v="1"/>
    <s v="Nguyễn Lan Nhi"/>
    <s v="002475"/>
    <s v="002475"/>
    <s v="Pilates"/>
    <x v="10"/>
    <n v="12400000"/>
    <s v="0002822"/>
    <x v="15"/>
    <x v="0"/>
    <s v="DUNGNT02"/>
    <m/>
    <m/>
    <m/>
    <s v="PB"/>
    <x v="1"/>
  </r>
  <r>
    <d v="2022-07-30T00:00:00"/>
    <x v="22"/>
    <x v="3"/>
    <x v="0"/>
    <s v="Nguyễn Ngọc MInh Châu"/>
    <s v="BM001216"/>
    <s v="001216"/>
    <s v="Pilates"/>
    <x v="9"/>
    <n v="11000000"/>
    <s v="0001316"/>
    <x v="12"/>
    <x v="0"/>
    <s v="HANGDTT"/>
    <m/>
    <m/>
    <m/>
    <s v="PIF"/>
    <x v="4"/>
  </r>
  <r>
    <d v="2022-08-22T00:00:00"/>
    <x v="6"/>
    <x v="2"/>
    <x v="1"/>
    <s v="BÙI BÍCH HẠNH"/>
    <s v="003773"/>
    <s v="003773"/>
    <s v="Pilates"/>
    <x v="8"/>
    <n v="14500000"/>
    <s v="0003083"/>
    <x v="12"/>
    <x v="0"/>
    <s v="ANHTN"/>
    <s v="TUANDK"/>
    <m/>
    <m/>
    <s v="PIF"/>
    <x v="1"/>
  </r>
  <r>
    <d v="2022-08-15T00:00:00"/>
    <x v="2"/>
    <x v="1"/>
    <x v="1"/>
    <s v="Nguyễn Thị Bình Minh "/>
    <s v="BM003386"/>
    <s v="003386"/>
    <s v="Pilates"/>
    <x v="6"/>
    <n v="22000000"/>
    <n v="2664"/>
    <x v="13"/>
    <x v="0"/>
    <s v="ANHNK"/>
    <s v="HOANGTM"/>
    <m/>
    <m/>
    <s v="Deposit"/>
    <x v="1"/>
  </r>
  <r>
    <d v="2022-08-15T00:00:00"/>
    <x v="2"/>
    <x v="1"/>
    <x v="1"/>
    <s v="Nguyễn Thị Bình Minh "/>
    <s v="BM003386"/>
    <s v="003386"/>
    <s v="Pilates"/>
    <x v="6"/>
    <n v="1400000"/>
    <n v="2665"/>
    <x v="13"/>
    <x v="0"/>
    <s v="ANHNK"/>
    <s v="HOANGTM"/>
    <m/>
    <m/>
    <s v="PB"/>
    <x v="1"/>
  </r>
  <r>
    <d v="2022-06-20T00:00:00"/>
    <x v="19"/>
    <x v="2"/>
    <x v="3"/>
    <s v="Nguyễn Tuệ Minh"/>
    <s v="BM002504"/>
    <s v="002504"/>
    <s v="Pilates"/>
    <x v="5"/>
    <n v="16580000"/>
    <s v="0001460"/>
    <x v="0"/>
    <x v="0"/>
    <s v="THUYNTP"/>
    <s v="GiangPH"/>
    <m/>
    <m/>
    <s v="PIF"/>
    <x v="1"/>
  </r>
  <r>
    <d v="2022-09-30T00:00:00"/>
    <x v="22"/>
    <x v="3"/>
    <x v="2"/>
    <s v="Trần Bích Vân "/>
    <s v="BM003308"/>
    <s v="003308"/>
    <s v="Pilates"/>
    <x v="6"/>
    <n v="16000000"/>
    <n v="2642"/>
    <x v="17"/>
    <x v="0"/>
    <s v="ANHNK"/>
    <m/>
    <m/>
    <m/>
    <s v="PIF"/>
    <x v="1"/>
  </r>
  <r>
    <d v="2022-08-03T00:00:00"/>
    <x v="9"/>
    <x v="4"/>
    <x v="1"/>
    <s v="Woo Yong Jin"/>
    <n v="2270068"/>
    <s v="2270068"/>
    <s v="Pilates"/>
    <x v="3"/>
    <n v="14000000"/>
    <s v="0003110"/>
    <x v="14"/>
    <x v="1"/>
    <s v="THUYNTP"/>
    <s v="THUONGNT"/>
    <s v="MYNT02"/>
    <m/>
    <s v="PIF"/>
    <x v="5"/>
  </r>
  <r>
    <d v="2022-09-06T00:00:00"/>
    <x v="0"/>
    <x v="0"/>
    <x v="2"/>
    <s v="Lê Tường Vy"/>
    <s v="BM003714"/>
    <s v="003714"/>
    <s v="Pilates"/>
    <x v="9"/>
    <n v="3500000"/>
    <s v="0003000"/>
    <x v="13"/>
    <x v="0"/>
    <s v="ANHLD"/>
    <s v="YENNH"/>
    <m/>
    <m/>
    <s v="PIF"/>
    <x v="1"/>
  </r>
  <r>
    <d v="2022-08-31T00:00:00"/>
    <x v="21"/>
    <x v="3"/>
    <x v="1"/>
    <s v="NGUYỄN HOÀNG KIỀU OANH"/>
    <s v="003787"/>
    <s v="003787"/>
    <s v="Pilates"/>
    <x v="8"/>
    <n v="14500000"/>
    <s v="0003098"/>
    <x v="12"/>
    <x v="0"/>
    <s v="HOANT"/>
    <s v="GIANGPH"/>
    <s v="LINHNM"/>
    <m/>
    <s v="PIF"/>
    <x v="1"/>
  </r>
  <r>
    <d v="2022-08-19T00:00:00"/>
    <x v="5"/>
    <x v="2"/>
    <x v="1"/>
    <s v="Nguyễn Hải Long "/>
    <s v="U0002339"/>
    <s v="0002339"/>
    <s v="Gym"/>
    <x v="0"/>
    <n v="1000000"/>
    <s v="0000433"/>
    <x v="13"/>
    <x v="0"/>
    <s v="DUNGPT"/>
    <m/>
    <m/>
    <m/>
    <s v="PIF"/>
    <x v="3"/>
  </r>
  <r>
    <d v="2022-07-18T00:00:00"/>
    <x v="4"/>
    <x v="2"/>
    <x v="0"/>
    <s v="Hoàng Lan Phương "/>
    <n v="2305"/>
    <s v="2305"/>
    <s v="Gym"/>
    <x v="0"/>
    <n v="2250000"/>
    <n v="491"/>
    <x v="20"/>
    <x v="0"/>
    <s v="HIEUTM"/>
    <m/>
    <m/>
    <m/>
    <s v="PIF"/>
    <x v="4"/>
  </r>
  <r>
    <d v="2022-08-01T00:00:00"/>
    <x v="29"/>
    <x v="4"/>
    <x v="1"/>
    <s v="Hoàng Phương Lan "/>
    <s v="U0002326"/>
    <s v="0002326"/>
    <s v="Gym"/>
    <x v="0"/>
    <n v="1800000"/>
    <s v="0000418"/>
    <x v="2"/>
    <x v="1"/>
    <s v="HIEUTM"/>
    <m/>
    <m/>
    <m/>
    <s v="PIF"/>
    <x v="3"/>
  </r>
  <r>
    <d v="2022-09-10T00:00:00"/>
    <x v="13"/>
    <x v="0"/>
    <x v="2"/>
    <s v="Ji Yoon Ahn"/>
    <s v="BM003716"/>
    <s v="003716"/>
    <s v="Pilates"/>
    <x v="9"/>
    <n v="10000000"/>
    <s v="0001344"/>
    <x v="17"/>
    <x v="0"/>
    <s v="LINHNM"/>
    <s v="THAOTP"/>
    <m/>
    <m/>
    <s v="Deposit"/>
    <x v="1"/>
  </r>
  <r>
    <d v="2022-09-10T00:00:00"/>
    <x v="13"/>
    <x v="0"/>
    <x v="2"/>
    <s v="Ji Yoon Ahn"/>
    <s v="BM003716"/>
    <s v="003716"/>
    <s v="Pilates"/>
    <x v="9"/>
    <n v="11000000"/>
    <s v="0001345"/>
    <x v="16"/>
    <x v="0"/>
    <s v="LINHNM"/>
    <s v="THAOTP"/>
    <m/>
    <m/>
    <s v="PB"/>
    <x v="1"/>
  </r>
  <r>
    <d v="2022-09-06T00:00:00"/>
    <x v="0"/>
    <x v="0"/>
    <x v="2"/>
    <s v="Trương Thu Hiền"/>
    <s v="BM003543"/>
    <s v="003543"/>
    <s v="Pilates"/>
    <x v="2"/>
    <n v="18000000"/>
    <n v="4024"/>
    <x v="17"/>
    <x v="0"/>
    <s v="HANGTT"/>
    <s v="GIANGPH"/>
    <s v="NGANTTK"/>
    <m/>
    <s v="PIF"/>
    <x v="3"/>
  </r>
  <r>
    <d v="2022-08-29T00:00:00"/>
    <x v="18"/>
    <x v="3"/>
    <x v="1"/>
    <s v="TRẦN KHÁNH LINH"/>
    <s v="BM003576"/>
    <s v="003576"/>
    <s v="Pilates"/>
    <x v="1"/>
    <n v="19800000"/>
    <n v="2505"/>
    <x v="13"/>
    <x v="0"/>
    <s v="TRUNGNH"/>
    <s v="THUYBTT"/>
    <m/>
    <m/>
    <s v="PIF"/>
    <x v="1"/>
  </r>
  <r>
    <d v="2022-09-16T00:00:00"/>
    <x v="3"/>
    <x v="1"/>
    <x v="2"/>
    <s v="TRẦN KHÁNH LINH"/>
    <s v="BM003620"/>
    <s v="003620"/>
    <s v="Pilates"/>
    <x v="1"/>
    <n v="18000000"/>
    <n v="4214"/>
    <x v="17"/>
    <x v="0"/>
    <s v="THUYBTT"/>
    <s v="TRUNGNH"/>
    <m/>
    <m/>
    <s v="PIF"/>
    <x v="4"/>
  </r>
  <r>
    <d v="2022-08-04T00:00:00"/>
    <x v="10"/>
    <x v="0"/>
    <x v="1"/>
    <s v="Nguyễn Như Bình"/>
    <n v="2270078"/>
    <s v="2270078"/>
    <s v="Pilates"/>
    <x v="3"/>
    <n v="20600000"/>
    <s v="0003118"/>
    <x v="14"/>
    <x v="1"/>
    <s v="GIANGPH"/>
    <s v="ANHLD"/>
    <s v="YENNTH02"/>
    <m/>
    <s v="PIF"/>
    <x v="1"/>
  </r>
  <r>
    <d v="2022-08-06T00:00:00"/>
    <x v="0"/>
    <x v="0"/>
    <x v="1"/>
    <s v="NGUYỄN ĐẶNG THANH VÂN"/>
    <s v="BM001219"/>
    <s v="001219"/>
    <s v="Pilates"/>
    <x v="7"/>
    <n v="13440000"/>
    <s v="0001320"/>
    <x v="13"/>
    <x v="0"/>
    <s v="THUYNTT"/>
    <m/>
    <m/>
    <m/>
    <s v="PIF"/>
    <x v="3"/>
  </r>
  <r>
    <d v="2022-09-30T00:00:00"/>
    <x v="22"/>
    <x v="3"/>
    <x v="2"/>
    <s v="Nguyễn Thị Lan Phương"/>
    <n v="220594"/>
    <s v="220594"/>
    <s v="Pilates"/>
    <x v="3"/>
    <n v="12000000"/>
    <s v="0003478"/>
    <x v="14"/>
    <x v="1"/>
    <s v="THAOKT"/>
    <m/>
    <m/>
    <m/>
    <s v="PIF"/>
    <x v="1"/>
  </r>
  <r>
    <d v="2022-09-30T00:00:00"/>
    <x v="22"/>
    <x v="3"/>
    <x v="2"/>
    <s v="Phạm Thị Huyền Trang"/>
    <s v="BM004000"/>
    <s v="004000"/>
    <s v="Pilates"/>
    <x v="0"/>
    <n v="13300000"/>
    <n v="3861"/>
    <x v="12"/>
    <x v="0"/>
    <s v="HIENDT"/>
    <m/>
    <m/>
    <m/>
    <s v="PIF"/>
    <x v="1"/>
  </r>
  <r>
    <d v="2022-08-31T00:00:00"/>
    <x v="21"/>
    <x v="3"/>
    <x v="1"/>
    <s v="Lê Thu Thuỷ"/>
    <s v="BM003796"/>
    <s v="003796"/>
    <s v="Pilates"/>
    <x v="8"/>
    <n v="24500000"/>
    <n v="3508"/>
    <x v="16"/>
    <x v="0"/>
    <s v="HOANT"/>
    <m/>
    <m/>
    <m/>
    <s v="PIF"/>
    <x v="4"/>
  </r>
  <r>
    <d v="2022-07-25T00:00:00"/>
    <x v="7"/>
    <x v="3"/>
    <x v="0"/>
    <s v="Nguyễn Hà Phương"/>
    <s v="BM003064"/>
    <s v="003064"/>
    <s v="Pilates"/>
    <x v="0"/>
    <n v="23200000"/>
    <n v="2915"/>
    <x v="30"/>
    <x v="0"/>
    <s v="GIANGPH"/>
    <s v="HIENDT"/>
    <m/>
    <m/>
    <s v="PIF"/>
    <x v="1"/>
  </r>
  <r>
    <d v="2022-07-19T00:00:00"/>
    <x v="5"/>
    <x v="2"/>
    <x v="0"/>
    <s v="Nguyễn Bảo Ngọc"/>
    <s v="BM001208"/>
    <s v="001208"/>
    <s v="Pilates"/>
    <x v="7"/>
    <n v="43200000"/>
    <n v="1307"/>
    <x v="0"/>
    <x v="0"/>
    <s v="MYNT02"/>
    <s v="HANGDTT"/>
    <m/>
    <m/>
    <s v="PIF"/>
    <x v="1"/>
  </r>
  <r>
    <d v="2022-08-08T00:00:00"/>
    <x v="12"/>
    <x v="0"/>
    <x v="1"/>
    <s v="Phạm Huyền Trang"/>
    <s v="001220"/>
    <s v="001220"/>
    <s v="Pilates"/>
    <x v="7"/>
    <n v="17480000"/>
    <s v="0001321"/>
    <x v="16"/>
    <x v="0"/>
    <s v="ANHLD"/>
    <s v="LINHNM"/>
    <s v="HALTT"/>
    <m/>
    <s v="PIF"/>
    <x v="1"/>
  </r>
  <r>
    <d v="2022-07-05T00:00:00"/>
    <x v="11"/>
    <x v="0"/>
    <x v="0"/>
    <s v="Châu Thục Dân"/>
    <n v="2309"/>
    <s v="2309"/>
    <s v="Pilates"/>
    <x v="11"/>
    <n v="6720000"/>
    <n v="1775"/>
    <x v="10"/>
    <x v="0"/>
    <s v="GIANGPH"/>
    <s v="MAINP"/>
    <s v="KhanhLHD"/>
    <m/>
    <s v="PB"/>
    <x v="1"/>
  </r>
  <r>
    <d v="2022-09-25T00:00:00"/>
    <x v="7"/>
    <x v="3"/>
    <x v="2"/>
    <s v="Eva Lim - Nee"/>
    <n v="220464"/>
    <s v="220464"/>
    <s v="Pilates"/>
    <x v="3"/>
    <n v="18000000"/>
    <s v="0003460"/>
    <x v="14"/>
    <x v="1"/>
    <s v="MYNT02"/>
    <s v="ANHLD"/>
    <s v="DUONGVTT"/>
    <m/>
    <s v="PIF"/>
    <x v="5"/>
  </r>
  <r>
    <d v="2022-09-30T00:00:00"/>
    <x v="22"/>
    <x v="3"/>
    <x v="2"/>
    <s v="NGUYỄN TRẦN MINH TRANG"/>
    <s v="BM004184"/>
    <s v="004184"/>
    <s v="Pilates"/>
    <x v="8"/>
    <n v="12920000"/>
    <s v="0003625"/>
    <x v="12"/>
    <x v="0"/>
    <s v="TRUNGBT"/>
    <s v="LINHNM"/>
    <m/>
    <m/>
    <s v="PIF"/>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n v="220466"/>
    <x v="0"/>
    <n v="5"/>
    <x v="0"/>
    <m/>
  </r>
  <r>
    <x v="0"/>
    <n v="220422"/>
    <x v="1"/>
    <n v="6"/>
    <x v="0"/>
    <m/>
  </r>
  <r>
    <x v="0"/>
    <n v="2495"/>
    <x v="2"/>
    <n v="9"/>
    <x v="1"/>
    <m/>
  </r>
  <r>
    <x v="0"/>
    <n v="129"/>
    <x v="3"/>
    <n v="1"/>
    <x v="2"/>
    <m/>
  </r>
  <r>
    <x v="0"/>
    <n v="220507"/>
    <x v="4"/>
    <n v="9"/>
    <x v="1"/>
    <m/>
  </r>
  <r>
    <x v="0"/>
    <n v="1784"/>
    <x v="5"/>
    <n v="5"/>
    <x v="0"/>
    <m/>
  </r>
  <r>
    <x v="0"/>
    <n v="2470"/>
    <x v="6"/>
    <n v="4"/>
    <x v="0"/>
    <m/>
  </r>
  <r>
    <x v="0"/>
    <n v="2270261"/>
    <x v="7"/>
    <n v="3"/>
    <x v="2"/>
    <m/>
  </r>
  <r>
    <x v="0"/>
    <n v="138"/>
    <x v="7"/>
    <n v="1"/>
    <x v="2"/>
    <m/>
  </r>
  <r>
    <x v="0"/>
    <n v="220622"/>
    <x v="8"/>
    <n v="8"/>
    <x v="1"/>
    <m/>
  </r>
  <r>
    <x v="0"/>
    <n v="220399"/>
    <x v="9"/>
    <n v="22"/>
    <x v="3"/>
    <m/>
  </r>
  <r>
    <x v="0"/>
    <n v="1388"/>
    <x v="10"/>
    <n v="4"/>
    <x v="0"/>
    <m/>
  </r>
  <r>
    <x v="0"/>
    <n v="220483"/>
    <x v="11"/>
    <n v="5"/>
    <x v="0"/>
    <m/>
  </r>
  <r>
    <x v="0"/>
    <n v="1383"/>
    <x v="12"/>
    <n v="13"/>
    <x v="3"/>
    <m/>
  </r>
  <r>
    <x v="0"/>
    <n v="128"/>
    <x v="13"/>
    <n v="6"/>
    <x v="0"/>
    <m/>
  </r>
  <r>
    <x v="0"/>
    <n v="2081"/>
    <x v="14"/>
    <n v="2"/>
    <x v="2"/>
    <m/>
  </r>
  <r>
    <x v="0"/>
    <n v="220460"/>
    <x v="15"/>
    <n v="1"/>
    <x v="2"/>
    <m/>
  </r>
  <r>
    <x v="0"/>
    <n v="1399"/>
    <x v="16"/>
    <n v="6"/>
    <x v="0"/>
    <m/>
  </r>
  <r>
    <x v="0"/>
    <n v="2445"/>
    <x v="17"/>
    <n v="10"/>
    <x v="1"/>
    <m/>
  </r>
  <r>
    <x v="0"/>
    <n v="1003"/>
    <x v="18"/>
    <n v="2"/>
    <x v="2"/>
    <m/>
  </r>
  <r>
    <x v="0"/>
    <n v="2467"/>
    <x v="19"/>
    <n v="7"/>
    <x v="0"/>
    <m/>
  </r>
  <r>
    <x v="0"/>
    <n v="220633"/>
    <x v="20"/>
    <n v="3"/>
    <x v="2"/>
    <m/>
  </r>
  <r>
    <x v="0"/>
    <n v="400"/>
    <x v="21"/>
    <n v="7"/>
    <x v="0"/>
    <m/>
  </r>
  <r>
    <x v="0"/>
    <n v="143"/>
    <x v="22"/>
    <n v="8"/>
    <x v="1"/>
    <m/>
  </r>
  <r>
    <x v="0"/>
    <n v="1335"/>
    <x v="23"/>
    <n v="6"/>
    <x v="0"/>
    <m/>
  </r>
  <r>
    <x v="0"/>
    <n v="2479"/>
    <x v="24"/>
    <n v="2"/>
    <x v="2"/>
    <m/>
  </r>
  <r>
    <x v="0"/>
    <n v="2406"/>
    <x v="25"/>
    <n v="3"/>
    <x v="2"/>
    <m/>
  </r>
  <r>
    <x v="0"/>
    <n v="1665"/>
    <x v="26"/>
    <n v="12"/>
    <x v="3"/>
    <m/>
  </r>
  <r>
    <x v="0"/>
    <n v="1393"/>
    <x v="27"/>
    <n v="6"/>
    <x v="0"/>
    <m/>
  </r>
  <r>
    <x v="0"/>
    <n v="1311"/>
    <x v="28"/>
    <n v="2"/>
    <x v="2"/>
    <m/>
  </r>
  <r>
    <x v="0"/>
    <n v="2408"/>
    <x v="29"/>
    <n v="3"/>
    <x v="2"/>
    <m/>
  </r>
  <r>
    <x v="0"/>
    <n v="2086"/>
    <x v="30"/>
    <n v="3"/>
    <x v="2"/>
    <m/>
  </r>
  <r>
    <x v="0"/>
    <n v="2403"/>
    <x v="31"/>
    <n v="11"/>
    <x v="1"/>
    <m/>
  </r>
  <r>
    <x v="0"/>
    <n v="113"/>
    <x v="32"/>
    <n v="4"/>
    <x v="0"/>
    <m/>
  </r>
  <r>
    <x v="0"/>
    <n v="220462"/>
    <x v="33"/>
    <n v="11"/>
    <x v="1"/>
    <m/>
  </r>
  <r>
    <x v="0"/>
    <n v="1337"/>
    <x v="34"/>
    <n v="6"/>
    <x v="0"/>
    <m/>
  </r>
  <r>
    <x v="0"/>
    <n v="2457"/>
    <x v="35"/>
    <n v="4"/>
    <x v="0"/>
    <m/>
  </r>
  <r>
    <x v="0"/>
    <n v="1386"/>
    <x v="36"/>
    <n v="9"/>
    <x v="1"/>
    <m/>
  </r>
  <r>
    <x v="0"/>
    <n v="1029"/>
    <x v="37"/>
    <n v="2"/>
    <x v="2"/>
    <m/>
  </r>
  <r>
    <x v="0"/>
    <n v="1683"/>
    <x v="38"/>
    <n v="3"/>
    <x v="2"/>
    <m/>
  </r>
  <r>
    <x v="0"/>
    <n v="2410"/>
    <x v="39"/>
    <n v="6"/>
    <x v="0"/>
    <m/>
  </r>
  <r>
    <x v="0"/>
    <n v="220613"/>
    <x v="40"/>
    <n v="1"/>
    <x v="2"/>
    <m/>
  </r>
  <r>
    <x v="0"/>
    <n v="220499"/>
    <x v="41"/>
    <n v="30"/>
    <x v="3"/>
    <m/>
  </r>
  <r>
    <x v="0"/>
    <n v="2270263"/>
    <x v="42"/>
    <n v="8"/>
    <x v="1"/>
    <m/>
  </r>
  <r>
    <x v="0"/>
    <n v="2270209"/>
    <x v="43"/>
    <n v="11"/>
    <x v="1"/>
    <m/>
  </r>
  <r>
    <x v="0"/>
    <n v="2270262"/>
    <x v="44"/>
    <n v="5"/>
    <x v="0"/>
    <m/>
  </r>
  <r>
    <x v="0"/>
    <n v="220446"/>
    <x v="45"/>
    <n v="9"/>
    <x v="1"/>
    <m/>
  </r>
  <r>
    <x v="0"/>
    <n v="1303"/>
    <x v="46"/>
    <n v="10"/>
    <x v="1"/>
    <m/>
  </r>
  <r>
    <x v="0"/>
    <n v="1348"/>
    <x v="47"/>
    <n v="10"/>
    <x v="1"/>
    <m/>
  </r>
  <r>
    <x v="0"/>
    <n v="1644"/>
    <x v="48"/>
    <n v="11"/>
    <x v="1"/>
    <m/>
  </r>
  <r>
    <x v="0"/>
    <n v="2618"/>
    <x v="49"/>
    <n v="4"/>
    <x v="0"/>
    <m/>
  </r>
  <r>
    <x v="0"/>
    <n v="1359"/>
    <x v="50"/>
    <n v="4"/>
    <x v="0"/>
    <m/>
  </r>
  <r>
    <x v="0"/>
    <n v="220457"/>
    <x v="51"/>
    <n v="7"/>
    <x v="0"/>
    <m/>
  </r>
  <r>
    <x v="0"/>
    <n v="220370"/>
    <x v="52"/>
    <n v="6"/>
    <x v="0"/>
    <m/>
  </r>
  <r>
    <x v="0"/>
    <n v="2401"/>
    <x v="53"/>
    <n v="7"/>
    <x v="0"/>
    <m/>
  </r>
  <r>
    <x v="0"/>
    <n v="1037"/>
    <x v="54"/>
    <n v="2"/>
    <x v="2"/>
    <m/>
  </r>
  <r>
    <x v="0"/>
    <n v="654"/>
    <x v="55"/>
    <n v="13"/>
    <x v="3"/>
    <m/>
  </r>
  <r>
    <x v="0"/>
    <n v="2447"/>
    <x v="56"/>
    <n v="5"/>
    <x v="0"/>
    <m/>
  </r>
  <r>
    <x v="0"/>
    <n v="2481"/>
    <x v="57"/>
    <n v="4"/>
    <x v="0"/>
    <m/>
  </r>
  <r>
    <x v="0"/>
    <n v="109"/>
    <x v="58"/>
    <n v="6"/>
    <x v="0"/>
    <m/>
  </r>
  <r>
    <x v="0"/>
    <n v="698"/>
    <x v="59"/>
    <n v="2"/>
    <x v="2"/>
    <m/>
  </r>
  <r>
    <x v="0"/>
    <n v="220614"/>
    <x v="60"/>
    <n v="19"/>
    <x v="3"/>
    <m/>
  </r>
  <r>
    <x v="0"/>
    <n v="2487"/>
    <x v="61"/>
    <n v="5"/>
    <x v="0"/>
    <m/>
  </r>
  <r>
    <x v="0"/>
    <n v="1367"/>
    <x v="62"/>
    <n v="5"/>
    <x v="0"/>
    <m/>
  </r>
  <r>
    <x v="0"/>
    <n v="1344"/>
    <x v="63"/>
    <n v="8"/>
    <x v="1"/>
    <m/>
  </r>
  <r>
    <x v="0"/>
    <n v="220325"/>
    <x v="64"/>
    <n v="11"/>
    <x v="1"/>
    <m/>
  </r>
  <r>
    <x v="0"/>
    <n v="220616"/>
    <x v="65"/>
    <n v="5"/>
    <x v="0"/>
    <m/>
  </r>
  <r>
    <x v="0"/>
    <n v="394"/>
    <x v="66"/>
    <n v="8"/>
    <x v="1"/>
    <m/>
  </r>
  <r>
    <x v="0"/>
    <n v="2464"/>
    <x v="67"/>
    <n v="1"/>
    <x v="2"/>
    <m/>
  </r>
  <r>
    <x v="0"/>
    <n v="2465"/>
    <x v="68"/>
    <n v="1"/>
    <x v="2"/>
    <m/>
  </r>
  <r>
    <x v="0"/>
    <n v="2270273"/>
    <x v="69"/>
    <n v="12"/>
    <x v="3"/>
    <m/>
  </r>
  <r>
    <x v="0"/>
    <n v="1394"/>
    <x v="70"/>
    <n v="14"/>
    <x v="3"/>
    <m/>
  </r>
  <r>
    <x v="0"/>
    <n v="220435"/>
    <x v="71"/>
    <n v="4"/>
    <x v="0"/>
    <m/>
  </r>
  <r>
    <x v="0"/>
    <n v="79"/>
    <x v="72"/>
    <n v="12"/>
    <x v="3"/>
    <m/>
  </r>
  <r>
    <x v="0"/>
    <n v="1358"/>
    <x v="73"/>
    <n v="2"/>
    <x v="2"/>
    <m/>
  </r>
  <r>
    <x v="0"/>
    <n v="1352"/>
    <x v="74"/>
    <n v="5"/>
    <x v="0"/>
    <m/>
  </r>
  <r>
    <x v="0"/>
    <n v="2085"/>
    <x v="75"/>
    <n v="4"/>
    <x v="0"/>
    <m/>
  </r>
  <r>
    <x v="0"/>
    <n v="2498"/>
    <x v="76"/>
    <n v="9"/>
    <x v="1"/>
    <m/>
  </r>
  <r>
    <x v="0"/>
    <n v="2460"/>
    <x v="77"/>
    <n v="5"/>
    <x v="0"/>
    <m/>
  </r>
  <r>
    <x v="0"/>
    <n v="2270203"/>
    <x v="78"/>
    <n v="8"/>
    <x v="1"/>
    <m/>
  </r>
  <r>
    <x v="0"/>
    <n v="681"/>
    <x v="79"/>
    <n v="2"/>
    <x v="2"/>
    <m/>
  </r>
  <r>
    <x v="0"/>
    <n v="1369"/>
    <x v="80"/>
    <n v="5"/>
    <x v="0"/>
    <m/>
  </r>
  <r>
    <x v="0"/>
    <n v="1347"/>
    <x v="81"/>
    <n v="7"/>
    <x v="0"/>
    <m/>
  </r>
  <r>
    <x v="0"/>
    <n v="1385"/>
    <x v="82"/>
    <n v="8"/>
    <x v="1"/>
    <m/>
  </r>
  <r>
    <x v="0"/>
    <n v="1692"/>
    <x v="83"/>
    <n v="6"/>
    <x v="0"/>
    <m/>
  </r>
  <r>
    <x v="0"/>
    <n v="2488"/>
    <x v="59"/>
    <n v="10"/>
    <x v="1"/>
    <m/>
  </r>
  <r>
    <x v="0"/>
    <n v="2471"/>
    <x v="84"/>
    <n v="10"/>
    <x v="1"/>
    <m/>
  </r>
  <r>
    <x v="0"/>
    <n v="1366"/>
    <x v="85"/>
    <n v="7"/>
    <x v="0"/>
    <m/>
  </r>
  <r>
    <x v="0"/>
    <n v="492"/>
    <x v="86"/>
    <n v="1"/>
    <x v="2"/>
    <m/>
  </r>
  <r>
    <x v="0"/>
    <n v="2270259"/>
    <x v="86"/>
    <n v="13"/>
    <x v="3"/>
    <m/>
  </r>
  <r>
    <x v="0"/>
    <n v="603"/>
    <x v="87"/>
    <n v="9"/>
    <x v="1"/>
    <m/>
  </r>
  <r>
    <x v="0"/>
    <n v="2466"/>
    <x v="88"/>
    <n v="5"/>
    <x v="0"/>
    <m/>
  </r>
  <r>
    <x v="0"/>
    <n v="220357"/>
    <x v="89"/>
    <n v="6"/>
    <x v="0"/>
    <m/>
  </r>
  <r>
    <x v="0"/>
    <n v="2433"/>
    <x v="90"/>
    <n v="7"/>
    <x v="0"/>
    <m/>
  </r>
  <r>
    <x v="0"/>
    <n v="370"/>
    <x v="91"/>
    <n v="1"/>
    <x v="2"/>
    <m/>
  </r>
  <r>
    <x v="0"/>
    <n v="1030"/>
    <x v="92"/>
    <n v="1"/>
    <x v="2"/>
    <m/>
  </r>
  <r>
    <x v="0"/>
    <n v="621"/>
    <x v="93"/>
    <n v="7"/>
    <x v="0"/>
    <m/>
  </r>
  <r>
    <x v="0"/>
    <n v="220509"/>
    <x v="94"/>
    <n v="12"/>
    <x v="3"/>
    <m/>
  </r>
  <r>
    <x v="0"/>
    <n v="1320"/>
    <x v="95"/>
    <n v="6"/>
    <x v="0"/>
    <m/>
  </r>
  <r>
    <x v="0"/>
    <n v="108"/>
    <x v="96"/>
    <n v="5"/>
    <x v="0"/>
    <m/>
  </r>
  <r>
    <x v="0"/>
    <n v="2270233"/>
    <x v="97"/>
    <n v="10"/>
    <x v="1"/>
    <m/>
  </r>
  <r>
    <x v="0"/>
    <n v="220531"/>
    <x v="98"/>
    <n v="5"/>
    <x v="0"/>
    <m/>
  </r>
  <r>
    <x v="0"/>
    <n v="150"/>
    <x v="99"/>
    <n v="8"/>
    <x v="1"/>
    <m/>
  </r>
  <r>
    <x v="0"/>
    <n v="2427"/>
    <x v="100"/>
    <n v="10"/>
    <x v="1"/>
    <m/>
  </r>
  <r>
    <x v="0"/>
    <n v="673"/>
    <x v="101"/>
    <n v="1"/>
    <x v="2"/>
    <m/>
  </r>
  <r>
    <x v="0"/>
    <n v="1364"/>
    <x v="102"/>
    <n v="3"/>
    <x v="2"/>
    <m/>
  </r>
  <r>
    <x v="0"/>
    <n v="2415"/>
    <x v="33"/>
    <n v="10"/>
    <x v="1"/>
    <m/>
  </r>
  <r>
    <x v="0"/>
    <n v="2500"/>
    <x v="103"/>
    <n v="3"/>
    <x v="2"/>
    <m/>
  </r>
  <r>
    <x v="0"/>
    <n v="1305"/>
    <x v="104"/>
    <n v="6"/>
    <x v="0"/>
    <m/>
  </r>
  <r>
    <x v="0"/>
    <n v="1357"/>
    <x v="105"/>
    <n v="4"/>
    <x v="0"/>
    <m/>
  </r>
  <r>
    <x v="0"/>
    <n v="220328"/>
    <x v="106"/>
    <n v="8"/>
    <x v="1"/>
    <m/>
  </r>
  <r>
    <x v="0"/>
    <n v="220385"/>
    <x v="107"/>
    <n v="12"/>
    <x v="3"/>
    <m/>
  </r>
  <r>
    <x v="0"/>
    <n v="1028"/>
    <x v="108"/>
    <n v="7"/>
    <x v="0"/>
    <m/>
  </r>
  <r>
    <x v="0"/>
    <n v="2452"/>
    <x v="109"/>
    <n v="4"/>
    <x v="0"/>
    <m/>
  </r>
  <r>
    <x v="0"/>
    <n v="1392"/>
    <x v="110"/>
    <n v="9"/>
    <x v="1"/>
    <m/>
  </r>
  <r>
    <x v="0"/>
    <n v="220412"/>
    <x v="111"/>
    <n v="7"/>
    <x v="0"/>
    <m/>
  </r>
  <r>
    <x v="0"/>
    <n v="2476"/>
    <x v="112"/>
    <n v="5"/>
    <x v="0"/>
    <m/>
  </r>
  <r>
    <x v="0"/>
    <n v="220540"/>
    <x v="113"/>
    <n v="5"/>
    <x v="0"/>
    <m/>
  </r>
  <r>
    <x v="0"/>
    <n v="2402"/>
    <x v="114"/>
    <n v="8"/>
    <x v="1"/>
    <m/>
  </r>
  <r>
    <x v="0"/>
    <n v="2270037"/>
    <x v="115"/>
    <n v="10"/>
    <x v="1"/>
    <m/>
  </r>
  <r>
    <x v="0"/>
    <n v="656"/>
    <x v="116"/>
    <n v="9"/>
    <x v="1"/>
    <m/>
  </r>
  <r>
    <x v="0"/>
    <n v="1365"/>
    <x v="117"/>
    <n v="12"/>
    <x v="3"/>
    <m/>
  </r>
  <r>
    <x v="0"/>
    <n v="1005"/>
    <x v="118"/>
    <n v="4"/>
    <x v="0"/>
    <m/>
  </r>
  <r>
    <x v="0"/>
    <n v="1362"/>
    <x v="119"/>
    <n v="10"/>
    <x v="1"/>
    <m/>
  </r>
  <r>
    <x v="0"/>
    <n v="2434"/>
    <x v="120"/>
    <n v="4"/>
    <x v="0"/>
    <m/>
  </r>
  <r>
    <x v="0"/>
    <n v="1343"/>
    <x v="121"/>
    <n v="7"/>
    <x v="0"/>
    <m/>
  </r>
  <r>
    <x v="0"/>
    <n v="2404"/>
    <x v="122"/>
    <n v="5"/>
    <x v="0"/>
    <m/>
  </r>
  <r>
    <x v="0"/>
    <n v="2448"/>
    <x v="123"/>
    <n v="3"/>
    <x v="2"/>
    <m/>
  </r>
  <r>
    <x v="0"/>
    <n v="2090"/>
    <x v="124"/>
    <n v="4"/>
    <x v="0"/>
    <m/>
  </r>
  <r>
    <x v="0"/>
    <n v="856"/>
    <x v="125"/>
    <n v="6"/>
    <x v="0"/>
    <m/>
  </r>
  <r>
    <x v="0"/>
    <n v="220553"/>
    <x v="126"/>
    <n v="10"/>
    <x v="1"/>
    <m/>
  </r>
  <r>
    <x v="0"/>
    <n v="1010"/>
    <x v="127"/>
    <n v="7"/>
    <x v="0"/>
    <m/>
  </r>
  <r>
    <x v="0"/>
    <n v="1315"/>
    <x v="128"/>
    <n v="7"/>
    <x v="0"/>
    <m/>
  </r>
  <r>
    <x v="0"/>
    <n v="2444"/>
    <x v="129"/>
    <n v="5"/>
    <x v="0"/>
    <m/>
  </r>
  <r>
    <x v="0"/>
    <n v="2462"/>
    <x v="130"/>
    <n v="18"/>
    <x v="3"/>
    <m/>
  </r>
  <r>
    <x v="0"/>
    <n v="2420"/>
    <x v="131"/>
    <n v="13"/>
    <x v="3"/>
    <m/>
  </r>
  <r>
    <x v="0"/>
    <n v="2477"/>
    <x v="132"/>
    <n v="9"/>
    <x v="1"/>
    <m/>
  </r>
  <r>
    <x v="0"/>
    <n v="2459"/>
    <x v="133"/>
    <n v="3"/>
    <x v="2"/>
    <m/>
  </r>
  <r>
    <x v="0"/>
    <n v="2490"/>
    <x v="134"/>
    <n v="7"/>
    <x v="0"/>
    <m/>
  </r>
  <r>
    <x v="0"/>
    <n v="1024"/>
    <x v="135"/>
    <n v="5"/>
    <x v="0"/>
    <m/>
  </r>
  <r>
    <x v="0"/>
    <n v="1334"/>
    <x v="136"/>
    <n v="1"/>
    <x v="2"/>
    <m/>
  </r>
  <r>
    <x v="0"/>
    <n v="2496"/>
    <x v="137"/>
    <n v="9"/>
    <x v="1"/>
    <m/>
  </r>
  <r>
    <x v="0"/>
    <n v="1670"/>
    <x v="138"/>
    <n v="8"/>
    <x v="1"/>
    <m/>
  </r>
  <r>
    <x v="0"/>
    <n v="220690"/>
    <x v="138"/>
    <n v="9"/>
    <x v="1"/>
    <m/>
  </r>
  <r>
    <x v="0"/>
    <n v="2461"/>
    <x v="139"/>
    <n v="8"/>
    <x v="1"/>
    <m/>
  </r>
  <r>
    <x v="0"/>
    <n v="2474"/>
    <x v="140"/>
    <n v="9"/>
    <x v="1"/>
    <m/>
  </r>
  <r>
    <x v="0"/>
    <n v="351"/>
    <x v="141"/>
    <n v="4"/>
    <x v="0"/>
    <m/>
  </r>
  <r>
    <x v="0"/>
    <n v="1675"/>
    <x v="142"/>
    <n v="3"/>
    <x v="2"/>
    <m/>
  </r>
  <r>
    <x v="0"/>
    <n v="2411"/>
    <x v="143"/>
    <n v="2"/>
    <x v="2"/>
    <m/>
  </r>
  <r>
    <x v="0"/>
    <n v="1050"/>
    <x v="144"/>
    <n v="4"/>
    <x v="0"/>
    <m/>
  </r>
  <r>
    <x v="0"/>
    <n v="2435"/>
    <x v="145"/>
    <n v="4"/>
    <x v="0"/>
    <m/>
  </r>
  <r>
    <x v="0"/>
    <n v="1368"/>
    <x v="146"/>
    <n v="9"/>
    <x v="1"/>
    <m/>
  </r>
  <r>
    <x v="0"/>
    <n v="397"/>
    <x v="147"/>
    <n v="3"/>
    <x v="2"/>
    <m/>
  </r>
  <r>
    <x v="0"/>
    <n v="2454"/>
    <x v="148"/>
    <n v="9"/>
    <x v="1"/>
    <m/>
  </r>
  <r>
    <x v="0"/>
    <n v="1046"/>
    <x v="149"/>
    <n v="5"/>
    <x v="0"/>
    <m/>
  </r>
  <r>
    <x v="0"/>
    <n v="2485"/>
    <x v="150"/>
    <n v="8"/>
    <x v="1"/>
    <m/>
  </r>
  <r>
    <x v="0"/>
    <n v="2432"/>
    <x v="151"/>
    <n v="9"/>
    <x v="1"/>
    <m/>
  </r>
  <r>
    <x v="0"/>
    <n v="1779"/>
    <x v="152"/>
    <n v="14"/>
    <x v="3"/>
    <m/>
  </r>
  <r>
    <x v="0"/>
    <n v="2446"/>
    <x v="153"/>
    <n v="4"/>
    <x v="0"/>
    <m/>
  </r>
  <r>
    <x v="0"/>
    <n v="2431"/>
    <x v="154"/>
    <n v="12"/>
    <x v="3"/>
    <m/>
  </r>
  <r>
    <x v="0"/>
    <n v="220329"/>
    <x v="155"/>
    <n v="8"/>
    <x v="1"/>
    <m/>
  </r>
  <r>
    <x v="0"/>
    <n v="148"/>
    <x v="156"/>
    <n v="1"/>
    <x v="2"/>
    <m/>
  </r>
  <r>
    <x v="0"/>
    <n v="220440"/>
    <x v="157"/>
    <n v="9"/>
    <x v="1"/>
    <m/>
  </r>
  <r>
    <x v="0"/>
    <n v="2413"/>
    <x v="158"/>
    <n v="8"/>
    <x v="1"/>
    <m/>
  </r>
  <r>
    <x v="0"/>
    <n v="2482"/>
    <x v="159"/>
    <n v="3"/>
    <x v="2"/>
    <m/>
  </r>
  <r>
    <x v="0"/>
    <n v="2486"/>
    <x v="160"/>
    <n v="3"/>
    <x v="2"/>
    <m/>
  </r>
  <r>
    <x v="0"/>
    <n v="1323"/>
    <x v="161"/>
    <n v="7"/>
    <x v="0"/>
    <m/>
  </r>
  <r>
    <x v="0"/>
    <n v="2418"/>
    <x v="162"/>
    <n v="9"/>
    <x v="1"/>
    <m/>
  </r>
  <r>
    <x v="0"/>
    <n v="2436"/>
    <x v="163"/>
    <n v="12"/>
    <x v="3"/>
    <m/>
  </r>
  <r>
    <x v="0"/>
    <n v="1042"/>
    <x v="164"/>
    <n v="4"/>
    <x v="0"/>
    <m/>
  </r>
  <r>
    <x v="0"/>
    <n v="2430"/>
    <x v="165"/>
    <n v="8"/>
    <x v="1"/>
    <m/>
  </r>
  <r>
    <x v="0"/>
    <n v="220371"/>
    <x v="166"/>
    <n v="6"/>
    <x v="0"/>
    <m/>
  </r>
  <r>
    <x v="0"/>
    <n v="2428"/>
    <x v="167"/>
    <n v="12"/>
    <x v="3"/>
    <m/>
  </r>
  <r>
    <x v="0"/>
    <n v="670"/>
    <x v="168"/>
    <n v="7"/>
    <x v="0"/>
    <m/>
  </r>
  <r>
    <x v="0"/>
    <n v="2270207"/>
    <x v="169"/>
    <n v="5"/>
    <x v="0"/>
    <m/>
  </r>
  <r>
    <x v="0"/>
    <n v="1390"/>
    <x v="170"/>
    <n v="9"/>
    <x v="1"/>
    <m/>
  </r>
  <r>
    <x v="0"/>
    <n v="1526"/>
    <x v="171"/>
    <n v="2"/>
    <x v="2"/>
    <m/>
  </r>
  <r>
    <x v="0"/>
    <n v="2056"/>
    <x v="171"/>
    <n v="4"/>
    <x v="0"/>
    <m/>
  </r>
  <r>
    <x v="0"/>
    <n v="2419"/>
    <x v="172"/>
    <n v="11"/>
    <x v="1"/>
    <m/>
  </r>
  <r>
    <x v="0"/>
    <n v="823"/>
    <x v="173"/>
    <n v="11"/>
    <x v="1"/>
    <m/>
  </r>
  <r>
    <x v="0"/>
    <n v="2407"/>
    <x v="174"/>
    <n v="6"/>
    <x v="0"/>
    <m/>
  </r>
  <r>
    <x v="0"/>
    <n v="1384"/>
    <x v="175"/>
    <n v="8"/>
    <x v="1"/>
    <m/>
  </r>
  <r>
    <x v="0"/>
    <n v="2480"/>
    <x v="176"/>
    <n v="11"/>
    <x v="1"/>
    <m/>
  </r>
  <r>
    <x v="0"/>
    <n v="367"/>
    <x v="177"/>
    <n v="4"/>
    <x v="0"/>
    <m/>
  </r>
  <r>
    <x v="0"/>
    <n v="2497"/>
    <x v="178"/>
    <n v="5"/>
    <x v="0"/>
    <m/>
  </r>
  <r>
    <x v="0"/>
    <n v="2469"/>
    <x v="142"/>
    <n v="8"/>
    <x v="1"/>
    <m/>
  </r>
  <r>
    <x v="0"/>
    <n v="124"/>
    <x v="179"/>
    <n v="1"/>
    <x v="2"/>
    <m/>
  </r>
  <r>
    <x v="0"/>
    <n v="2453"/>
    <x v="180"/>
    <n v="5"/>
    <x v="0"/>
    <m/>
  </r>
  <r>
    <x v="0"/>
    <n v="1391"/>
    <x v="181"/>
    <n v="2"/>
    <x v="2"/>
    <m/>
  </r>
  <r>
    <x v="0"/>
    <n v="1688"/>
    <x v="182"/>
    <n v="3"/>
    <x v="2"/>
    <m/>
  </r>
  <r>
    <x v="0"/>
    <n v="2270255"/>
    <x v="182"/>
    <n v="9"/>
    <x v="1"/>
    <m/>
  </r>
  <r>
    <x v="0"/>
    <n v="1322"/>
    <x v="183"/>
    <n v="4"/>
    <x v="0"/>
    <m/>
  </r>
  <r>
    <x v="0"/>
    <n v="2494"/>
    <x v="184"/>
    <n v="11"/>
    <x v="1"/>
    <m/>
  </r>
  <r>
    <x v="0"/>
    <n v="220398"/>
    <x v="185"/>
    <n v="6"/>
    <x v="0"/>
    <m/>
  </r>
  <r>
    <x v="0"/>
    <n v="2449"/>
    <x v="186"/>
    <n v="6"/>
    <x v="0"/>
    <m/>
  </r>
  <r>
    <x v="0"/>
    <n v="1505"/>
    <x v="187"/>
    <n v="12"/>
    <x v="3"/>
    <m/>
  </r>
  <r>
    <x v="0"/>
    <n v="2270253"/>
    <x v="188"/>
    <n v="4"/>
    <x v="0"/>
    <m/>
  </r>
  <r>
    <x v="0"/>
    <n v="2270227"/>
    <x v="189"/>
    <n v="6"/>
    <x v="0"/>
    <m/>
  </r>
  <r>
    <x v="0"/>
    <n v="1233"/>
    <x v="190"/>
    <n v="7"/>
    <x v="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9">
  <r>
    <n v="4500000"/>
    <x v="0"/>
    <x v="0"/>
    <m/>
    <m/>
    <n v="1"/>
    <n v="4500000"/>
  </r>
  <r>
    <n v="6000000"/>
    <x v="1"/>
    <x v="1"/>
    <m/>
    <m/>
    <n v="2"/>
    <n v="3000000"/>
  </r>
  <r>
    <n v="500000"/>
    <x v="2"/>
    <x v="0"/>
    <m/>
    <m/>
    <n v="1"/>
    <n v="500000"/>
  </r>
  <r>
    <n v="2000000"/>
    <x v="3"/>
    <x v="2"/>
    <m/>
    <m/>
    <n v="2"/>
    <n v="1000000"/>
  </r>
  <r>
    <n v="23200000"/>
    <x v="1"/>
    <x v="3"/>
    <m/>
    <m/>
    <n v="2"/>
    <n v="11600000"/>
  </r>
  <r>
    <n v="14400000"/>
    <x v="4"/>
    <x v="2"/>
    <s v="HANHQTH"/>
    <m/>
    <n v="3"/>
    <n v="4320000"/>
  </r>
  <r>
    <n v="14400000"/>
    <x v="4"/>
    <x v="4"/>
    <m/>
    <m/>
    <n v="2"/>
    <n v="7200000"/>
  </r>
  <r>
    <n v="43200000"/>
    <x v="1"/>
    <x v="5"/>
    <s v="THUYNTM"/>
    <m/>
    <n v="3"/>
    <n v="12960000"/>
  </r>
  <r>
    <n v="23200000"/>
    <x v="4"/>
    <x v="2"/>
    <s v="THUYNTM"/>
    <m/>
    <n v="3"/>
    <n v="6960000"/>
  </r>
  <r>
    <n v="14400000"/>
    <x v="1"/>
    <x v="6"/>
    <s v="ANHPV"/>
    <m/>
    <n v="3"/>
    <n v="4320000"/>
  </r>
  <r>
    <n v="13900000"/>
    <x v="1"/>
    <x v="7"/>
    <s v="TRUNGNH"/>
    <m/>
    <n v="3"/>
    <n v="4170000"/>
  </r>
  <r>
    <n v="14400000"/>
    <x v="4"/>
    <x v="7"/>
    <s v="THAONT"/>
    <m/>
    <n v="3"/>
    <n v="4320000"/>
  </r>
  <r>
    <n v="2000000"/>
    <x v="4"/>
    <x v="7"/>
    <s v="THAONT"/>
    <m/>
    <n v="3"/>
    <n v="600000"/>
  </r>
  <r>
    <n v="7400000"/>
    <x v="4"/>
    <x v="7"/>
    <s v="THAONT"/>
    <m/>
    <n v="3"/>
    <n v="2220000"/>
  </r>
  <r>
    <n v="20000000"/>
    <x v="5"/>
    <x v="8"/>
    <s v="TRUNGNH"/>
    <m/>
    <n v="3"/>
    <n v="6000000"/>
  </r>
  <r>
    <n v="14400000"/>
    <x v="4"/>
    <x v="7"/>
    <s v="THAONT"/>
    <m/>
    <n v="3"/>
    <n v="4320000"/>
  </r>
  <r>
    <n v="19200000"/>
    <x v="4"/>
    <x v="6"/>
    <m/>
    <m/>
    <n v="2"/>
    <n v="9600000"/>
  </r>
  <r>
    <n v="14400000"/>
    <x v="6"/>
    <x v="6"/>
    <s v="HOANNK"/>
    <m/>
    <n v="3"/>
    <n v="4320000"/>
  </r>
  <r>
    <n v="4800000"/>
    <x v="5"/>
    <x v="9"/>
    <s v="HOANNK"/>
    <m/>
    <n v="3"/>
    <n v="1440000"/>
  </r>
  <r>
    <n v="15000000"/>
    <x v="5"/>
    <x v="10"/>
    <s v="GIANGPH"/>
    <m/>
    <n v="3"/>
    <n v="4500000"/>
  </r>
  <r>
    <n v="13900000"/>
    <x v="5"/>
    <x v="9"/>
    <m/>
    <m/>
    <n v="2"/>
    <n v="6950000"/>
  </r>
  <r>
    <n v="5000000"/>
    <x v="5"/>
    <x v="10"/>
    <s v="MAINTT"/>
    <m/>
    <n v="3"/>
    <n v="1500000"/>
  </r>
  <r>
    <n v="11000000"/>
    <x v="5"/>
    <x v="10"/>
    <s v="ANHNK"/>
    <m/>
    <n v="3"/>
    <n v="3300000"/>
  </r>
  <r>
    <n v="2000000"/>
    <x v="5"/>
    <x v="11"/>
    <s v="THUYNTM"/>
    <m/>
    <n v="3"/>
    <n v="600000"/>
  </r>
  <r>
    <n v="14500000"/>
    <x v="7"/>
    <x v="11"/>
    <s v="HANHQTH"/>
    <m/>
    <n v="3"/>
    <n v="4350000"/>
  </r>
  <r>
    <n v="18200000"/>
    <x v="5"/>
    <x v="12"/>
    <s v="HOANNK"/>
    <m/>
    <n v="3"/>
    <n v="5460000"/>
  </r>
  <r>
    <n v="14400000"/>
    <x v="5"/>
    <x v="13"/>
    <s v="HOANNK"/>
    <m/>
    <n v="3"/>
    <n v="4320000"/>
  </r>
  <r>
    <n v="9500000"/>
    <x v="5"/>
    <x v="14"/>
    <s v="MANHNT"/>
    <m/>
    <n v="3"/>
    <n v="2850000"/>
  </r>
  <r>
    <n v="10080000"/>
    <x v="5"/>
    <x v="15"/>
    <s v="HOANNK"/>
    <m/>
    <n v="3"/>
    <n v="3024000"/>
  </r>
  <r>
    <n v="10000000"/>
    <x v="5"/>
    <x v="16"/>
    <s v="HOALTM"/>
    <m/>
    <n v="3"/>
    <n v="3000000"/>
  </r>
  <r>
    <n v="1600000"/>
    <x v="5"/>
    <x v="0"/>
    <m/>
    <m/>
    <n v="1"/>
    <n v="1600000"/>
  </r>
  <r>
    <n v="11000000"/>
    <x v="5"/>
    <x v="13"/>
    <s v="HONGVT"/>
    <m/>
    <n v="3"/>
    <n v="3300000"/>
  </r>
  <r>
    <n v="22040000"/>
    <x v="8"/>
    <x v="17"/>
    <s v="YENNTH02"/>
    <m/>
    <n v="3"/>
    <n v="6612000"/>
  </r>
  <r>
    <n v="4500000"/>
    <x v="5"/>
    <x v="0"/>
    <m/>
    <m/>
    <n v="1"/>
    <n v="4500000"/>
  </r>
  <r>
    <n v="13000000"/>
    <x v="5"/>
    <x v="13"/>
    <s v="LONGNV"/>
    <m/>
    <n v="3"/>
    <n v="3900000"/>
  </r>
  <r>
    <n v="14500000"/>
    <x v="5"/>
    <x v="11"/>
    <m/>
    <m/>
    <n v="2"/>
    <n v="7250000"/>
  </r>
  <r>
    <n v="15120000"/>
    <x v="5"/>
    <x v="11"/>
    <m/>
    <m/>
    <n v="2"/>
    <n v="7560000"/>
  </r>
  <r>
    <n v="4500000"/>
    <x v="5"/>
    <x v="18"/>
    <m/>
    <m/>
    <n v="2"/>
    <n v="2250000"/>
  </r>
  <r>
    <n v="23500000"/>
    <x v="5"/>
    <x v="18"/>
    <m/>
    <m/>
    <n v="2"/>
    <n v="11750000"/>
  </r>
  <r>
    <n v="19000000"/>
    <x v="5"/>
    <x v="18"/>
    <m/>
    <m/>
    <n v="2"/>
    <n v="9500000"/>
  </r>
  <r>
    <n v="1000000"/>
    <x v="5"/>
    <x v="11"/>
    <s v="MAIHTT"/>
    <m/>
    <n v="3"/>
    <n v="300000"/>
  </r>
  <r>
    <n v="18500000"/>
    <x v="5"/>
    <x v="12"/>
    <s v="QUYENLH"/>
    <m/>
    <n v="3"/>
    <n v="5550000"/>
  </r>
  <r>
    <n v="17500000"/>
    <x v="9"/>
    <x v="19"/>
    <s v="LINHHTT"/>
    <m/>
    <n v="3"/>
    <n v="5250000"/>
  </r>
  <r>
    <n v="6000000"/>
    <x v="10"/>
    <x v="0"/>
    <m/>
    <m/>
    <n v="1"/>
    <n v="6000000"/>
  </r>
  <r>
    <n v="6000000"/>
    <x v="10"/>
    <x v="0"/>
    <m/>
    <m/>
    <n v="1"/>
    <n v="6000000"/>
  </r>
  <r>
    <n v="20800000"/>
    <x v="11"/>
    <x v="0"/>
    <m/>
    <m/>
    <n v="1"/>
    <n v="20800000"/>
  </r>
  <r>
    <n v="2000000"/>
    <x v="12"/>
    <x v="20"/>
    <m/>
    <m/>
    <n v="2"/>
    <n v="1000000"/>
  </r>
  <r>
    <n v="11000000"/>
    <x v="13"/>
    <x v="0"/>
    <m/>
    <m/>
    <n v="1"/>
    <n v="11000000"/>
  </r>
  <r>
    <n v="12600000"/>
    <x v="14"/>
    <x v="15"/>
    <s v="TUANDK"/>
    <m/>
    <n v="3"/>
    <n v="3780000"/>
  </r>
  <r>
    <n v="12000000"/>
    <x v="15"/>
    <x v="0"/>
    <m/>
    <m/>
    <n v="1"/>
    <n v="12000000"/>
  </r>
  <r>
    <n v="100000"/>
    <x v="16"/>
    <x v="0"/>
    <m/>
    <m/>
    <n v="1"/>
    <n v="100000"/>
  </r>
  <r>
    <n v="10000000"/>
    <x v="17"/>
    <x v="0"/>
    <m/>
    <m/>
    <n v="1"/>
    <n v="10000000"/>
  </r>
  <r>
    <n v="18000000"/>
    <x v="15"/>
    <x v="21"/>
    <s v="HANHQTH"/>
    <m/>
    <n v="3"/>
    <n v="5400000"/>
  </r>
  <r>
    <n v="2400000"/>
    <x v="3"/>
    <x v="22"/>
    <m/>
    <m/>
    <n v="2"/>
    <n v="1200000"/>
  </r>
  <r>
    <n v="14400000"/>
    <x v="18"/>
    <x v="23"/>
    <m/>
    <m/>
    <n v="2"/>
    <n v="7200000"/>
  </r>
  <r>
    <n v="21600000"/>
    <x v="19"/>
    <x v="0"/>
    <m/>
    <m/>
    <n v="1"/>
    <n v="21600000"/>
  </r>
  <r>
    <n v="3000000"/>
    <x v="20"/>
    <x v="23"/>
    <s v="THAOKT"/>
    <m/>
    <n v="3"/>
    <n v="900000"/>
  </r>
  <r>
    <n v="18000000"/>
    <x v="3"/>
    <x v="24"/>
    <s v="LONGNV"/>
    <m/>
    <n v="3"/>
    <n v="5400000"/>
  </r>
  <r>
    <n v="6720000"/>
    <x v="21"/>
    <x v="0"/>
    <m/>
    <m/>
    <n v="1"/>
    <n v="6720000"/>
  </r>
  <r>
    <n v="9600000"/>
    <x v="19"/>
    <x v="0"/>
    <m/>
    <m/>
    <n v="1"/>
    <n v="9600000"/>
  </r>
  <r>
    <n v="12000000"/>
    <x v="22"/>
    <x v="9"/>
    <s v="LINHNM"/>
    <m/>
    <n v="3"/>
    <n v="3600000"/>
  </r>
  <r>
    <n v="14400000"/>
    <x v="15"/>
    <x v="25"/>
    <s v="TRUNGNH"/>
    <m/>
    <n v="3"/>
    <n v="4320000"/>
  </r>
  <r>
    <n v="20000000"/>
    <x v="23"/>
    <x v="26"/>
    <s v="HUYENLN"/>
    <m/>
    <n v="3"/>
    <n v="6000000"/>
  </r>
  <r>
    <n v="8000000"/>
    <x v="24"/>
    <x v="0"/>
    <m/>
    <m/>
    <n v="1"/>
    <n v="8000000"/>
  </r>
  <r>
    <n v="20000000"/>
    <x v="25"/>
    <x v="0"/>
    <m/>
    <m/>
    <n v="1"/>
    <n v="20000000"/>
  </r>
  <r>
    <n v="6939000"/>
    <x v="26"/>
    <x v="0"/>
    <m/>
    <m/>
    <n v="1"/>
    <n v="6939000"/>
  </r>
  <r>
    <n v="14200000"/>
    <x v="9"/>
    <x v="27"/>
    <s v="HANT"/>
    <m/>
    <n v="3"/>
    <n v="4260000"/>
  </r>
  <r>
    <n v="4300000"/>
    <x v="9"/>
    <x v="27"/>
    <s v="HANT"/>
    <m/>
    <n v="3"/>
    <n v="1290000"/>
  </r>
  <r>
    <n v="3860000"/>
    <x v="27"/>
    <x v="9"/>
    <s v="ANHPV"/>
    <m/>
    <n v="3"/>
    <n v="1158000"/>
  </r>
  <r>
    <n v="4000000"/>
    <x v="28"/>
    <x v="9"/>
    <s v="HUONGNT"/>
    <m/>
    <n v="3"/>
    <n v="1200000"/>
  </r>
  <r>
    <n v="9900000"/>
    <x v="14"/>
    <x v="15"/>
    <s v="GIANGPH"/>
    <m/>
    <n v="3"/>
    <n v="2970000"/>
  </r>
  <r>
    <n v="9600000"/>
    <x v="21"/>
    <x v="0"/>
    <m/>
    <m/>
    <n v="1"/>
    <n v="9600000"/>
  </r>
  <r>
    <n v="2000000"/>
    <x v="11"/>
    <x v="28"/>
    <m/>
    <m/>
    <n v="2"/>
    <n v="1000000"/>
  </r>
  <r>
    <n v="10000000"/>
    <x v="11"/>
    <x v="28"/>
    <m/>
    <m/>
    <n v="2"/>
    <n v="5000000"/>
  </r>
  <r>
    <n v="4500000"/>
    <x v="0"/>
    <x v="0"/>
    <m/>
    <m/>
    <n v="1"/>
    <n v="4500000"/>
  </r>
  <r>
    <n v="13200000"/>
    <x v="29"/>
    <x v="17"/>
    <s v="ANHLD"/>
    <m/>
    <n v="3"/>
    <n v="3960000"/>
  </r>
  <r>
    <n v="15000000"/>
    <x v="17"/>
    <x v="0"/>
    <m/>
    <m/>
    <n v="1"/>
    <n v="15000000"/>
  </r>
  <r>
    <n v="11500000"/>
    <x v="26"/>
    <x v="0"/>
    <m/>
    <m/>
    <n v="1"/>
    <n v="11500000"/>
  </r>
  <r>
    <n v="15500000"/>
    <x v="6"/>
    <x v="29"/>
    <m/>
    <m/>
    <n v="2"/>
    <n v="7750000"/>
  </r>
  <r>
    <n v="16000000"/>
    <x v="20"/>
    <x v="28"/>
    <m/>
    <m/>
    <n v="2"/>
    <n v="8000000"/>
  </r>
  <r>
    <n v="3000000"/>
    <x v="19"/>
    <x v="30"/>
    <m/>
    <m/>
    <n v="2"/>
    <n v="1500000"/>
  </r>
  <r>
    <n v="14500000"/>
    <x v="20"/>
    <x v="28"/>
    <m/>
    <m/>
    <n v="2"/>
    <n v="7250000"/>
  </r>
  <r>
    <n v="2000000"/>
    <x v="4"/>
    <x v="31"/>
    <s v="HANHQTH"/>
    <m/>
    <n v="3"/>
    <n v="600000"/>
  </r>
  <r>
    <n v="12600000"/>
    <x v="4"/>
    <x v="31"/>
    <s v="HANHQTH"/>
    <m/>
    <n v="3"/>
    <n v="3780000"/>
  </r>
  <r>
    <n v="10000000"/>
    <x v="8"/>
    <x v="32"/>
    <m/>
    <m/>
    <n v="2"/>
    <n v="5000000"/>
  </r>
  <r>
    <n v="8000000"/>
    <x v="30"/>
    <x v="0"/>
    <m/>
    <m/>
    <n v="1"/>
    <n v="8000000"/>
  </r>
  <r>
    <n v="22400000"/>
    <x v="7"/>
    <x v="6"/>
    <s v="MAINP"/>
    <m/>
    <n v="3"/>
    <n v="6720000"/>
  </r>
  <r>
    <n v="10000000"/>
    <x v="31"/>
    <x v="0"/>
    <m/>
    <m/>
    <n v="1"/>
    <n v="10000000"/>
  </r>
  <r>
    <n v="2000000"/>
    <x v="32"/>
    <x v="0"/>
    <m/>
    <m/>
    <n v="1"/>
    <n v="2000000"/>
  </r>
  <r>
    <n v="10000000"/>
    <x v="32"/>
    <x v="0"/>
    <m/>
    <m/>
    <n v="1"/>
    <n v="10000000"/>
  </r>
  <r>
    <n v="22400000"/>
    <x v="33"/>
    <x v="0"/>
    <m/>
    <m/>
    <n v="1"/>
    <n v="22400000"/>
  </r>
  <r>
    <n v="12600000"/>
    <x v="14"/>
    <x v="28"/>
    <s v="ANHPV"/>
    <m/>
    <n v="3"/>
    <n v="3780000"/>
  </r>
  <r>
    <n v="13200000"/>
    <x v="3"/>
    <x v="0"/>
    <m/>
    <m/>
    <n v="1"/>
    <n v="13200000"/>
  </r>
  <r>
    <n v="1000000"/>
    <x v="3"/>
    <x v="0"/>
    <m/>
    <m/>
    <n v="1"/>
    <n v="1000000"/>
  </r>
  <r>
    <n v="10000000"/>
    <x v="3"/>
    <x v="0"/>
    <m/>
    <m/>
    <n v="1"/>
    <n v="10000000"/>
  </r>
  <r>
    <n v="12000000"/>
    <x v="3"/>
    <x v="33"/>
    <m/>
    <m/>
    <n v="2"/>
    <n v="6000000"/>
  </r>
  <r>
    <n v="3000000"/>
    <x v="34"/>
    <x v="34"/>
    <m/>
    <m/>
    <n v="2"/>
    <n v="1500000"/>
  </r>
  <r>
    <n v="25000000"/>
    <x v="34"/>
    <x v="34"/>
    <m/>
    <m/>
    <n v="2"/>
    <n v="12500000"/>
  </r>
  <r>
    <n v="12000000"/>
    <x v="3"/>
    <x v="0"/>
    <m/>
    <m/>
    <n v="1"/>
    <n v="12000000"/>
  </r>
  <r>
    <n v="8640000"/>
    <x v="35"/>
    <x v="30"/>
    <m/>
    <m/>
    <n v="2"/>
    <n v="4320000"/>
  </r>
  <r>
    <n v="6000000"/>
    <x v="10"/>
    <x v="1"/>
    <s v="LINHHTT"/>
    <m/>
    <n v="3"/>
    <n v="1800000"/>
  </r>
  <r>
    <n v="500000"/>
    <x v="15"/>
    <x v="2"/>
    <s v="THUYNTM"/>
    <m/>
    <n v="3"/>
    <n v="150000"/>
  </r>
  <r>
    <n v="14000000"/>
    <x v="15"/>
    <x v="2"/>
    <s v="THUYNTM"/>
    <m/>
    <n v="3"/>
    <n v="4200000"/>
  </r>
  <r>
    <n v="1000000"/>
    <x v="15"/>
    <x v="2"/>
    <m/>
    <m/>
    <n v="2"/>
    <n v="500000"/>
  </r>
  <r>
    <n v="14500000"/>
    <x v="6"/>
    <x v="1"/>
    <m/>
    <m/>
    <n v="2"/>
    <n v="7250000"/>
  </r>
  <r>
    <n v="15000000"/>
    <x v="6"/>
    <x v="1"/>
    <s v="ANHLD"/>
    <m/>
    <n v="3"/>
    <n v="4500000"/>
  </r>
  <r>
    <n v="12000000"/>
    <x v="36"/>
    <x v="0"/>
    <m/>
    <m/>
    <n v="1"/>
    <n v="12000000"/>
  </r>
  <r>
    <n v="12000000"/>
    <x v="29"/>
    <x v="0"/>
    <m/>
    <m/>
    <n v="1"/>
    <n v="12000000"/>
  </r>
  <r>
    <n v="8290000"/>
    <x v="29"/>
    <x v="15"/>
    <m/>
    <m/>
    <n v="2"/>
    <n v="4145000"/>
  </r>
  <r>
    <n v="3500000"/>
    <x v="0"/>
    <x v="0"/>
    <m/>
    <m/>
    <n v="1"/>
    <n v="3500000"/>
  </r>
  <r>
    <n v="14400000"/>
    <x v="3"/>
    <x v="35"/>
    <m/>
    <m/>
    <n v="2"/>
    <n v="7200000"/>
  </r>
  <r>
    <n v="5000000"/>
    <x v="3"/>
    <x v="11"/>
    <m/>
    <m/>
    <n v="2"/>
    <n v="2500000"/>
  </r>
  <r>
    <n v="22400000"/>
    <x v="9"/>
    <x v="27"/>
    <s v="HATT"/>
    <m/>
    <n v="3"/>
    <n v="6720000"/>
  </r>
  <r>
    <n v="3000000"/>
    <x v="7"/>
    <x v="11"/>
    <s v="HANHQTH"/>
    <m/>
    <n v="3"/>
    <n v="900000"/>
  </r>
  <r>
    <n v="11600000"/>
    <x v="7"/>
    <x v="6"/>
    <s v="QUYENLTH"/>
    <m/>
    <n v="3"/>
    <n v="3480000"/>
  </r>
  <r>
    <n v="14000000"/>
    <x v="33"/>
    <x v="27"/>
    <s v="LINHHTT"/>
    <m/>
    <n v="3"/>
    <n v="4200000"/>
  </r>
  <r>
    <n v="13300000"/>
    <x v="34"/>
    <x v="0"/>
    <m/>
    <m/>
    <n v="1"/>
    <n v="13300000"/>
  </r>
  <r>
    <n v="2000000"/>
    <x v="37"/>
    <x v="36"/>
    <s v="ANHLD"/>
    <m/>
    <n v="3"/>
    <n v="600000"/>
  </r>
  <r>
    <n v="12500000"/>
    <x v="37"/>
    <x v="36"/>
    <s v="ANHLD"/>
    <m/>
    <n v="3"/>
    <n v="3750000"/>
  </r>
  <r>
    <n v="12000000"/>
    <x v="28"/>
    <x v="37"/>
    <s v="THAONT"/>
    <m/>
    <n v="3"/>
    <n v="3600000"/>
  </r>
  <r>
    <n v="1000000"/>
    <x v="13"/>
    <x v="0"/>
    <m/>
    <m/>
    <n v="1"/>
    <n v="1000000"/>
  </r>
  <r>
    <n v="16000000"/>
    <x v="8"/>
    <x v="38"/>
    <m/>
    <m/>
    <n v="2"/>
    <n v="8000000"/>
  </r>
  <r>
    <n v="1000000"/>
    <x v="2"/>
    <x v="0"/>
    <m/>
    <m/>
    <n v="1"/>
    <n v="1000000"/>
  </r>
  <r>
    <n v="36000000"/>
    <x v="34"/>
    <x v="39"/>
    <m/>
    <m/>
    <n v="2"/>
    <n v="18000000"/>
  </r>
  <r>
    <n v="12600000"/>
    <x v="28"/>
    <x v="40"/>
    <m/>
    <m/>
    <n v="2"/>
    <n v="6300000"/>
  </r>
  <r>
    <n v="12000000"/>
    <x v="8"/>
    <x v="41"/>
    <m/>
    <m/>
    <n v="2"/>
    <n v="6000000"/>
  </r>
  <r>
    <n v="2000000"/>
    <x v="9"/>
    <x v="36"/>
    <s v="MYNT02"/>
    <m/>
    <n v="3"/>
    <n v="600000"/>
  </r>
  <r>
    <n v="17500000"/>
    <x v="9"/>
    <x v="27"/>
    <s v="THUYNTP"/>
    <m/>
    <n v="3"/>
    <n v="5250000"/>
  </r>
  <r>
    <n v="11000000"/>
    <x v="34"/>
    <x v="0"/>
    <m/>
    <m/>
    <n v="1"/>
    <n v="11000000"/>
  </r>
  <r>
    <n v="15000000"/>
    <x v="15"/>
    <x v="6"/>
    <s v="DATTT"/>
    <m/>
    <n v="3"/>
    <n v="4500000"/>
  </r>
  <r>
    <n v="1000000"/>
    <x v="38"/>
    <x v="0"/>
    <m/>
    <m/>
    <n v="1"/>
    <n v="1000000"/>
  </r>
  <r>
    <n v="15000000"/>
    <x v="38"/>
    <x v="0"/>
    <m/>
    <m/>
    <n v="1"/>
    <n v="15000000"/>
  </r>
  <r>
    <n v="6000000"/>
    <x v="37"/>
    <x v="0"/>
    <m/>
    <m/>
    <n v="1"/>
    <n v="6000000"/>
  </r>
  <r>
    <n v="8000000"/>
    <x v="37"/>
    <x v="0"/>
    <m/>
    <m/>
    <n v="1"/>
    <n v="8000000"/>
  </r>
  <r>
    <n v="6000000"/>
    <x v="37"/>
    <x v="0"/>
    <m/>
    <m/>
    <n v="1"/>
    <n v="6000000"/>
  </r>
  <r>
    <n v="18000000"/>
    <x v="3"/>
    <x v="0"/>
    <m/>
    <m/>
    <n v="1"/>
    <n v="18000000"/>
  </r>
  <r>
    <n v="14000000"/>
    <x v="28"/>
    <x v="29"/>
    <s v="HANT"/>
    <m/>
    <n v="3"/>
    <n v="4200000"/>
  </r>
  <r>
    <n v="7500000"/>
    <x v="9"/>
    <x v="19"/>
    <s v="THUYNTP"/>
    <m/>
    <n v="3"/>
    <n v="2250000"/>
  </r>
  <r>
    <n v="22200000"/>
    <x v="39"/>
    <x v="0"/>
    <m/>
    <m/>
    <n v="1"/>
    <n v="22200000"/>
  </r>
  <r>
    <n v="15000000"/>
    <x v="17"/>
    <x v="0"/>
    <m/>
    <m/>
    <n v="1"/>
    <n v="15000000"/>
  </r>
  <r>
    <n v="6000000"/>
    <x v="40"/>
    <x v="0"/>
    <m/>
    <m/>
    <n v="1"/>
    <n v="6000000"/>
  </r>
  <r>
    <n v="16000000"/>
    <x v="1"/>
    <x v="5"/>
    <m/>
    <m/>
    <n v="2"/>
    <n v="8000000"/>
  </r>
  <r>
    <n v="1200000"/>
    <x v="23"/>
    <x v="42"/>
    <s v="HANGTT"/>
    <m/>
    <n v="3"/>
    <n v="360000"/>
  </r>
  <r>
    <n v="5000000"/>
    <x v="6"/>
    <x v="0"/>
    <m/>
    <m/>
    <n v="1"/>
    <n v="5000000"/>
  </r>
  <r>
    <n v="1000000"/>
    <x v="3"/>
    <x v="15"/>
    <s v="QUYNHBT"/>
    <m/>
    <n v="3"/>
    <n v="300000"/>
  </r>
  <r>
    <n v="18000000"/>
    <x v="3"/>
    <x v="15"/>
    <s v="QUYNHBT"/>
    <m/>
    <n v="3"/>
    <n v="5400000"/>
  </r>
  <r>
    <n v="9000000"/>
    <x v="41"/>
    <x v="0"/>
    <m/>
    <m/>
    <n v="1"/>
    <n v="9000000"/>
  </r>
  <r>
    <n v="3000000"/>
    <x v="4"/>
    <x v="6"/>
    <m/>
    <m/>
    <n v="2"/>
    <n v="1500000"/>
  </r>
  <r>
    <n v="11400000"/>
    <x v="4"/>
    <x v="6"/>
    <s v="TRANGNTT"/>
    <m/>
    <n v="3"/>
    <n v="3420000"/>
  </r>
  <r>
    <n v="1000000"/>
    <x v="42"/>
    <x v="27"/>
    <m/>
    <m/>
    <n v="2"/>
    <n v="500000"/>
  </r>
  <r>
    <n v="20500000"/>
    <x v="14"/>
    <x v="24"/>
    <s v="TRANGLT"/>
    <m/>
    <n v="3"/>
    <n v="6150000"/>
  </r>
  <r>
    <n v="9750000"/>
    <x v="43"/>
    <x v="0"/>
    <m/>
    <m/>
    <n v="1"/>
    <n v="9750000"/>
  </r>
  <r>
    <n v="8290000"/>
    <x v="29"/>
    <x v="0"/>
    <m/>
    <m/>
    <n v="1"/>
    <n v="8290000"/>
  </r>
  <r>
    <n v="4500000"/>
    <x v="2"/>
    <x v="0"/>
    <m/>
    <m/>
    <n v="1"/>
    <n v="4500000"/>
  </r>
  <r>
    <n v="19300000"/>
    <x v="6"/>
    <x v="28"/>
    <s v="MEMNT"/>
    <m/>
    <n v="3"/>
    <n v="5790000"/>
  </r>
  <r>
    <n v="7290000"/>
    <x v="44"/>
    <x v="43"/>
    <m/>
    <m/>
    <n v="2"/>
    <n v="3645000"/>
  </r>
  <r>
    <n v="2000000"/>
    <x v="23"/>
    <x v="44"/>
    <s v="TRUNGNH"/>
    <m/>
    <n v="3"/>
    <n v="600000"/>
  </r>
  <r>
    <n v="12000000"/>
    <x v="45"/>
    <x v="0"/>
    <m/>
    <m/>
    <n v="1"/>
    <n v="12000000"/>
  </r>
  <r>
    <n v="17200000"/>
    <x v="9"/>
    <x v="17"/>
    <s v="THUYNTP"/>
    <m/>
    <n v="3"/>
    <n v="5160000"/>
  </r>
  <r>
    <n v="4800000"/>
    <x v="0"/>
    <x v="0"/>
    <m/>
    <m/>
    <n v="1"/>
    <n v="4800000"/>
  </r>
  <r>
    <n v="4800000"/>
    <x v="0"/>
    <x v="0"/>
    <m/>
    <m/>
    <n v="1"/>
    <n v="4800000"/>
  </r>
  <r>
    <n v="2000000"/>
    <x v="28"/>
    <x v="36"/>
    <m/>
    <m/>
    <n v="2"/>
    <n v="1000000"/>
  </r>
  <r>
    <n v="11440000"/>
    <x v="28"/>
    <x v="36"/>
    <m/>
    <m/>
    <n v="2"/>
    <n v="5720000"/>
  </r>
  <r>
    <n v="7200000"/>
    <x v="10"/>
    <x v="0"/>
    <m/>
    <m/>
    <n v="1"/>
    <n v="7200000"/>
  </r>
  <r>
    <n v="4640000"/>
    <x v="11"/>
    <x v="0"/>
    <m/>
    <m/>
    <n v="1"/>
    <n v="4640000"/>
  </r>
  <r>
    <n v="23200000"/>
    <x v="46"/>
    <x v="0"/>
    <m/>
    <m/>
    <n v="1"/>
    <n v="23200000"/>
  </r>
  <r>
    <n v="2800000"/>
    <x v="19"/>
    <x v="0"/>
    <m/>
    <m/>
    <n v="1"/>
    <n v="2800000"/>
  </r>
  <r>
    <n v="2000000"/>
    <x v="19"/>
    <x v="0"/>
    <m/>
    <m/>
    <n v="1"/>
    <n v="2000000"/>
  </r>
  <r>
    <n v="3000000"/>
    <x v="19"/>
    <x v="0"/>
    <m/>
    <m/>
    <n v="1"/>
    <n v="3000000"/>
  </r>
  <r>
    <n v="3000000"/>
    <x v="3"/>
    <x v="0"/>
    <m/>
    <m/>
    <n v="1"/>
    <n v="3000000"/>
  </r>
  <r>
    <n v="9000000"/>
    <x v="3"/>
    <x v="0"/>
    <m/>
    <m/>
    <n v="1"/>
    <n v="9000000"/>
  </r>
  <r>
    <n v="4000000"/>
    <x v="36"/>
    <x v="1"/>
    <s v="ANHLD"/>
    <m/>
    <n v="3"/>
    <n v="1200000"/>
  </r>
  <r>
    <n v="17100000"/>
    <x v="36"/>
    <x v="1"/>
    <s v="ANHLD"/>
    <m/>
    <n v="3"/>
    <n v="5130000"/>
  </r>
  <r>
    <n v="6000000"/>
    <x v="6"/>
    <x v="0"/>
    <m/>
    <m/>
    <n v="1"/>
    <n v="6000000"/>
  </r>
  <r>
    <n v="6000000"/>
    <x v="6"/>
    <x v="0"/>
    <m/>
    <m/>
    <n v="1"/>
    <n v="6000000"/>
  </r>
  <r>
    <n v="16000000"/>
    <x v="7"/>
    <x v="15"/>
    <s v="THAONT"/>
    <m/>
    <n v="3"/>
    <n v="4800000"/>
  </r>
  <r>
    <n v="13200000"/>
    <x v="9"/>
    <x v="27"/>
    <s v="ANHPV"/>
    <m/>
    <n v="3"/>
    <n v="3960000"/>
  </r>
  <r>
    <n v="6000000"/>
    <x v="3"/>
    <x v="6"/>
    <m/>
    <m/>
    <n v="2"/>
    <n v="3000000"/>
  </r>
  <r>
    <n v="6000000"/>
    <x v="7"/>
    <x v="45"/>
    <m/>
    <m/>
    <n v="2"/>
    <n v="3000000"/>
  </r>
  <r>
    <n v="5000000"/>
    <x v="15"/>
    <x v="13"/>
    <m/>
    <m/>
    <n v="2"/>
    <n v="2500000"/>
  </r>
  <r>
    <n v="14600000"/>
    <x v="7"/>
    <x v="9"/>
    <s v="MAINP"/>
    <m/>
    <n v="3"/>
    <n v="4380000"/>
  </r>
  <r>
    <n v="17600000"/>
    <x v="10"/>
    <x v="0"/>
    <m/>
    <m/>
    <n v="1"/>
    <n v="17600000"/>
  </r>
  <r>
    <n v="2000000"/>
    <x v="3"/>
    <x v="0"/>
    <m/>
    <m/>
    <n v="1"/>
    <n v="2000000"/>
  </r>
  <r>
    <n v="4720000"/>
    <x v="6"/>
    <x v="0"/>
    <m/>
    <m/>
    <n v="1"/>
    <n v="4720000"/>
  </r>
  <r>
    <n v="3500000"/>
    <x v="45"/>
    <x v="0"/>
    <m/>
    <m/>
    <n v="1"/>
    <n v="3500000"/>
  </r>
  <r>
    <n v="3500000"/>
    <x v="45"/>
    <x v="0"/>
    <m/>
    <m/>
    <n v="1"/>
    <n v="3500000"/>
  </r>
  <r>
    <n v="12000000"/>
    <x v="47"/>
    <x v="0"/>
    <m/>
    <m/>
    <n v="1"/>
    <n v="12000000"/>
  </r>
  <r>
    <n v="7200000"/>
    <x v="28"/>
    <x v="36"/>
    <m/>
    <m/>
    <n v="2"/>
    <n v="3600000"/>
  </r>
  <r>
    <n v="4800000"/>
    <x v="48"/>
    <x v="0"/>
    <m/>
    <m/>
    <n v="1"/>
    <n v="4800000"/>
  </r>
  <r>
    <n v="13900000"/>
    <x v="43"/>
    <x v="0"/>
    <m/>
    <m/>
    <n v="1"/>
    <n v="13900000"/>
  </r>
  <r>
    <n v="4000000"/>
    <x v="49"/>
    <x v="30"/>
    <m/>
    <m/>
    <n v="2"/>
    <n v="2000000"/>
  </r>
  <r>
    <n v="10400000"/>
    <x v="49"/>
    <x v="29"/>
    <m/>
    <m/>
    <n v="2"/>
    <n v="5200000"/>
  </r>
  <r>
    <n v="19300000"/>
    <x v="8"/>
    <x v="0"/>
    <m/>
    <m/>
    <n v="1"/>
    <n v="19300000"/>
  </r>
  <r>
    <n v="5000000"/>
    <x v="36"/>
    <x v="23"/>
    <s v="YENNH"/>
    <m/>
    <n v="3"/>
    <n v="1500000"/>
  </r>
  <r>
    <n v="14200000"/>
    <x v="36"/>
    <x v="23"/>
    <s v="YENNH"/>
    <m/>
    <n v="3"/>
    <n v="4260000"/>
  </r>
  <r>
    <n v="21500000"/>
    <x v="8"/>
    <x v="17"/>
    <s v="ANHLD"/>
    <m/>
    <n v="3"/>
    <n v="6450000"/>
  </r>
  <r>
    <n v="3360000"/>
    <x v="4"/>
    <x v="0"/>
    <m/>
    <m/>
    <n v="1"/>
    <n v="3360000"/>
  </r>
  <r>
    <n v="1000000"/>
    <x v="31"/>
    <x v="0"/>
    <m/>
    <m/>
    <n v="1"/>
    <n v="1000000"/>
  </r>
  <r>
    <n v="5000000"/>
    <x v="38"/>
    <x v="0"/>
    <m/>
    <m/>
    <n v="1"/>
    <n v="5000000"/>
  </r>
  <r>
    <n v="10000000"/>
    <x v="50"/>
    <x v="41"/>
    <m/>
    <m/>
    <n v="2"/>
    <n v="5000000"/>
  </r>
  <r>
    <n v="12000000"/>
    <x v="34"/>
    <x v="46"/>
    <m/>
    <m/>
    <n v="2"/>
    <n v="6000000"/>
  </r>
  <r>
    <n v="13500000"/>
    <x v="15"/>
    <x v="5"/>
    <m/>
    <m/>
    <n v="2"/>
    <n v="6750000"/>
  </r>
  <r>
    <n v="1000000"/>
    <x v="31"/>
    <x v="0"/>
    <m/>
    <m/>
    <n v="1"/>
    <n v="1000000"/>
  </r>
  <r>
    <n v="9000000"/>
    <x v="31"/>
    <x v="0"/>
    <m/>
    <m/>
    <n v="1"/>
    <n v="9000000"/>
  </r>
  <r>
    <n v="12000000"/>
    <x v="3"/>
    <x v="47"/>
    <s v="HOANGTM"/>
    <m/>
    <n v="3"/>
    <n v="3600000"/>
  </r>
  <r>
    <n v="29300000"/>
    <x v="23"/>
    <x v="48"/>
    <s v="TRUNGNH"/>
    <m/>
    <n v="3"/>
    <n v="8790000"/>
  </r>
  <r>
    <n v="30000000"/>
    <x v="51"/>
    <x v="23"/>
    <m/>
    <m/>
    <n v="2"/>
    <n v="15000000"/>
  </r>
  <r>
    <n v="12000000"/>
    <x v="30"/>
    <x v="0"/>
    <m/>
    <m/>
    <n v="1"/>
    <n v="12000000"/>
  </r>
  <r>
    <n v="16000000"/>
    <x v="6"/>
    <x v="17"/>
    <s v="MYNT02"/>
    <m/>
    <n v="3"/>
    <n v="4800000"/>
  </r>
  <r>
    <n v="13500000"/>
    <x v="15"/>
    <x v="5"/>
    <m/>
    <m/>
    <n v="2"/>
    <n v="6750000"/>
  </r>
  <r>
    <n v="10950000"/>
    <x v="3"/>
    <x v="49"/>
    <m/>
    <m/>
    <n v="2"/>
    <n v="5475000"/>
  </r>
  <r>
    <n v="20600000"/>
    <x v="28"/>
    <x v="28"/>
    <s v="HATT"/>
    <m/>
    <n v="3"/>
    <n v="6180000"/>
  </r>
  <r>
    <n v="11500000"/>
    <x v="6"/>
    <x v="50"/>
    <s v="TRANGLT"/>
    <m/>
    <n v="3"/>
    <n v="3450000"/>
  </r>
  <r>
    <n v="2000000"/>
    <x v="12"/>
    <x v="51"/>
    <s v="LINHHTT"/>
    <m/>
    <n v="3"/>
    <n v="600000"/>
  </r>
  <r>
    <n v="10000000"/>
    <x v="12"/>
    <x v="51"/>
    <s v="LINHHTT"/>
    <m/>
    <n v="3"/>
    <n v="3000000"/>
  </r>
  <r>
    <n v="17280000"/>
    <x v="28"/>
    <x v="52"/>
    <m/>
    <m/>
    <n v="2"/>
    <n v="8640000"/>
  </r>
  <r>
    <n v="10800000"/>
    <x v="26"/>
    <x v="0"/>
    <m/>
    <m/>
    <n v="1"/>
    <n v="10800000"/>
  </r>
  <r>
    <n v="21000000"/>
    <x v="4"/>
    <x v="53"/>
    <s v="LYNTT"/>
    <m/>
    <n v="3"/>
    <n v="6300000"/>
  </r>
  <r>
    <n v="400000"/>
    <x v="3"/>
    <x v="0"/>
    <m/>
    <m/>
    <n v="1"/>
    <n v="400000"/>
  </r>
  <r>
    <n v="6320000"/>
    <x v="3"/>
    <x v="0"/>
    <m/>
    <m/>
    <n v="1"/>
    <n v="6320000"/>
  </r>
  <r>
    <n v="9600000"/>
    <x v="5"/>
    <x v="7"/>
    <m/>
    <m/>
    <n v="2"/>
    <n v="4800000"/>
  </r>
  <r>
    <n v="2000000"/>
    <x v="7"/>
    <x v="6"/>
    <s v="LOCNLP"/>
    <m/>
    <n v="3"/>
    <n v="600000"/>
  </r>
  <r>
    <n v="11500000"/>
    <x v="7"/>
    <x v="54"/>
    <s v="HANHQTH"/>
    <m/>
    <n v="3"/>
    <n v="3450000"/>
  </r>
  <r>
    <n v="16000000"/>
    <x v="8"/>
    <x v="0"/>
    <m/>
    <m/>
    <n v="1"/>
    <n v="16000000"/>
  </r>
  <r>
    <n v="2000000"/>
    <x v="42"/>
    <x v="20"/>
    <m/>
    <m/>
    <n v="2"/>
    <n v="1000000"/>
  </r>
  <r>
    <n v="4720000"/>
    <x v="42"/>
    <x v="20"/>
    <m/>
    <m/>
    <n v="2"/>
    <n v="2360000"/>
  </r>
  <r>
    <n v="7200000"/>
    <x v="4"/>
    <x v="3"/>
    <m/>
    <m/>
    <n v="2"/>
    <n v="3600000"/>
  </r>
  <r>
    <n v="13000000"/>
    <x v="34"/>
    <x v="36"/>
    <m/>
    <m/>
    <n v="2"/>
    <n v="6500000"/>
  </r>
  <r>
    <n v="13900000"/>
    <x v="3"/>
    <x v="9"/>
    <s v="SUONGLNH"/>
    <m/>
    <n v="3"/>
    <n v="4170000"/>
  </r>
  <r>
    <n v="8000000"/>
    <x v="37"/>
    <x v="0"/>
    <m/>
    <m/>
    <n v="1"/>
    <n v="8000000"/>
  </r>
  <r>
    <n v="9600000"/>
    <x v="52"/>
    <x v="0"/>
    <m/>
    <m/>
    <n v="1"/>
    <n v="9600000"/>
  </r>
  <r>
    <n v="15360000"/>
    <x v="42"/>
    <x v="41"/>
    <s v="LEDT"/>
    <m/>
    <n v="3"/>
    <n v="4608000"/>
  </r>
  <r>
    <n v="4500000"/>
    <x v="6"/>
    <x v="0"/>
    <m/>
    <m/>
    <n v="1"/>
    <n v="4500000"/>
  </r>
  <r>
    <n v="12000000"/>
    <x v="38"/>
    <x v="0"/>
    <m/>
    <m/>
    <n v="1"/>
    <n v="12000000"/>
  </r>
  <r>
    <n v="12000000"/>
    <x v="40"/>
    <x v="0"/>
    <m/>
    <m/>
    <n v="1"/>
    <n v="12000000"/>
  </r>
  <r>
    <n v="9000000"/>
    <x v="6"/>
    <x v="55"/>
    <m/>
    <m/>
    <n v="2"/>
    <n v="4500000"/>
  </r>
  <r>
    <n v="5000000"/>
    <x v="23"/>
    <x v="48"/>
    <s v="MANHNT"/>
    <m/>
    <n v="3"/>
    <n v="1500000"/>
  </r>
  <r>
    <n v="6000000"/>
    <x v="23"/>
    <x v="48"/>
    <s v="MANHNT"/>
    <m/>
    <n v="3"/>
    <n v="1800000"/>
  </r>
  <r>
    <n v="12600000"/>
    <x v="14"/>
    <x v="28"/>
    <s v="ANHPV"/>
    <m/>
    <n v="3"/>
    <n v="3780000"/>
  </r>
  <r>
    <n v="6000000"/>
    <x v="3"/>
    <x v="0"/>
    <m/>
    <m/>
    <n v="1"/>
    <n v="6000000"/>
  </r>
  <r>
    <n v="18000000"/>
    <x v="6"/>
    <x v="7"/>
    <s v="HUYENLN"/>
    <m/>
    <n v="3"/>
    <n v="5400000"/>
  </r>
  <r>
    <n v="6000000"/>
    <x v="4"/>
    <x v="15"/>
    <s v="THYLHD"/>
    <m/>
    <n v="3"/>
    <n v="1800000"/>
  </r>
  <r>
    <n v="19000000"/>
    <x v="7"/>
    <x v="12"/>
    <s v="MAINP"/>
    <m/>
    <n v="3"/>
    <n v="5700000"/>
  </r>
  <r>
    <n v="7000000"/>
    <x v="47"/>
    <x v="0"/>
    <m/>
    <m/>
    <n v="1"/>
    <n v="7000000"/>
  </r>
  <r>
    <n v="14400000"/>
    <x v="28"/>
    <x v="56"/>
    <s v="HANHQTH"/>
    <m/>
    <n v="3"/>
    <n v="4320000"/>
  </r>
  <r>
    <n v="19600000"/>
    <x v="34"/>
    <x v="17"/>
    <s v="GIANGPH"/>
    <m/>
    <n v="3"/>
    <n v="5880000"/>
  </r>
  <r>
    <n v="1000000"/>
    <x v="15"/>
    <x v="6"/>
    <s v="VANLN"/>
    <m/>
    <n v="3"/>
    <n v="300000"/>
  </r>
  <r>
    <n v="8000000"/>
    <x v="4"/>
    <x v="6"/>
    <s v="HuyenLN"/>
    <s v="HoangTM"/>
    <n v="4"/>
    <n v="2000000"/>
  </r>
  <r>
    <n v="14100000"/>
    <x v="10"/>
    <x v="15"/>
    <m/>
    <m/>
    <n v="2"/>
    <n v="7050000"/>
  </r>
  <r>
    <n v="18000000"/>
    <x v="53"/>
    <x v="0"/>
    <m/>
    <m/>
    <n v="1"/>
    <n v="18000000"/>
  </r>
  <r>
    <n v="15000000"/>
    <x v="34"/>
    <x v="0"/>
    <m/>
    <m/>
    <n v="1"/>
    <n v="15000000"/>
  </r>
  <r>
    <n v="19200000"/>
    <x v="3"/>
    <x v="27"/>
    <s v="HOANGTM"/>
    <m/>
    <n v="3"/>
    <n v="5760000"/>
  </r>
  <r>
    <n v="2000000"/>
    <x v="54"/>
    <x v="0"/>
    <m/>
    <m/>
    <n v="1"/>
    <n v="2000000"/>
  </r>
  <r>
    <n v="18000000"/>
    <x v="6"/>
    <x v="7"/>
    <s v="SUONGLNH"/>
    <m/>
    <n v="3"/>
    <n v="5400000"/>
  </r>
  <r>
    <n v="1000000"/>
    <x v="55"/>
    <x v="0"/>
    <m/>
    <m/>
    <n v="1"/>
    <n v="1000000"/>
  </r>
  <r>
    <n v="17000000"/>
    <x v="55"/>
    <x v="0"/>
    <m/>
    <m/>
    <n v="1"/>
    <n v="17000000"/>
  </r>
  <r>
    <n v="21900000"/>
    <x v="43"/>
    <x v="15"/>
    <s v="TUANDK"/>
    <m/>
    <n v="3"/>
    <n v="6570000"/>
  </r>
  <r>
    <n v="14500000"/>
    <x v="4"/>
    <x v="6"/>
    <s v="TRANGLT"/>
    <s v="NGANTTK"/>
    <n v="4"/>
    <n v="3625000"/>
  </r>
  <r>
    <n v="14400000"/>
    <x v="19"/>
    <x v="27"/>
    <m/>
    <m/>
    <n v="2"/>
    <n v="7200000"/>
  </r>
  <r>
    <n v="13200000"/>
    <x v="8"/>
    <x v="41"/>
    <s v="YENNTH02"/>
    <m/>
    <n v="3"/>
    <n v="3960000"/>
  </r>
  <r>
    <n v="14600000"/>
    <x v="8"/>
    <x v="57"/>
    <s v="ANHLD"/>
    <m/>
    <n v="3"/>
    <n v="4380000"/>
  </r>
  <r>
    <n v="11000000"/>
    <x v="12"/>
    <x v="0"/>
    <m/>
    <m/>
    <n v="1"/>
    <n v="11000000"/>
  </r>
  <r>
    <n v="4000000"/>
    <x v="5"/>
    <x v="0"/>
    <m/>
    <m/>
    <n v="1"/>
    <n v="4000000"/>
  </r>
  <r>
    <n v="12000000"/>
    <x v="4"/>
    <x v="6"/>
    <m/>
    <m/>
    <n v="2"/>
    <n v="6000000"/>
  </r>
  <r>
    <n v="12000000"/>
    <x v="26"/>
    <x v="6"/>
    <m/>
    <m/>
    <n v="2"/>
    <n v="6000000"/>
  </r>
  <r>
    <n v="1000000"/>
    <x v="28"/>
    <x v="41"/>
    <s v="THUONGNT"/>
    <m/>
    <n v="3"/>
    <n v="300000"/>
  </r>
  <r>
    <n v="2000000"/>
    <x v="43"/>
    <x v="0"/>
    <m/>
    <m/>
    <n v="1"/>
    <n v="2000000"/>
  </r>
  <r>
    <n v="11900000"/>
    <x v="43"/>
    <x v="0"/>
    <m/>
    <m/>
    <n v="1"/>
    <n v="11900000"/>
  </r>
  <r>
    <n v="13680000"/>
    <x v="42"/>
    <x v="0"/>
    <m/>
    <m/>
    <n v="1"/>
    <n v="13680000"/>
  </r>
  <r>
    <n v="7300000"/>
    <x v="4"/>
    <x v="58"/>
    <m/>
    <m/>
    <n v="2"/>
    <n v="3650000"/>
  </r>
  <r>
    <n v="15000000"/>
    <x v="3"/>
    <x v="59"/>
    <m/>
    <m/>
    <n v="2"/>
    <n v="7500000"/>
  </r>
  <r>
    <n v="16580000"/>
    <x v="50"/>
    <x v="27"/>
    <m/>
    <m/>
    <n v="2"/>
    <n v="8290000"/>
  </r>
  <r>
    <n v="12000000"/>
    <x v="50"/>
    <x v="0"/>
    <m/>
    <m/>
    <n v="1"/>
    <n v="12000000"/>
  </r>
  <r>
    <n v="22500000"/>
    <x v="36"/>
    <x v="23"/>
    <s v="TRUNGBT"/>
    <m/>
    <n v="3"/>
    <n v="6750000"/>
  </r>
  <r>
    <n v="12000000"/>
    <x v="29"/>
    <x v="15"/>
    <m/>
    <m/>
    <n v="2"/>
    <n v="6000000"/>
  </r>
  <r>
    <n v="4500000"/>
    <x v="2"/>
    <x v="0"/>
    <m/>
    <m/>
    <n v="1"/>
    <n v="4500000"/>
  </r>
  <r>
    <n v="14100000"/>
    <x v="42"/>
    <x v="0"/>
    <m/>
    <m/>
    <n v="1"/>
    <n v="14100000"/>
  </r>
  <r>
    <n v="2860000"/>
    <x v="6"/>
    <x v="0"/>
    <m/>
    <m/>
    <n v="1"/>
    <n v="2860000"/>
  </r>
  <r>
    <n v="2860000"/>
    <x v="6"/>
    <x v="0"/>
    <m/>
    <m/>
    <n v="1"/>
    <n v="2860000"/>
  </r>
  <r>
    <n v="1000000"/>
    <x v="56"/>
    <x v="0"/>
    <m/>
    <m/>
    <n v="1"/>
    <n v="1000000"/>
  </r>
  <r>
    <n v="9000000"/>
    <x v="6"/>
    <x v="15"/>
    <m/>
    <m/>
    <n v="2"/>
    <n v="4500000"/>
  </r>
  <r>
    <n v="2000000"/>
    <x v="3"/>
    <x v="0"/>
    <m/>
    <m/>
    <n v="1"/>
    <n v="2000000"/>
  </r>
  <r>
    <n v="10000000"/>
    <x v="3"/>
    <x v="35"/>
    <m/>
    <m/>
    <n v="2"/>
    <n v="5000000"/>
  </r>
  <r>
    <n v="10000000"/>
    <x v="31"/>
    <x v="60"/>
    <m/>
    <m/>
    <n v="2"/>
    <n v="5000000"/>
  </r>
  <r>
    <n v="10000000"/>
    <x v="17"/>
    <x v="0"/>
    <m/>
    <m/>
    <n v="1"/>
    <n v="10000000"/>
  </r>
  <r>
    <n v="22540000"/>
    <x v="35"/>
    <x v="0"/>
    <m/>
    <m/>
    <n v="1"/>
    <n v="22540000"/>
  </r>
  <r>
    <n v="3000000"/>
    <x v="47"/>
    <x v="0"/>
    <m/>
    <m/>
    <n v="1"/>
    <n v="3000000"/>
  </r>
  <r>
    <n v="7600000"/>
    <x v="42"/>
    <x v="0"/>
    <m/>
    <m/>
    <n v="1"/>
    <n v="7600000"/>
  </r>
  <r>
    <n v="2250000"/>
    <x v="17"/>
    <x v="0"/>
    <m/>
    <m/>
    <n v="1"/>
    <n v="2250000"/>
  </r>
  <r>
    <n v="2250000"/>
    <x v="17"/>
    <x v="0"/>
    <m/>
    <m/>
    <n v="1"/>
    <n v="2250000"/>
  </r>
  <r>
    <n v="3000000"/>
    <x v="34"/>
    <x v="61"/>
    <m/>
    <m/>
    <n v="2"/>
    <n v="1500000"/>
  </r>
  <r>
    <n v="7400000"/>
    <x v="34"/>
    <x v="61"/>
    <m/>
    <m/>
    <n v="2"/>
    <n v="3700000"/>
  </r>
  <r>
    <n v="13600000"/>
    <x v="39"/>
    <x v="24"/>
    <m/>
    <m/>
    <n v="2"/>
    <n v="6800000"/>
  </r>
  <r>
    <n v="17600000"/>
    <x v="8"/>
    <x v="41"/>
    <s v="LINHHTT"/>
    <m/>
    <n v="3"/>
    <n v="5280000"/>
  </r>
  <r>
    <n v="14500000"/>
    <x v="38"/>
    <x v="23"/>
    <s v="HIENDT"/>
    <m/>
    <n v="3"/>
    <n v="4350000"/>
  </r>
  <r>
    <n v="9000000"/>
    <x v="27"/>
    <x v="0"/>
    <m/>
    <m/>
    <n v="1"/>
    <n v="9000000"/>
  </r>
  <r>
    <n v="16000000"/>
    <x v="4"/>
    <x v="58"/>
    <s v="HANHQTH"/>
    <m/>
    <n v="3"/>
    <n v="4800000"/>
  </r>
  <r>
    <n v="6750000"/>
    <x v="16"/>
    <x v="0"/>
    <m/>
    <m/>
    <n v="1"/>
    <n v="6750000"/>
  </r>
  <r>
    <n v="2000000"/>
    <x v="7"/>
    <x v="35"/>
    <m/>
    <m/>
    <n v="2"/>
    <n v="1000000"/>
  </r>
  <r>
    <n v="4500000"/>
    <x v="17"/>
    <x v="0"/>
    <m/>
    <m/>
    <n v="1"/>
    <n v="4500000"/>
  </r>
  <r>
    <n v="12000000"/>
    <x v="25"/>
    <x v="0"/>
    <m/>
    <m/>
    <n v="1"/>
    <n v="12000000"/>
  </r>
  <r>
    <n v="4500000"/>
    <x v="16"/>
    <x v="0"/>
    <m/>
    <m/>
    <n v="1"/>
    <n v="4500000"/>
  </r>
  <r>
    <n v="10000000"/>
    <x v="57"/>
    <x v="62"/>
    <m/>
    <m/>
    <n v="2"/>
    <n v="5000000"/>
  </r>
  <r>
    <n v="4400000"/>
    <x v="26"/>
    <x v="29"/>
    <m/>
    <m/>
    <n v="2"/>
    <n v="2200000"/>
  </r>
  <r>
    <n v="8000000"/>
    <x v="58"/>
    <x v="0"/>
    <m/>
    <m/>
    <n v="1"/>
    <n v="8000000"/>
  </r>
  <r>
    <n v="13400000"/>
    <x v="6"/>
    <x v="63"/>
    <m/>
    <m/>
    <n v="2"/>
    <n v="6700000"/>
  </r>
  <r>
    <n v="1000000"/>
    <x v="34"/>
    <x v="61"/>
    <m/>
    <m/>
    <n v="2"/>
    <n v="500000"/>
  </r>
  <r>
    <n v="500000"/>
    <x v="6"/>
    <x v="27"/>
    <m/>
    <m/>
    <n v="2"/>
    <n v="250000"/>
  </r>
  <r>
    <n v="9600000"/>
    <x v="42"/>
    <x v="0"/>
    <m/>
    <m/>
    <n v="1"/>
    <n v="9600000"/>
  </r>
  <r>
    <n v="11000000"/>
    <x v="5"/>
    <x v="2"/>
    <s v="ANHNK"/>
    <m/>
    <n v="3"/>
    <n v="3300000"/>
  </r>
  <r>
    <n v="12000000"/>
    <x v="30"/>
    <x v="0"/>
    <m/>
    <m/>
    <n v="1"/>
    <n v="12000000"/>
  </r>
  <r>
    <n v="14100000"/>
    <x v="28"/>
    <x v="64"/>
    <s v="MYNT02"/>
    <m/>
    <n v="3"/>
    <n v="4230000"/>
  </r>
  <r>
    <n v="10000000"/>
    <x v="0"/>
    <x v="0"/>
    <m/>
    <m/>
    <n v="1"/>
    <n v="10000000"/>
  </r>
  <r>
    <n v="2250000"/>
    <x v="17"/>
    <x v="0"/>
    <m/>
    <m/>
    <n v="1"/>
    <n v="2250000"/>
  </r>
  <r>
    <n v="10500000"/>
    <x v="51"/>
    <x v="0"/>
    <m/>
    <m/>
    <n v="1"/>
    <n v="10500000"/>
  </r>
  <r>
    <n v="2000000"/>
    <x v="4"/>
    <x v="7"/>
    <s v="LyNTT"/>
    <m/>
    <n v="3"/>
    <n v="600000"/>
  </r>
  <r>
    <n v="7600000"/>
    <x v="4"/>
    <x v="7"/>
    <s v="LYNTT"/>
    <m/>
    <n v="3"/>
    <n v="2280000"/>
  </r>
  <r>
    <n v="38400000"/>
    <x v="59"/>
    <x v="0"/>
    <m/>
    <m/>
    <n v="1"/>
    <n v="38400000"/>
  </r>
  <r>
    <n v="23200000"/>
    <x v="12"/>
    <x v="0"/>
    <m/>
    <m/>
    <n v="1"/>
    <n v="23200000"/>
  </r>
  <r>
    <n v="2250000"/>
    <x v="17"/>
    <x v="0"/>
    <m/>
    <m/>
    <n v="1"/>
    <n v="2250000"/>
  </r>
  <r>
    <n v="14500000"/>
    <x v="39"/>
    <x v="0"/>
    <m/>
    <m/>
    <n v="1"/>
    <n v="14500000"/>
  </r>
  <r>
    <n v="2000000"/>
    <x v="3"/>
    <x v="47"/>
    <s v="THUYNTM"/>
    <s v="TRUNGNH"/>
    <n v="4"/>
    <n v="500000"/>
  </r>
  <r>
    <n v="19600000"/>
    <x v="3"/>
    <x v="3"/>
    <s v="TRUNGNH"/>
    <s v="HUYENLN"/>
    <n v="4"/>
    <n v="4900000"/>
  </r>
  <r>
    <n v="4500000"/>
    <x v="0"/>
    <x v="0"/>
    <m/>
    <m/>
    <n v="1"/>
    <n v="4500000"/>
  </r>
  <r>
    <n v="23760000"/>
    <x v="26"/>
    <x v="0"/>
    <m/>
    <m/>
    <n v="1"/>
    <n v="23760000"/>
  </r>
  <r>
    <n v="3720000"/>
    <x v="5"/>
    <x v="65"/>
    <m/>
    <m/>
    <n v="2"/>
    <n v="1860000"/>
  </r>
  <r>
    <n v="18000000"/>
    <x v="12"/>
    <x v="0"/>
    <m/>
    <m/>
    <n v="1"/>
    <n v="18000000"/>
  </r>
  <r>
    <n v="9000000"/>
    <x v="43"/>
    <x v="0"/>
    <m/>
    <m/>
    <n v="1"/>
    <n v="9000000"/>
  </r>
  <r>
    <n v="4500000"/>
    <x v="0"/>
    <x v="0"/>
    <m/>
    <m/>
    <n v="1"/>
    <n v="4500000"/>
  </r>
  <r>
    <n v="19800000"/>
    <x v="3"/>
    <x v="26"/>
    <s v="SUONGLNH"/>
    <m/>
    <n v="3"/>
    <n v="5940000"/>
  </r>
  <r>
    <n v="2000000"/>
    <x v="47"/>
    <x v="9"/>
    <m/>
    <m/>
    <n v="2"/>
    <n v="1000000"/>
  </r>
  <r>
    <n v="1000000"/>
    <x v="3"/>
    <x v="6"/>
    <s v="KHANHLHD"/>
    <m/>
    <n v="3"/>
    <n v="300000"/>
  </r>
  <r>
    <n v="12000000"/>
    <x v="26"/>
    <x v="0"/>
    <m/>
    <m/>
    <n v="1"/>
    <n v="12000000"/>
  </r>
  <r>
    <n v="10000000"/>
    <x v="3"/>
    <x v="53"/>
    <s v="TRAMTT"/>
    <m/>
    <n v="3"/>
    <n v="3000000"/>
  </r>
  <r>
    <n v="6000000"/>
    <x v="54"/>
    <x v="0"/>
    <m/>
    <m/>
    <n v="1"/>
    <n v="6000000"/>
  </r>
  <r>
    <n v="6000000"/>
    <x v="54"/>
    <x v="0"/>
    <m/>
    <m/>
    <n v="1"/>
    <n v="6000000"/>
  </r>
  <r>
    <n v="1000000"/>
    <x v="7"/>
    <x v="11"/>
    <m/>
    <m/>
    <n v="2"/>
    <n v="500000"/>
  </r>
  <r>
    <n v="22400000"/>
    <x v="23"/>
    <x v="42"/>
    <s v="THUYNTT02"/>
    <m/>
    <n v="3"/>
    <n v="6720000"/>
  </r>
  <r>
    <n v="18000000"/>
    <x v="23"/>
    <x v="65"/>
    <m/>
    <m/>
    <n v="2"/>
    <n v="9000000"/>
  </r>
  <r>
    <n v="15500000"/>
    <x v="4"/>
    <x v="3"/>
    <s v="THUYBTT"/>
    <m/>
    <n v="3"/>
    <n v="4650000"/>
  </r>
  <r>
    <n v="12000000"/>
    <x v="45"/>
    <x v="0"/>
    <m/>
    <m/>
    <n v="1"/>
    <n v="12000000"/>
  </r>
  <r>
    <n v="14400000"/>
    <x v="60"/>
    <x v="3"/>
    <s v="YENNTH02"/>
    <m/>
    <n v="3"/>
    <n v="4320000"/>
  </r>
  <r>
    <n v="6000000"/>
    <x v="23"/>
    <x v="65"/>
    <m/>
    <m/>
    <n v="2"/>
    <n v="3000000"/>
  </r>
  <r>
    <n v="1900000"/>
    <x v="3"/>
    <x v="9"/>
    <s v="SUONGLNH"/>
    <m/>
    <n v="3"/>
    <n v="570000"/>
  </r>
  <r>
    <n v="12000000"/>
    <x v="3"/>
    <x v="9"/>
    <s v="SUONGLNH"/>
    <m/>
    <n v="3"/>
    <n v="3600000"/>
  </r>
  <r>
    <n v="23000000"/>
    <x v="23"/>
    <x v="48"/>
    <s v="MAIHTT"/>
    <m/>
    <n v="3"/>
    <n v="6900000"/>
  </r>
  <r>
    <n v="14600000"/>
    <x v="23"/>
    <x v="66"/>
    <s v="MANHNT"/>
    <m/>
    <n v="3"/>
    <n v="4380000"/>
  </r>
  <r>
    <n v="4400000"/>
    <x v="42"/>
    <x v="0"/>
    <m/>
    <m/>
    <n v="1"/>
    <n v="4400000"/>
  </r>
  <r>
    <n v="17488000"/>
    <x v="42"/>
    <x v="0"/>
    <m/>
    <m/>
    <n v="1"/>
    <n v="17488000"/>
  </r>
  <r>
    <n v="20500000"/>
    <x v="14"/>
    <x v="41"/>
    <m/>
    <m/>
    <n v="2"/>
    <n v="10250000"/>
  </r>
  <r>
    <n v="6300000"/>
    <x v="23"/>
    <x v="65"/>
    <s v="THUYNTT02"/>
    <m/>
    <n v="3"/>
    <n v="1890000"/>
  </r>
  <r>
    <n v="4760000"/>
    <x v="61"/>
    <x v="67"/>
    <m/>
    <m/>
    <n v="2"/>
    <n v="2380000"/>
  </r>
  <r>
    <n v="2000000"/>
    <x v="62"/>
    <x v="0"/>
    <m/>
    <m/>
    <n v="1"/>
    <n v="2000000"/>
  </r>
  <r>
    <n v="6720000"/>
    <x v="3"/>
    <x v="0"/>
    <m/>
    <m/>
    <n v="1"/>
    <n v="6720000"/>
  </r>
  <r>
    <n v="1000000"/>
    <x v="23"/>
    <x v="9"/>
    <s v="NGOCPB"/>
    <m/>
    <n v="3"/>
    <n v="300000"/>
  </r>
  <r>
    <n v="13400000"/>
    <x v="23"/>
    <x v="68"/>
    <s v="GIANGPH"/>
    <m/>
    <n v="3"/>
    <n v="4020000"/>
  </r>
  <r>
    <n v="5760000"/>
    <x v="61"/>
    <x v="67"/>
    <s v="HUYTNQ"/>
    <m/>
    <n v="3"/>
    <n v="1728000"/>
  </r>
  <r>
    <n v="13500000"/>
    <x v="7"/>
    <x v="69"/>
    <m/>
    <m/>
    <n v="2"/>
    <n v="6750000"/>
  </r>
  <r>
    <n v="14500000"/>
    <x v="27"/>
    <x v="24"/>
    <m/>
    <m/>
    <n v="2"/>
    <n v="7250000"/>
  </r>
  <r>
    <n v="18500000"/>
    <x v="3"/>
    <x v="3"/>
    <s v="LYLTT"/>
    <m/>
    <n v="3"/>
    <n v="5550000"/>
  </r>
  <r>
    <n v="12000000"/>
    <x v="3"/>
    <x v="0"/>
    <s v="LYLTT"/>
    <m/>
    <n v="2"/>
    <n v="6000000"/>
  </r>
  <r>
    <n v="22400000"/>
    <x v="7"/>
    <x v="70"/>
    <s v="HANHQTH"/>
    <m/>
    <n v="3"/>
    <n v="6720000"/>
  </r>
  <r>
    <n v="18500000"/>
    <x v="3"/>
    <x v="6"/>
    <s v="TRAMTT"/>
    <m/>
    <n v="3"/>
    <n v="5550000"/>
  </r>
  <r>
    <n v="21500000"/>
    <x v="15"/>
    <x v="71"/>
    <m/>
    <m/>
    <n v="2"/>
    <n v="10750000"/>
  </r>
  <r>
    <n v="15400000"/>
    <x v="12"/>
    <x v="0"/>
    <m/>
    <m/>
    <n v="1"/>
    <n v="15400000"/>
  </r>
  <r>
    <n v="14600000"/>
    <x v="3"/>
    <x v="6"/>
    <s v="HOANGTM"/>
    <m/>
    <n v="3"/>
    <n v="4380000"/>
  </r>
  <r>
    <n v="14600000"/>
    <x v="3"/>
    <x v="13"/>
    <s v="LONGNV"/>
    <m/>
    <n v="3"/>
    <n v="4380000"/>
  </r>
  <r>
    <n v="2290000"/>
    <x v="4"/>
    <x v="30"/>
    <m/>
    <m/>
    <n v="2"/>
    <n v="1145000"/>
  </r>
  <r>
    <n v="2000000"/>
    <x v="3"/>
    <x v="0"/>
    <m/>
    <m/>
    <n v="1"/>
    <n v="2000000"/>
  </r>
  <r>
    <n v="10000000"/>
    <x v="63"/>
    <x v="0"/>
    <m/>
    <m/>
    <n v="1"/>
    <n v="10000000"/>
  </r>
  <r>
    <n v="8290000"/>
    <x v="4"/>
    <x v="47"/>
    <s v="NGANVK"/>
    <m/>
    <n v="3"/>
    <n v="2487000"/>
  </r>
  <r>
    <n v="500000"/>
    <x v="0"/>
    <x v="0"/>
    <m/>
    <m/>
    <n v="1"/>
    <n v="500000"/>
  </r>
  <r>
    <n v="20800000"/>
    <x v="23"/>
    <x v="42"/>
    <s v="LINHHTT"/>
    <m/>
    <n v="3"/>
    <n v="6240000"/>
  </r>
  <r>
    <n v="2000000"/>
    <x v="28"/>
    <x v="48"/>
    <m/>
    <m/>
    <n v="2"/>
    <n v="1000000"/>
  </r>
  <r>
    <n v="21000000"/>
    <x v="23"/>
    <x v="15"/>
    <s v="ANHNTK"/>
    <m/>
    <n v="3"/>
    <n v="6300000"/>
  </r>
  <r>
    <n v="1000000"/>
    <x v="23"/>
    <x v="72"/>
    <s v="HANHQTH"/>
    <m/>
    <n v="3"/>
    <n v="300000"/>
  </r>
  <r>
    <n v="14000000"/>
    <x v="23"/>
    <x v="72"/>
    <s v="HANHQTH"/>
    <m/>
    <n v="3"/>
    <n v="4200000"/>
  </r>
  <r>
    <n v="8000000"/>
    <x v="1"/>
    <x v="0"/>
    <m/>
    <m/>
    <n v="1"/>
    <n v="8000000"/>
  </r>
  <r>
    <n v="8000000"/>
    <x v="1"/>
    <x v="0"/>
    <m/>
    <m/>
    <n v="1"/>
    <n v="8000000"/>
  </r>
  <r>
    <n v="15500000"/>
    <x v="7"/>
    <x v="6"/>
    <s v="THAONT"/>
    <m/>
    <n v="3"/>
    <n v="4650000"/>
  </r>
  <r>
    <n v="2760000"/>
    <x v="27"/>
    <x v="0"/>
    <m/>
    <m/>
    <n v="1"/>
    <n v="2760000"/>
  </r>
  <r>
    <n v="2000000"/>
    <x v="3"/>
    <x v="59"/>
    <m/>
    <m/>
    <n v="2"/>
    <n v="1000000"/>
  </r>
  <r>
    <n v="5500000"/>
    <x v="3"/>
    <x v="59"/>
    <m/>
    <m/>
    <n v="2"/>
    <n v="2750000"/>
  </r>
  <r>
    <n v="2000000"/>
    <x v="23"/>
    <x v="48"/>
    <m/>
    <m/>
    <n v="2"/>
    <n v="1000000"/>
  </r>
  <r>
    <n v="11000000"/>
    <x v="23"/>
    <x v="48"/>
    <m/>
    <m/>
    <n v="2"/>
    <n v="5500000"/>
  </r>
  <r>
    <n v="5000000"/>
    <x v="23"/>
    <x v="48"/>
    <m/>
    <m/>
    <n v="2"/>
    <n v="2500000"/>
  </r>
  <r>
    <n v="9600000"/>
    <x v="23"/>
    <x v="44"/>
    <s v="TRUNGNH"/>
    <m/>
    <n v="3"/>
    <n v="2880000"/>
  </r>
  <r>
    <n v="9600000"/>
    <x v="23"/>
    <x v="44"/>
    <s v="TRUNGNH"/>
    <m/>
    <n v="3"/>
    <n v="2880000"/>
  </r>
  <r>
    <n v="5760000"/>
    <x v="46"/>
    <x v="0"/>
    <m/>
    <m/>
    <n v="1"/>
    <n v="5760000"/>
  </r>
  <r>
    <n v="12000000"/>
    <x v="6"/>
    <x v="56"/>
    <s v="TRANGNTT"/>
    <m/>
    <n v="3"/>
    <n v="3600000"/>
  </r>
  <r>
    <n v="11000000"/>
    <x v="23"/>
    <x v="68"/>
    <m/>
    <m/>
    <n v="2"/>
    <n v="5500000"/>
  </r>
  <r>
    <n v="14100000"/>
    <x v="34"/>
    <x v="27"/>
    <s v="ANHLD"/>
    <m/>
    <n v="3"/>
    <n v="4230000"/>
  </r>
  <r>
    <n v="35000000"/>
    <x v="2"/>
    <x v="0"/>
    <m/>
    <m/>
    <n v="1"/>
    <n v="35000000"/>
  </r>
  <r>
    <n v="6720000"/>
    <x v="10"/>
    <x v="0"/>
    <m/>
    <m/>
    <n v="1"/>
    <n v="6720000"/>
  </r>
  <r>
    <n v="10000000"/>
    <x v="3"/>
    <x v="9"/>
    <s v="LONGTG"/>
    <m/>
    <n v="3"/>
    <n v="3000000"/>
  </r>
  <r>
    <n v="15000000"/>
    <x v="5"/>
    <x v="56"/>
    <m/>
    <m/>
    <n v="2"/>
    <n v="7500000"/>
  </r>
  <r>
    <n v="7300000"/>
    <x v="3"/>
    <x v="5"/>
    <s v="LONGTG"/>
    <m/>
    <n v="3"/>
    <n v="2190000"/>
  </r>
  <r>
    <n v="1000000"/>
    <x v="4"/>
    <x v="73"/>
    <s v="HANHQTH"/>
    <m/>
    <n v="3"/>
    <n v="300000"/>
  </r>
  <r>
    <n v="1200000"/>
    <x v="15"/>
    <x v="13"/>
    <s v="HOANNK"/>
    <m/>
    <n v="3"/>
    <n v="360000"/>
  </r>
  <r>
    <n v="11000000"/>
    <x v="15"/>
    <x v="0"/>
    <m/>
    <m/>
    <n v="1"/>
    <n v="11000000"/>
  </r>
  <r>
    <n v="9300000"/>
    <x v="15"/>
    <x v="18"/>
    <m/>
    <m/>
    <n v="2"/>
    <n v="4650000"/>
  </r>
  <r>
    <n v="6000000"/>
    <x v="64"/>
    <x v="0"/>
    <m/>
    <m/>
    <n v="1"/>
    <n v="6000000"/>
  </r>
  <r>
    <n v="6000000"/>
    <x v="64"/>
    <x v="0"/>
    <m/>
    <m/>
    <n v="1"/>
    <n v="6000000"/>
  </r>
  <r>
    <n v="14000000"/>
    <x v="29"/>
    <x v="27"/>
    <s v="THUONGNT"/>
    <m/>
    <n v="3"/>
    <n v="4200000"/>
  </r>
  <r>
    <n v="3500000"/>
    <x v="39"/>
    <x v="23"/>
    <m/>
    <m/>
    <n v="2"/>
    <n v="1750000"/>
  </r>
  <r>
    <n v="3220000"/>
    <x v="39"/>
    <x v="23"/>
    <m/>
    <m/>
    <n v="2"/>
    <n v="1610000"/>
  </r>
  <r>
    <n v="18000000"/>
    <x v="65"/>
    <x v="0"/>
    <m/>
    <m/>
    <n v="1"/>
    <n v="18000000"/>
  </r>
  <r>
    <n v="9000000"/>
    <x v="3"/>
    <x v="6"/>
    <m/>
    <m/>
    <n v="2"/>
    <n v="4500000"/>
  </r>
  <r>
    <n v="10000000"/>
    <x v="39"/>
    <x v="0"/>
    <m/>
    <m/>
    <n v="1"/>
    <n v="10000000"/>
  </r>
  <r>
    <n v="18500000"/>
    <x v="3"/>
    <x v="3"/>
    <s v="LONGNV"/>
    <m/>
    <n v="3"/>
    <n v="5550000"/>
  </r>
  <r>
    <n v="11750000"/>
    <x v="3"/>
    <x v="13"/>
    <s v="NGANTTK"/>
    <m/>
    <n v="3"/>
    <n v="3525000"/>
  </r>
  <r>
    <n v="11650000"/>
    <x v="7"/>
    <x v="7"/>
    <s v="NGANTTK"/>
    <m/>
    <n v="3"/>
    <n v="3495000"/>
  </r>
  <r>
    <n v="12000000"/>
    <x v="61"/>
    <x v="7"/>
    <m/>
    <m/>
    <n v="2"/>
    <n v="6000000"/>
  </r>
  <r>
    <n v="16580000"/>
    <x v="66"/>
    <x v="0"/>
    <m/>
    <m/>
    <n v="1"/>
    <n v="16580000"/>
  </r>
  <r>
    <n v="2000000"/>
    <x v="3"/>
    <x v="0"/>
    <m/>
    <m/>
    <n v="1"/>
    <n v="2000000"/>
  </r>
  <r>
    <n v="12400000"/>
    <x v="3"/>
    <x v="47"/>
    <m/>
    <m/>
    <n v="2"/>
    <n v="6200000"/>
  </r>
  <r>
    <n v="19800000"/>
    <x v="24"/>
    <x v="13"/>
    <s v="TRUNGNH"/>
    <m/>
    <n v="3"/>
    <n v="5940000"/>
  </r>
  <r>
    <n v="7000000"/>
    <x v="3"/>
    <x v="67"/>
    <s v="YENNTH02"/>
    <m/>
    <n v="3"/>
    <n v="2100000"/>
  </r>
  <r>
    <n v="23500000"/>
    <x v="4"/>
    <x v="53"/>
    <s v="THUYBTT"/>
    <m/>
    <n v="3"/>
    <n v="7050000"/>
  </r>
  <r>
    <n v="22400000"/>
    <x v="4"/>
    <x v="74"/>
    <s v="THAOKT"/>
    <m/>
    <n v="3"/>
    <n v="6720000"/>
  </r>
  <r>
    <n v="18800000"/>
    <x v="15"/>
    <x v="21"/>
    <s v="ANHNK"/>
    <m/>
    <n v="3"/>
    <n v="5640000"/>
  </r>
  <r>
    <n v="12000000"/>
    <x v="24"/>
    <x v="0"/>
    <m/>
    <m/>
    <n v="1"/>
    <n v="12000000"/>
  </r>
  <r>
    <n v="4500000"/>
    <x v="17"/>
    <x v="0"/>
    <m/>
    <m/>
    <n v="1"/>
    <n v="4500000"/>
  </r>
  <r>
    <n v="16000000"/>
    <x v="23"/>
    <x v="68"/>
    <m/>
    <m/>
    <n v="2"/>
    <n v="8000000"/>
  </r>
  <r>
    <n v="24000000"/>
    <x v="3"/>
    <x v="3"/>
    <s v="QUYNHBT"/>
    <m/>
    <n v="3"/>
    <n v="7200000"/>
  </r>
  <r>
    <n v="14600000"/>
    <x v="23"/>
    <x v="0"/>
    <m/>
    <m/>
    <n v="1"/>
    <n v="14600000"/>
  </r>
  <r>
    <n v="15120000"/>
    <x v="40"/>
    <x v="0"/>
    <m/>
    <m/>
    <n v="1"/>
    <n v="15120000"/>
  </r>
  <r>
    <n v="23200000"/>
    <x v="3"/>
    <x v="47"/>
    <m/>
    <m/>
    <n v="2"/>
    <n v="11600000"/>
  </r>
  <r>
    <n v="12000000"/>
    <x v="5"/>
    <x v="48"/>
    <m/>
    <m/>
    <n v="2"/>
    <n v="6000000"/>
  </r>
  <r>
    <n v="16000000"/>
    <x v="67"/>
    <x v="0"/>
    <m/>
    <m/>
    <n v="1"/>
    <n v="16000000"/>
  </r>
  <r>
    <n v="2000000"/>
    <x v="68"/>
    <x v="7"/>
    <m/>
    <m/>
    <n v="2"/>
    <n v="1000000"/>
  </r>
  <r>
    <n v="19200000"/>
    <x v="5"/>
    <x v="7"/>
    <s v="QUYENLTH"/>
    <m/>
    <n v="3"/>
    <n v="5760000"/>
  </r>
  <r>
    <n v="9000000"/>
    <x v="57"/>
    <x v="7"/>
    <s v="LYLTT"/>
    <m/>
    <n v="3"/>
    <n v="2700000"/>
  </r>
  <r>
    <n v="5760000"/>
    <x v="61"/>
    <x v="67"/>
    <s v="HUYTNQ"/>
    <m/>
    <n v="3"/>
    <n v="1728000"/>
  </r>
  <r>
    <n v="11000000"/>
    <x v="5"/>
    <x v="75"/>
    <s v="LYNTT"/>
    <m/>
    <n v="3"/>
    <n v="3300000"/>
  </r>
  <r>
    <n v="13200000"/>
    <x v="9"/>
    <x v="27"/>
    <s v="THUONGNT"/>
    <m/>
    <n v="3"/>
    <n v="3960000"/>
  </r>
  <r>
    <n v="6720000"/>
    <x v="5"/>
    <x v="5"/>
    <m/>
    <m/>
    <n v="2"/>
    <n v="3360000"/>
  </r>
  <r>
    <n v="4000000"/>
    <x v="23"/>
    <x v="13"/>
    <s v="MAINP"/>
    <m/>
    <n v="3"/>
    <n v="1200000"/>
  </r>
  <r>
    <n v="17000000"/>
    <x v="23"/>
    <x v="13"/>
    <s v="MAINP"/>
    <m/>
    <n v="3"/>
    <n v="5100000"/>
  </r>
  <r>
    <n v="3000000"/>
    <x v="69"/>
    <x v="0"/>
    <m/>
    <m/>
    <n v="1"/>
    <n v="3000000"/>
  </r>
  <r>
    <n v="2000000"/>
    <x v="3"/>
    <x v="29"/>
    <s v="HOANGTM"/>
    <m/>
    <n v="3"/>
    <n v="600000"/>
  </r>
  <r>
    <n v="7200000"/>
    <x v="4"/>
    <x v="8"/>
    <s v="LINHHTT"/>
    <m/>
    <n v="3"/>
    <n v="2160000"/>
  </r>
  <r>
    <n v="14500000"/>
    <x v="4"/>
    <x v="71"/>
    <m/>
    <m/>
    <n v="2"/>
    <n v="7250000"/>
  </r>
  <r>
    <n v="12000000"/>
    <x v="4"/>
    <x v="6"/>
    <s v="DUYENVT"/>
    <m/>
    <n v="3"/>
    <n v="3600000"/>
  </r>
  <r>
    <n v="9000000"/>
    <x v="3"/>
    <x v="0"/>
    <m/>
    <m/>
    <n v="1"/>
    <n v="9000000"/>
  </r>
  <r>
    <n v="7000000"/>
    <x v="3"/>
    <x v="0"/>
    <m/>
    <m/>
    <n v="1"/>
    <n v="7000000"/>
  </r>
  <r>
    <n v="2000000"/>
    <x v="3"/>
    <x v="76"/>
    <s v="THUYNTM"/>
    <m/>
    <n v="3"/>
    <n v="600000"/>
  </r>
  <r>
    <n v="15500000"/>
    <x v="20"/>
    <x v="0"/>
    <m/>
    <m/>
    <n v="1"/>
    <n v="15500000"/>
  </r>
  <r>
    <n v="7000000"/>
    <x v="56"/>
    <x v="0"/>
    <m/>
    <m/>
    <n v="1"/>
    <n v="7000000"/>
  </r>
  <r>
    <n v="1000000"/>
    <x v="42"/>
    <x v="0"/>
    <m/>
    <m/>
    <n v="1"/>
    <n v="1000000"/>
  </r>
  <r>
    <n v="12500000"/>
    <x v="42"/>
    <x v="0"/>
    <m/>
    <m/>
    <n v="1"/>
    <n v="12500000"/>
  </r>
  <r>
    <n v="5000000"/>
    <x v="33"/>
    <x v="0"/>
    <m/>
    <m/>
    <n v="1"/>
    <n v="5000000"/>
  </r>
  <r>
    <n v="4000000"/>
    <x v="33"/>
    <x v="0"/>
    <m/>
    <m/>
    <n v="1"/>
    <n v="4000000"/>
  </r>
  <r>
    <n v="18000000"/>
    <x v="6"/>
    <x v="70"/>
    <s v="KHANHLHD"/>
    <m/>
    <n v="3"/>
    <n v="5400000"/>
  </r>
  <r>
    <n v="45080000"/>
    <x v="3"/>
    <x v="15"/>
    <s v="LYNTT"/>
    <m/>
    <n v="3"/>
    <n v="13524000"/>
  </r>
  <r>
    <n v="2000000"/>
    <x v="56"/>
    <x v="0"/>
    <m/>
    <m/>
    <n v="1"/>
    <n v="2000000"/>
  </r>
  <r>
    <n v="5000000"/>
    <x v="3"/>
    <x v="35"/>
    <m/>
    <m/>
    <n v="2"/>
    <n v="2500000"/>
  </r>
  <r>
    <n v="6000000"/>
    <x v="3"/>
    <x v="35"/>
    <m/>
    <m/>
    <n v="2"/>
    <n v="3000000"/>
  </r>
  <r>
    <n v="1000000"/>
    <x v="39"/>
    <x v="0"/>
    <m/>
    <m/>
    <n v="1"/>
    <n v="1000000"/>
  </r>
  <r>
    <n v="4800000"/>
    <x v="6"/>
    <x v="0"/>
    <m/>
    <m/>
    <n v="1"/>
    <n v="4800000"/>
  </r>
  <r>
    <n v="2880000"/>
    <x v="6"/>
    <x v="27"/>
    <m/>
    <m/>
    <n v="2"/>
    <n v="1440000"/>
  </r>
  <r>
    <n v="5760000"/>
    <x v="28"/>
    <x v="36"/>
    <m/>
    <m/>
    <n v="2"/>
    <n v="2880000"/>
  </r>
  <r>
    <n v="8290000"/>
    <x v="29"/>
    <x v="15"/>
    <m/>
    <m/>
    <n v="2"/>
    <n v="4145000"/>
  </r>
  <r>
    <n v="1000000"/>
    <x v="23"/>
    <x v="18"/>
    <m/>
    <m/>
    <n v="2"/>
    <n v="500000"/>
  </r>
  <r>
    <n v="13400000"/>
    <x v="23"/>
    <x v="18"/>
    <m/>
    <m/>
    <n v="2"/>
    <n v="6700000"/>
  </r>
  <r>
    <n v="18500000"/>
    <x v="70"/>
    <x v="24"/>
    <s v="ANHPV"/>
    <m/>
    <n v="3"/>
    <n v="5550000"/>
  </r>
  <r>
    <n v="12000000"/>
    <x v="19"/>
    <x v="15"/>
    <s v="TUANDK"/>
    <m/>
    <n v="3"/>
    <n v="3600000"/>
  </r>
  <r>
    <n v="14725000"/>
    <x v="9"/>
    <x v="27"/>
    <s v="TRANGLT"/>
    <m/>
    <n v="3"/>
    <n v="4417500"/>
  </r>
  <r>
    <n v="7200000"/>
    <x v="3"/>
    <x v="5"/>
    <s v="NGANTTK"/>
    <m/>
    <n v="3"/>
    <n v="2160000"/>
  </r>
  <r>
    <n v="13200000"/>
    <x v="8"/>
    <x v="41"/>
    <s v="DUONGVTT"/>
    <m/>
    <n v="3"/>
    <n v="3960000"/>
  </r>
  <r>
    <n v="4400000"/>
    <x v="23"/>
    <x v="48"/>
    <m/>
    <m/>
    <n v="2"/>
    <n v="2200000"/>
  </r>
  <r>
    <n v="5500000"/>
    <x v="25"/>
    <x v="0"/>
    <m/>
    <m/>
    <n v="1"/>
    <n v="5500000"/>
  </r>
  <r>
    <n v="4000000"/>
    <x v="39"/>
    <x v="0"/>
    <m/>
    <m/>
    <n v="1"/>
    <n v="4000000"/>
  </r>
  <r>
    <n v="15120000"/>
    <x v="57"/>
    <x v="52"/>
    <s v="LINHNM"/>
    <m/>
    <n v="3"/>
    <n v="4536000"/>
  </r>
  <r>
    <n v="11500000"/>
    <x v="18"/>
    <x v="0"/>
    <m/>
    <m/>
    <n v="1"/>
    <n v="11500000"/>
  </r>
  <r>
    <n v="19200000"/>
    <x v="71"/>
    <x v="20"/>
    <s v="ANHNK"/>
    <m/>
    <n v="3"/>
    <n v="5760000"/>
  </r>
  <r>
    <n v="5200000"/>
    <x v="72"/>
    <x v="0"/>
    <m/>
    <m/>
    <n v="1"/>
    <n v="5200000"/>
  </r>
  <r>
    <n v="8000000"/>
    <x v="71"/>
    <x v="7"/>
    <s v="HUYTNQ"/>
    <m/>
    <n v="3"/>
    <n v="2400000"/>
  </r>
  <r>
    <n v="8000000"/>
    <x v="71"/>
    <x v="7"/>
    <s v="HuyTNQ"/>
    <m/>
    <n v="3"/>
    <n v="2400000"/>
  </r>
  <r>
    <n v="2000000"/>
    <x v="15"/>
    <x v="0"/>
    <m/>
    <m/>
    <n v="1"/>
    <n v="2000000"/>
  </r>
  <r>
    <n v="10500000"/>
    <x v="4"/>
    <x v="13"/>
    <s v="THUYBTT"/>
    <m/>
    <n v="3"/>
    <n v="3150000"/>
  </r>
  <r>
    <n v="10500000"/>
    <x v="4"/>
    <x v="13"/>
    <s v="THUYBTT"/>
    <m/>
    <n v="3"/>
    <n v="3150000"/>
  </r>
  <r>
    <n v="7600000"/>
    <x v="1"/>
    <x v="0"/>
    <m/>
    <m/>
    <n v="1"/>
    <n v="7600000"/>
  </r>
  <r>
    <n v="10000000"/>
    <x v="1"/>
    <x v="0"/>
    <m/>
    <m/>
    <n v="1"/>
    <n v="10000000"/>
  </r>
  <r>
    <n v="5000000"/>
    <x v="24"/>
    <x v="0"/>
    <m/>
    <m/>
    <n v="1"/>
    <n v="5000000"/>
  </r>
  <r>
    <n v="2000000"/>
    <x v="8"/>
    <x v="41"/>
    <s v="HIENDT"/>
    <m/>
    <n v="3"/>
    <n v="600000"/>
  </r>
  <r>
    <n v="12500000"/>
    <x v="9"/>
    <x v="27"/>
    <s v="HIENDT"/>
    <m/>
    <n v="3"/>
    <n v="3750000"/>
  </r>
  <r>
    <n v="3000000"/>
    <x v="23"/>
    <x v="66"/>
    <s v="LINHNM"/>
    <m/>
    <n v="3"/>
    <n v="900000"/>
  </r>
  <r>
    <n v="26800000"/>
    <x v="23"/>
    <x v="66"/>
    <s v="LINHNM"/>
    <m/>
    <n v="3"/>
    <n v="8040000"/>
  </r>
  <r>
    <n v="10000000"/>
    <x v="18"/>
    <x v="0"/>
    <m/>
    <m/>
    <n v="1"/>
    <n v="10000000"/>
  </r>
  <r>
    <n v="16000000"/>
    <x v="49"/>
    <x v="0"/>
    <m/>
    <m/>
    <n v="1"/>
    <n v="16000000"/>
  </r>
  <r>
    <n v="2000000"/>
    <x v="15"/>
    <x v="6"/>
    <s v="THAONT"/>
    <m/>
    <n v="3"/>
    <n v="600000"/>
  </r>
  <r>
    <n v="9000000"/>
    <x v="15"/>
    <x v="2"/>
    <s v="HANHQTH"/>
    <m/>
    <n v="3"/>
    <n v="2700000"/>
  </r>
  <r>
    <n v="23040000"/>
    <x v="23"/>
    <x v="18"/>
    <s v="LINHHTT"/>
    <m/>
    <n v="3"/>
    <n v="6912000"/>
  </r>
  <r>
    <n v="4800000"/>
    <x v="23"/>
    <x v="48"/>
    <m/>
    <m/>
    <n v="2"/>
    <n v="2400000"/>
  </r>
  <r>
    <n v="21000000"/>
    <x v="3"/>
    <x v="3"/>
    <s v="LYNTT"/>
    <m/>
    <n v="3"/>
    <n v="6300000"/>
  </r>
  <r>
    <n v="10800000"/>
    <x v="42"/>
    <x v="0"/>
    <m/>
    <m/>
    <n v="1"/>
    <n v="10800000"/>
  </r>
  <r>
    <n v="7500000"/>
    <x v="17"/>
    <x v="0"/>
    <m/>
    <m/>
    <n v="1"/>
    <n v="7500000"/>
  </r>
  <r>
    <n v="4145000"/>
    <x v="18"/>
    <x v="0"/>
    <m/>
    <m/>
    <n v="1"/>
    <n v="4145000"/>
  </r>
  <r>
    <n v="3500000"/>
    <x v="2"/>
    <x v="0"/>
    <m/>
    <m/>
    <n v="1"/>
    <n v="3500000"/>
  </r>
  <r>
    <n v="7200000"/>
    <x v="23"/>
    <x v="7"/>
    <s v="KHANHLHD"/>
    <m/>
    <n v="3"/>
    <n v="2160000"/>
  </r>
  <r>
    <n v="7200000"/>
    <x v="23"/>
    <x v="7"/>
    <s v="KHANHLHD"/>
    <m/>
    <n v="3"/>
    <n v="2160000"/>
  </r>
  <r>
    <n v="3720000"/>
    <x v="23"/>
    <x v="65"/>
    <s v="ANHNK"/>
    <m/>
    <n v="3"/>
    <n v="1116000"/>
  </r>
  <r>
    <n v="24050000"/>
    <x v="23"/>
    <x v="65"/>
    <m/>
    <m/>
    <n v="2"/>
    <n v="12025000"/>
  </r>
  <r>
    <n v="18000000"/>
    <x v="29"/>
    <x v="0"/>
    <m/>
    <m/>
    <n v="1"/>
    <n v="18000000"/>
  </r>
  <r>
    <n v="3360000"/>
    <x v="3"/>
    <x v="0"/>
    <m/>
    <m/>
    <n v="1"/>
    <n v="3360000"/>
  </r>
  <r>
    <n v="3360000"/>
    <x v="3"/>
    <x v="77"/>
    <m/>
    <m/>
    <n v="2"/>
    <n v="1680000"/>
  </r>
  <r>
    <n v="11200000"/>
    <x v="3"/>
    <x v="71"/>
    <s v="THUYNTM"/>
    <m/>
    <n v="3"/>
    <n v="3360000"/>
  </r>
  <r>
    <n v="12000000"/>
    <x v="3"/>
    <x v="0"/>
    <m/>
    <m/>
    <n v="1"/>
    <n v="12000000"/>
  </r>
  <r>
    <n v="6720000"/>
    <x v="39"/>
    <x v="34"/>
    <m/>
    <m/>
    <n v="2"/>
    <n v="3360000"/>
  </r>
  <r>
    <n v="15600000"/>
    <x v="45"/>
    <x v="15"/>
    <m/>
    <m/>
    <n v="2"/>
    <n v="7800000"/>
  </r>
  <r>
    <n v="15132000"/>
    <x v="28"/>
    <x v="61"/>
    <s v="LINHNM"/>
    <m/>
    <n v="3"/>
    <n v="4539600"/>
  </r>
  <r>
    <n v="12000000"/>
    <x v="58"/>
    <x v="0"/>
    <m/>
    <m/>
    <n v="1"/>
    <n v="12000000"/>
  </r>
  <r>
    <n v="14400000"/>
    <x v="30"/>
    <x v="27"/>
    <m/>
    <m/>
    <n v="2"/>
    <n v="7200000"/>
  </r>
  <r>
    <n v="5760000"/>
    <x v="61"/>
    <x v="67"/>
    <s v="HuyTNQ"/>
    <m/>
    <n v="3"/>
    <n v="1728000"/>
  </r>
  <r>
    <n v="14000000"/>
    <x v="20"/>
    <x v="78"/>
    <m/>
    <m/>
    <n v="2"/>
    <n v="7000000"/>
  </r>
  <r>
    <n v="19300000"/>
    <x v="6"/>
    <x v="62"/>
    <s v="ANHLD"/>
    <m/>
    <n v="3"/>
    <n v="5790000"/>
  </r>
  <r>
    <n v="16000000"/>
    <x v="62"/>
    <x v="0"/>
    <m/>
    <m/>
    <n v="1"/>
    <n v="16000000"/>
  </r>
  <r>
    <n v="13900000"/>
    <x v="6"/>
    <x v="79"/>
    <s v="LINHNM"/>
    <m/>
    <n v="3"/>
    <n v="4170000"/>
  </r>
  <r>
    <n v="3000000"/>
    <x v="23"/>
    <x v="65"/>
    <s v="MANHNT"/>
    <m/>
    <n v="3"/>
    <n v="900000"/>
  </r>
  <r>
    <n v="6900000"/>
    <x v="23"/>
    <x v="65"/>
    <s v="MANHNT"/>
    <m/>
    <n v="3"/>
    <n v="2070000"/>
  </r>
  <r>
    <n v="15500000"/>
    <x v="8"/>
    <x v="36"/>
    <s v="ANHLD"/>
    <m/>
    <n v="3"/>
    <n v="4650000"/>
  </r>
  <r>
    <n v="4800000"/>
    <x v="28"/>
    <x v="4"/>
    <m/>
    <m/>
    <n v="2"/>
    <n v="2400000"/>
  </r>
  <r>
    <n v="16000000"/>
    <x v="8"/>
    <x v="1"/>
    <s v="ANHLD"/>
    <m/>
    <n v="3"/>
    <n v="4800000"/>
  </r>
  <r>
    <n v="14400000"/>
    <x v="47"/>
    <x v="27"/>
    <m/>
    <m/>
    <n v="2"/>
    <n v="7200000"/>
  </r>
  <r>
    <n v="5000000"/>
    <x v="3"/>
    <x v="5"/>
    <s v="SUONGLNH"/>
    <m/>
    <n v="3"/>
    <n v="1500000"/>
  </r>
  <r>
    <n v="17400000"/>
    <x v="3"/>
    <x v="5"/>
    <s v="SUONGLNH"/>
    <m/>
    <n v="3"/>
    <n v="5220000"/>
  </r>
  <r>
    <n v="18000000"/>
    <x v="15"/>
    <x v="5"/>
    <s v="THAONT"/>
    <m/>
    <n v="3"/>
    <n v="5400000"/>
  </r>
  <r>
    <n v="1000000"/>
    <x v="8"/>
    <x v="0"/>
    <m/>
    <m/>
    <n v="1"/>
    <n v="1000000"/>
  </r>
  <r>
    <n v="16280000"/>
    <x v="39"/>
    <x v="27"/>
    <m/>
    <m/>
    <n v="2"/>
    <n v="8140000"/>
  </r>
  <r>
    <n v="2000000"/>
    <x v="31"/>
    <x v="0"/>
    <m/>
    <m/>
    <n v="1"/>
    <n v="2000000"/>
  </r>
  <r>
    <n v="3000000"/>
    <x v="15"/>
    <x v="13"/>
    <s v="THAONT"/>
    <m/>
    <n v="3"/>
    <n v="900000"/>
  </r>
  <r>
    <n v="22200000"/>
    <x v="28"/>
    <x v="0"/>
    <m/>
    <m/>
    <n v="1"/>
    <n v="22200000"/>
  </r>
  <r>
    <n v="1000000"/>
    <x v="2"/>
    <x v="0"/>
    <m/>
    <m/>
    <n v="1"/>
    <n v="1000000"/>
  </r>
  <r>
    <n v="1000000"/>
    <x v="31"/>
    <x v="0"/>
    <m/>
    <m/>
    <n v="1"/>
    <n v="1000000"/>
  </r>
  <r>
    <n v="16000000"/>
    <x v="34"/>
    <x v="80"/>
    <m/>
    <m/>
    <n v="2"/>
    <n v="8000000"/>
  </r>
  <r>
    <n v="20000000"/>
    <x v="8"/>
    <x v="41"/>
    <s v="HIENDT"/>
    <m/>
    <n v="3"/>
    <n v="6000000"/>
  </r>
  <r>
    <n v="19600000"/>
    <x v="8"/>
    <x v="81"/>
    <s v="LINHNM"/>
    <m/>
    <n v="3"/>
    <n v="5880000"/>
  </r>
  <r>
    <n v="9900000"/>
    <x v="7"/>
    <x v="7"/>
    <s v="THAONT"/>
    <m/>
    <n v="3"/>
    <n v="2970000"/>
  </r>
  <r>
    <n v="6000000"/>
    <x v="11"/>
    <x v="0"/>
    <m/>
    <m/>
    <n v="1"/>
    <n v="6000000"/>
  </r>
  <r>
    <n v="4800000"/>
    <x v="5"/>
    <x v="0"/>
    <m/>
    <m/>
    <n v="1"/>
    <n v="4800000"/>
  </r>
  <r>
    <n v="4320000"/>
    <x v="23"/>
    <x v="70"/>
    <m/>
    <m/>
    <n v="2"/>
    <n v="2160000"/>
  </r>
  <r>
    <n v="9000000"/>
    <x v="6"/>
    <x v="82"/>
    <m/>
    <m/>
    <n v="2"/>
    <n v="4500000"/>
  </r>
  <r>
    <n v="19800000"/>
    <x v="23"/>
    <x v="65"/>
    <s v="ANHNK"/>
    <m/>
    <n v="3"/>
    <n v="5940000"/>
  </r>
  <r>
    <n v="14725000"/>
    <x v="9"/>
    <x v="27"/>
    <s v="HIENDT"/>
    <m/>
    <n v="3"/>
    <n v="4417500"/>
  </r>
  <r>
    <n v="6000000"/>
    <x v="29"/>
    <x v="27"/>
    <m/>
    <m/>
    <n v="2"/>
    <n v="3000000"/>
  </r>
  <r>
    <n v="18500000"/>
    <x v="3"/>
    <x v="5"/>
    <s v="QUYNHBT"/>
    <m/>
    <n v="3"/>
    <n v="5550000"/>
  </r>
  <r>
    <n v="19300000"/>
    <x v="37"/>
    <x v="29"/>
    <s v="YENNH"/>
    <m/>
    <n v="3"/>
    <n v="5790000"/>
  </r>
  <r>
    <n v="13200000"/>
    <x v="9"/>
    <x v="27"/>
    <s v="HIENDT"/>
    <m/>
    <n v="3"/>
    <n v="3960000"/>
  </r>
  <r>
    <n v="18200000"/>
    <x v="8"/>
    <x v="43"/>
    <m/>
    <m/>
    <n v="2"/>
    <n v="9100000"/>
  </r>
  <r>
    <n v="2000000"/>
    <x v="6"/>
    <x v="64"/>
    <m/>
    <m/>
    <n v="2"/>
    <n v="1000000"/>
  </r>
  <r>
    <n v="11000000"/>
    <x v="6"/>
    <x v="64"/>
    <m/>
    <m/>
    <n v="2"/>
    <n v="5500000"/>
  </r>
  <r>
    <n v="4500000"/>
    <x v="2"/>
    <x v="0"/>
    <m/>
    <m/>
    <n v="1"/>
    <n v="4500000"/>
  </r>
  <r>
    <n v="13200000"/>
    <x v="9"/>
    <x v="27"/>
    <s v="TUANDK"/>
    <m/>
    <n v="3"/>
    <n v="3960000"/>
  </r>
  <r>
    <n v="3800000"/>
    <x v="9"/>
    <x v="17"/>
    <s v="MYNT02"/>
    <m/>
    <n v="3"/>
    <n v="1140000"/>
  </r>
  <r>
    <n v="3500000"/>
    <x v="17"/>
    <x v="0"/>
    <m/>
    <m/>
    <n v="1"/>
    <n v="3500000"/>
  </r>
  <r>
    <n v="13870000"/>
    <x v="14"/>
    <x v="27"/>
    <m/>
    <m/>
    <n v="2"/>
    <n v="6935000"/>
  </r>
  <r>
    <n v="14400000"/>
    <x v="6"/>
    <x v="23"/>
    <s v="TRUNGBT"/>
    <m/>
    <n v="3"/>
    <n v="4320000"/>
  </r>
  <r>
    <n v="6720000"/>
    <x v="11"/>
    <x v="0"/>
    <m/>
    <m/>
    <n v="1"/>
    <n v="6720000"/>
  </r>
  <r>
    <n v="2000000"/>
    <x v="2"/>
    <x v="0"/>
    <m/>
    <m/>
    <n v="1"/>
    <n v="2000000"/>
  </r>
  <r>
    <n v="12000000"/>
    <x v="41"/>
    <x v="0"/>
    <m/>
    <m/>
    <n v="1"/>
    <n v="12000000"/>
  </r>
  <r>
    <n v="1420000"/>
    <x v="34"/>
    <x v="22"/>
    <m/>
    <m/>
    <n v="2"/>
    <n v="710000"/>
  </r>
  <r>
    <n v="2400000"/>
    <x v="9"/>
    <x v="27"/>
    <s v="THUYNTP"/>
    <m/>
    <n v="3"/>
    <n v="720000"/>
  </r>
  <r>
    <n v="10000000"/>
    <x v="9"/>
    <x v="27"/>
    <s v="THUYNTP"/>
    <m/>
    <n v="3"/>
    <n v="3000000"/>
  </r>
  <r>
    <n v="6000000"/>
    <x v="6"/>
    <x v="15"/>
    <s v="THUONGTD"/>
    <m/>
    <n v="3"/>
    <n v="1800000"/>
  </r>
  <r>
    <n v="5500000"/>
    <x v="6"/>
    <x v="15"/>
    <s v="THUONGTD"/>
    <m/>
    <n v="3"/>
    <n v="1650000"/>
  </r>
  <r>
    <n v="5760000"/>
    <x v="57"/>
    <x v="0"/>
    <m/>
    <m/>
    <n v="1"/>
    <n v="5760000"/>
  </r>
  <r>
    <n v="8000000"/>
    <x v="4"/>
    <x v="8"/>
    <m/>
    <m/>
    <n v="2"/>
    <n v="4000000"/>
  </r>
  <r>
    <n v="9500000"/>
    <x v="3"/>
    <x v="35"/>
    <m/>
    <m/>
    <n v="2"/>
    <n v="4750000"/>
  </r>
  <r>
    <n v="6720000"/>
    <x v="6"/>
    <x v="0"/>
    <m/>
    <m/>
    <n v="1"/>
    <n v="6720000"/>
  </r>
  <r>
    <n v="12400000"/>
    <x v="47"/>
    <x v="0"/>
    <m/>
    <m/>
    <n v="1"/>
    <n v="12400000"/>
  </r>
  <r>
    <n v="11000000"/>
    <x v="73"/>
    <x v="0"/>
    <m/>
    <m/>
    <n v="1"/>
    <n v="11000000"/>
  </r>
  <r>
    <n v="14500000"/>
    <x v="20"/>
    <x v="28"/>
    <m/>
    <m/>
    <n v="2"/>
    <n v="7250000"/>
  </r>
  <r>
    <n v="22000000"/>
    <x v="3"/>
    <x v="33"/>
    <m/>
    <m/>
    <n v="2"/>
    <n v="11000000"/>
  </r>
  <r>
    <n v="1400000"/>
    <x v="3"/>
    <x v="33"/>
    <m/>
    <m/>
    <n v="2"/>
    <n v="700000"/>
  </r>
  <r>
    <n v="16580000"/>
    <x v="29"/>
    <x v="9"/>
    <m/>
    <m/>
    <n v="2"/>
    <n v="8290000"/>
  </r>
  <r>
    <n v="16000000"/>
    <x v="3"/>
    <x v="0"/>
    <m/>
    <m/>
    <n v="1"/>
    <n v="16000000"/>
  </r>
  <r>
    <n v="14000000"/>
    <x v="29"/>
    <x v="17"/>
    <s v="MYNT02"/>
    <m/>
    <n v="3"/>
    <n v="4200000"/>
  </r>
  <r>
    <n v="3500000"/>
    <x v="9"/>
    <x v="46"/>
    <m/>
    <m/>
    <n v="2"/>
    <n v="1750000"/>
  </r>
  <r>
    <n v="14500000"/>
    <x v="39"/>
    <x v="9"/>
    <s v="LINHNM"/>
    <m/>
    <n v="3"/>
    <n v="4350000"/>
  </r>
  <r>
    <n v="1000000"/>
    <x v="17"/>
    <x v="0"/>
    <m/>
    <m/>
    <n v="1"/>
    <n v="1000000"/>
  </r>
  <r>
    <n v="2250000"/>
    <x v="0"/>
    <x v="0"/>
    <m/>
    <m/>
    <n v="1"/>
    <n v="2250000"/>
  </r>
  <r>
    <n v="1800000"/>
    <x v="0"/>
    <x v="0"/>
    <m/>
    <m/>
    <n v="1"/>
    <n v="1800000"/>
  </r>
  <r>
    <n v="10000000"/>
    <x v="34"/>
    <x v="83"/>
    <m/>
    <m/>
    <n v="2"/>
    <n v="5000000"/>
  </r>
  <r>
    <n v="11000000"/>
    <x v="34"/>
    <x v="83"/>
    <m/>
    <m/>
    <n v="2"/>
    <n v="5500000"/>
  </r>
  <r>
    <n v="18000000"/>
    <x v="15"/>
    <x v="9"/>
    <s v="NGANTTK"/>
    <m/>
    <n v="3"/>
    <n v="5400000"/>
  </r>
  <r>
    <n v="19800000"/>
    <x v="4"/>
    <x v="84"/>
    <m/>
    <m/>
    <n v="2"/>
    <n v="9900000"/>
  </r>
  <r>
    <n v="18000000"/>
    <x v="74"/>
    <x v="5"/>
    <m/>
    <m/>
    <n v="2"/>
    <n v="9000000"/>
  </r>
  <r>
    <n v="20600000"/>
    <x v="6"/>
    <x v="41"/>
    <s v="YENNTH02"/>
    <m/>
    <n v="3"/>
    <n v="6180000"/>
  </r>
  <r>
    <n v="13440000"/>
    <x v="58"/>
    <x v="0"/>
    <m/>
    <m/>
    <n v="1"/>
    <n v="13440000"/>
  </r>
  <r>
    <n v="12000000"/>
    <x v="37"/>
    <x v="0"/>
    <m/>
    <m/>
    <n v="1"/>
    <n v="12000000"/>
  </r>
  <r>
    <n v="13300000"/>
    <x v="42"/>
    <x v="0"/>
    <m/>
    <m/>
    <n v="1"/>
    <n v="13300000"/>
  </r>
  <r>
    <n v="24500000"/>
    <x v="39"/>
    <x v="0"/>
    <m/>
    <m/>
    <n v="1"/>
    <n v="24500000"/>
  </r>
  <r>
    <n v="23200000"/>
    <x v="6"/>
    <x v="1"/>
    <m/>
    <m/>
    <n v="2"/>
    <n v="11600000"/>
  </r>
  <r>
    <n v="43200000"/>
    <x v="8"/>
    <x v="32"/>
    <m/>
    <m/>
    <n v="2"/>
    <n v="21600000"/>
  </r>
  <r>
    <n v="17480000"/>
    <x v="9"/>
    <x v="23"/>
    <s v="HALTT"/>
    <m/>
    <n v="3"/>
    <n v="5244000"/>
  </r>
  <r>
    <n v="6720000"/>
    <x v="6"/>
    <x v="70"/>
    <s v="KhanhLHD"/>
    <m/>
    <n v="3"/>
    <n v="2016000"/>
  </r>
  <r>
    <n v="18000000"/>
    <x v="8"/>
    <x v="41"/>
    <s v="DUONGVTT"/>
    <m/>
    <n v="3"/>
    <n v="5400000"/>
  </r>
  <r>
    <n v="12920000"/>
    <x v="38"/>
    <x v="23"/>
    <m/>
    <m/>
    <n v="2"/>
    <n v="646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FF8593-8126-4731-9C7D-CBC7B2F6C154}"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K77" firstHeaderRow="0" firstDataRow="1" firstDataCol="1"/>
  <pivotFields count="7">
    <pivotField numFmtId="165" showAll="0"/>
    <pivotField axis="axisRow" showAll="0" sortType="descending">
      <items count="76">
        <item x="9"/>
        <item x="3"/>
        <item x="45"/>
        <item x="12"/>
        <item x="20"/>
        <item x="35"/>
        <item x="10"/>
        <item x="47"/>
        <item x="17"/>
        <item x="30"/>
        <item x="33"/>
        <item x="6"/>
        <item x="61"/>
        <item x="73"/>
        <item x="15"/>
        <item x="5"/>
        <item x="70"/>
        <item x="42"/>
        <item x="0"/>
        <item x="60"/>
        <item x="54"/>
        <item x="39"/>
        <item x="32"/>
        <item x="14"/>
        <item x="48"/>
        <item x="63"/>
        <item x="64"/>
        <item x="67"/>
        <item x="57"/>
        <item x="34"/>
        <item x="69"/>
        <item x="27"/>
        <item x="66"/>
        <item x="71"/>
        <item x="7"/>
        <item x="50"/>
        <item x="8"/>
        <item x="49"/>
        <item x="19"/>
        <item x="31"/>
        <item x="24"/>
        <item x="59"/>
        <item x="44"/>
        <item x="62"/>
        <item x="52"/>
        <item x="40"/>
        <item x="25"/>
        <item x="68"/>
        <item x="41"/>
        <item x="55"/>
        <item x="37"/>
        <item x="13"/>
        <item x="46"/>
        <item x="72"/>
        <item x="43"/>
        <item x="26"/>
        <item x="74"/>
        <item x="11"/>
        <item x="23"/>
        <item x="29"/>
        <item x="58"/>
        <item x="21"/>
        <item x="53"/>
        <item x="65"/>
        <item x="16"/>
        <item x="28"/>
        <item x="18"/>
        <item x="1"/>
        <item x="38"/>
        <item x="4"/>
        <item x="36"/>
        <item x="51"/>
        <item x="2"/>
        <item x="22"/>
        <item x="56"/>
        <item t="default"/>
      </items>
      <autoSortScope>
        <pivotArea dataOnly="0" outline="0" fieldPosition="0">
          <references count="1">
            <reference field="4294967294" count="1" selected="0">
              <x v="0"/>
            </reference>
          </references>
        </pivotArea>
      </autoSortScope>
    </pivotField>
    <pivotField showAll="0">
      <items count="86">
        <item x="41"/>
        <item x="7"/>
        <item x="48"/>
        <item x="75"/>
        <item x="34"/>
        <item x="74"/>
        <item x="56"/>
        <item x="69"/>
        <item x="63"/>
        <item x="19"/>
        <item x="73"/>
        <item x="9"/>
        <item x="37"/>
        <item x="79"/>
        <item x="32"/>
        <item x="43"/>
        <item x="45"/>
        <item x="57"/>
        <item x="6"/>
        <item x="76"/>
        <item x="81"/>
        <item x="64"/>
        <item x="1"/>
        <item x="60"/>
        <item x="53"/>
        <item x="67"/>
        <item x="33"/>
        <item x="10"/>
        <item x="61"/>
        <item x="25"/>
        <item x="40"/>
        <item x="47"/>
        <item x="66"/>
        <item x="65"/>
        <item x="31"/>
        <item x="42"/>
        <item x="29"/>
        <item x="23"/>
        <item x="54"/>
        <item x="16"/>
        <item x="18"/>
        <item x="82"/>
        <item x="77"/>
        <item x="71"/>
        <item x="72"/>
        <item x="12"/>
        <item x="70"/>
        <item x="14"/>
        <item x="13"/>
        <item x="27"/>
        <item x="8"/>
        <item x="21"/>
        <item x="30"/>
        <item x="68"/>
        <item x="58"/>
        <item x="39"/>
        <item x="51"/>
        <item x="55"/>
        <item x="11"/>
        <item x="49"/>
        <item x="35"/>
        <item x="26"/>
        <item x="24"/>
        <item x="2"/>
        <item x="83"/>
        <item x="59"/>
        <item x="44"/>
        <item x="80"/>
        <item x="17"/>
        <item x="50"/>
        <item x="62"/>
        <item x="84"/>
        <item x="38"/>
        <item x="3"/>
        <item x="36"/>
        <item x="52"/>
        <item x="22"/>
        <item x="15"/>
        <item x="4"/>
        <item x="78"/>
        <item x="5"/>
        <item x="28"/>
        <item x="46"/>
        <item x="20"/>
        <item x="0"/>
        <item t="default"/>
      </items>
    </pivotField>
    <pivotField showAll="0"/>
    <pivotField showAll="0"/>
    <pivotField showAll="0"/>
    <pivotField dataField="1" showAll="0"/>
  </pivotFields>
  <rowFields count="1">
    <field x="1"/>
  </rowFields>
  <rowItems count="76">
    <i>
      <x v="1"/>
    </i>
    <i>
      <x v="58"/>
    </i>
    <i>
      <x v="11"/>
    </i>
    <i>
      <x v="15"/>
    </i>
    <i>
      <x v="36"/>
    </i>
    <i>
      <x v="69"/>
    </i>
    <i>
      <x v="29"/>
    </i>
    <i>
      <x v="17"/>
    </i>
    <i>
      <x v="21"/>
    </i>
    <i>
      <x v="14"/>
    </i>
    <i>
      <x v="65"/>
    </i>
    <i>
      <x v="8"/>
    </i>
    <i>
      <x v="67"/>
    </i>
    <i>
      <x v="59"/>
    </i>
    <i>
      <x v="55"/>
    </i>
    <i>
      <x v="3"/>
    </i>
    <i>
      <x/>
    </i>
    <i>
      <x v="34"/>
    </i>
    <i>
      <x v="72"/>
    </i>
    <i>
      <x v="54"/>
    </i>
    <i>
      <x v="6"/>
    </i>
    <i>
      <x v="38"/>
    </i>
    <i>
      <x v="50"/>
    </i>
    <i>
      <x v="4"/>
    </i>
    <i>
      <x v="18"/>
    </i>
    <i>
      <x v="57"/>
    </i>
    <i>
      <x v="68"/>
    </i>
    <i>
      <x v="7"/>
    </i>
    <i>
      <x v="9"/>
    </i>
    <i>
      <x v="2"/>
    </i>
    <i>
      <x v="41"/>
    </i>
    <i>
      <x v="23"/>
    </i>
    <i>
      <x v="46"/>
    </i>
    <i>
      <x v="10"/>
    </i>
    <i>
      <x v="60"/>
    </i>
    <i>
      <x v="45"/>
    </i>
    <i>
      <x v="66"/>
    </i>
    <i>
      <x v="40"/>
    </i>
    <i>
      <x v="70"/>
    </i>
    <i>
      <x v="39"/>
    </i>
    <i>
      <x v="52"/>
    </i>
    <i>
      <x v="5"/>
    </i>
    <i>
      <x v="71"/>
    </i>
    <i>
      <x v="35"/>
    </i>
    <i>
      <x v="37"/>
    </i>
    <i>
      <x v="48"/>
    </i>
    <i>
      <x v="31"/>
    </i>
    <i>
      <x v="62"/>
    </i>
    <i>
      <x v="63"/>
    </i>
    <i>
      <x v="49"/>
    </i>
    <i>
      <x v="43"/>
    </i>
    <i>
      <x v="28"/>
    </i>
    <i>
      <x v="32"/>
    </i>
    <i>
      <x v="61"/>
    </i>
    <i>
      <x v="27"/>
    </i>
    <i>
      <x v="20"/>
    </i>
    <i>
      <x v="12"/>
    </i>
    <i>
      <x v="26"/>
    </i>
    <i>
      <x v="51"/>
    </i>
    <i>
      <x v="22"/>
    </i>
    <i>
      <x v="64"/>
    </i>
    <i>
      <x v="13"/>
    </i>
    <i>
      <x v="33"/>
    </i>
    <i>
      <x v="25"/>
    </i>
    <i>
      <x v="74"/>
    </i>
    <i>
      <x v="44"/>
    </i>
    <i>
      <x v="56"/>
    </i>
    <i>
      <x v="16"/>
    </i>
    <i>
      <x v="53"/>
    </i>
    <i>
      <x v="24"/>
    </i>
    <i>
      <x v="19"/>
    </i>
    <i>
      <x v="42"/>
    </i>
    <i>
      <x v="73"/>
    </i>
    <i>
      <x v="30"/>
    </i>
    <i>
      <x v="47"/>
    </i>
    <i t="grand">
      <x/>
    </i>
  </rowItems>
  <colFields count="1">
    <field x="-2"/>
  </colFields>
  <colItems count="2">
    <i>
      <x/>
    </i>
    <i i="1">
      <x v="1"/>
    </i>
  </colItems>
  <dataFields count="2">
    <dataField name="Sum of doanh thu" fld="6" baseField="0" baseItem="0" numFmtId="3"/>
    <dataField name="Xếp hạng" fld="6" baseField="1" baseItem="11">
      <extLst>
        <ext xmlns:x14="http://schemas.microsoft.com/office/spreadsheetml/2009/9/main" uri="{E15A36E0-9728-4e99-A89B-3F7291B0FE68}">
          <x14:dataField pivotShowAs="rankDescending"/>
        </ext>
      </extLst>
    </dataField>
  </dataFields>
  <formats count="7">
    <format dxfId="26">
      <pivotArea type="all" dataOnly="0" outline="0" fieldPosition="0"/>
    </format>
    <format dxfId="25">
      <pivotArea outline="0" collapsedLevelsAreSubtotals="1" fieldPosition="0"/>
    </format>
    <format dxfId="24">
      <pivotArea field="1" type="button" dataOnly="0" labelOnly="1" outline="0" axis="axisRow" fieldPosition="0"/>
    </format>
    <format dxfId="23">
      <pivotArea dataOnly="0" labelOnly="1" fieldPosition="0">
        <references count="1">
          <reference field="1" count="50">
            <x v="0"/>
            <x v="1"/>
            <x v="2"/>
            <x v="3"/>
            <x v="4"/>
            <x v="5"/>
            <x v="6"/>
            <x v="7"/>
            <x v="8"/>
            <x v="9"/>
            <x v="10"/>
            <x v="11"/>
            <x v="14"/>
            <x v="15"/>
            <x v="17"/>
            <x v="18"/>
            <x v="21"/>
            <x v="23"/>
            <x v="29"/>
            <x v="31"/>
            <x v="34"/>
            <x v="35"/>
            <x v="36"/>
            <x v="37"/>
            <x v="38"/>
            <x v="39"/>
            <x v="40"/>
            <x v="41"/>
            <x v="45"/>
            <x v="46"/>
            <x v="48"/>
            <x v="49"/>
            <x v="50"/>
            <x v="52"/>
            <x v="54"/>
            <x v="55"/>
            <x v="57"/>
            <x v="58"/>
            <x v="59"/>
            <x v="60"/>
            <x v="62"/>
            <x v="63"/>
            <x v="65"/>
            <x v="66"/>
            <x v="67"/>
            <x v="68"/>
            <x v="69"/>
            <x v="70"/>
            <x v="71"/>
            <x v="72"/>
          </reference>
        </references>
      </pivotArea>
    </format>
    <format dxfId="22">
      <pivotArea dataOnly="0" labelOnly="1" fieldPosition="0">
        <references count="1">
          <reference field="1" count="25">
            <x v="12"/>
            <x v="13"/>
            <x v="16"/>
            <x v="19"/>
            <x v="20"/>
            <x v="22"/>
            <x v="24"/>
            <x v="25"/>
            <x v="26"/>
            <x v="27"/>
            <x v="28"/>
            <x v="30"/>
            <x v="32"/>
            <x v="33"/>
            <x v="42"/>
            <x v="43"/>
            <x v="44"/>
            <x v="47"/>
            <x v="51"/>
            <x v="53"/>
            <x v="56"/>
            <x v="61"/>
            <x v="64"/>
            <x v="73"/>
            <x v="74"/>
          </reference>
        </references>
      </pivotArea>
    </format>
    <format dxfId="21">
      <pivotArea dataOnly="0" labelOnly="1" grandRow="1" outline="0" fieldPosition="0"/>
    </format>
    <format dxfId="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FB027-824A-429C-8B65-96C0827A4F4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36:E41" firstHeaderRow="1" firstDataRow="1" firstDataCol="1"/>
  <pivotFields count="6">
    <pivotField showAll="0">
      <items count="2">
        <item x="0"/>
        <item t="default"/>
      </items>
    </pivotField>
    <pivotField showAll="0"/>
    <pivotField showAll="0"/>
    <pivotField showAll="0"/>
    <pivotField axis="axisRow" dataField="1" showAll="0">
      <items count="5">
        <item x="3"/>
        <item x="1"/>
        <item x="0"/>
        <item x="2"/>
        <item t="default"/>
      </items>
    </pivotField>
    <pivotField showAll="0"/>
  </pivotFields>
  <rowFields count="1">
    <field x="4"/>
  </rowFields>
  <rowItems count="5">
    <i>
      <x/>
    </i>
    <i>
      <x v="1"/>
    </i>
    <i>
      <x v="2"/>
    </i>
    <i>
      <x v="3"/>
    </i>
    <i t="grand">
      <x/>
    </i>
  </rowItems>
  <colItems count="1">
    <i/>
  </colItems>
  <dataFields count="1">
    <dataField name="Tỷ lệ" fld="4" subtotal="count" showDataAs="percentOfTotal" baseField="4" baseItem="0" numFmtId="10"/>
  </dataFields>
  <chartFormats count="2">
    <chartFormat chart="5"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55578B-8A5A-48A5-9606-5854604351E8}"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3:H20" firstHeaderRow="1" firstDataRow="1" firstDataCol="0"/>
  <pivotFields count="6">
    <pivotField showAll="0">
      <items count="2">
        <item x="0"/>
        <item t="default"/>
      </items>
    </pivotField>
    <pivotField showAll="0"/>
    <pivotField showAll="0">
      <items count="192">
        <item x="122"/>
        <item x="48"/>
        <item x="27"/>
        <item x="17"/>
        <item x="99"/>
        <item x="62"/>
        <item x="36"/>
        <item x="110"/>
        <item x="77"/>
        <item x="34"/>
        <item x="60"/>
        <item x="167"/>
        <item x="61"/>
        <item x="188"/>
        <item x="51"/>
        <item x="31"/>
        <item x="180"/>
        <item x="96"/>
        <item x="38"/>
        <item x="30"/>
        <item x="150"/>
        <item x="64"/>
        <item x="70"/>
        <item x="155"/>
        <item x="173"/>
        <item x="94"/>
        <item x="93"/>
        <item x="9"/>
        <item x="131"/>
        <item x="14"/>
        <item x="43"/>
        <item x="171"/>
        <item x="1"/>
        <item x="159"/>
        <item x="49"/>
        <item x="174"/>
        <item x="177"/>
        <item x="183"/>
        <item x="144"/>
        <item x="88"/>
        <item x="179"/>
        <item x="65"/>
        <item x="172"/>
        <item x="132"/>
        <item x="97"/>
        <item x="98"/>
        <item x="114"/>
        <item x="52"/>
        <item x="108"/>
        <item x="181"/>
        <item x="125"/>
        <item x="127"/>
        <item x="145"/>
        <item x="106"/>
        <item x="66"/>
        <item x="71"/>
        <item x="44"/>
        <item x="162"/>
        <item x="123"/>
        <item x="112"/>
        <item x="103"/>
        <item x="20"/>
        <item x="45"/>
        <item x="89"/>
        <item x="158"/>
        <item x="6"/>
        <item x="107"/>
        <item x="91"/>
        <item x="168"/>
        <item x="166"/>
        <item x="67"/>
        <item x="148"/>
        <item x="133"/>
        <item x="117"/>
        <item x="87"/>
        <item x="73"/>
        <item x="190"/>
        <item x="5"/>
        <item x="81"/>
        <item x="72"/>
        <item x="79"/>
        <item x="124"/>
        <item x="164"/>
        <item x="135"/>
        <item x="119"/>
        <item x="126"/>
        <item x="121"/>
        <item x="189"/>
        <item x="24"/>
        <item x="0"/>
        <item x="187"/>
        <item x="102"/>
        <item x="86"/>
        <item x="100"/>
        <item x="136"/>
        <item x="140"/>
        <item x="12"/>
        <item x="74"/>
        <item x="37"/>
        <item x="33"/>
        <item x="42"/>
        <item x="58"/>
        <item x="154"/>
        <item x="134"/>
        <item x="78"/>
        <item x="111"/>
        <item x="185"/>
        <item x="151"/>
        <item x="41"/>
        <item x="143"/>
        <item x="116"/>
        <item x="55"/>
        <item x="26"/>
        <item x="141"/>
        <item x="153"/>
        <item x="137"/>
        <item x="2"/>
        <item x="46"/>
        <item x="84"/>
        <item x="50"/>
        <item x="83"/>
        <item x="85"/>
        <item x="47"/>
        <item x="15"/>
        <item x="120"/>
        <item x="7"/>
        <item x="113"/>
        <item x="104"/>
        <item x="138"/>
        <item x="39"/>
        <item x="142"/>
        <item x="152"/>
        <item x="3"/>
        <item x="25"/>
        <item x="95"/>
        <item x="68"/>
        <item x="182"/>
        <item x="69"/>
        <item x="109"/>
        <item x="16"/>
        <item x="18"/>
        <item x="10"/>
        <item x="170"/>
        <item x="139"/>
        <item x="130"/>
        <item x="53"/>
        <item x="56"/>
        <item x="11"/>
        <item x="19"/>
        <item x="157"/>
        <item x="28"/>
        <item x="105"/>
        <item x="178"/>
        <item x="186"/>
        <item x="92"/>
        <item x="156"/>
        <item x="149"/>
        <item x="32"/>
        <item x="161"/>
        <item x="175"/>
        <item x="176"/>
        <item x="8"/>
        <item x="80"/>
        <item x="29"/>
        <item x="118"/>
        <item x="160"/>
        <item x="82"/>
        <item x="21"/>
        <item x="184"/>
        <item x="57"/>
        <item x="75"/>
        <item x="146"/>
        <item x="23"/>
        <item x="59"/>
        <item x="63"/>
        <item x="35"/>
        <item x="4"/>
        <item x="163"/>
        <item x="13"/>
        <item x="115"/>
        <item x="128"/>
        <item x="90"/>
        <item x="22"/>
        <item x="76"/>
        <item x="40"/>
        <item x="169"/>
        <item x="129"/>
        <item x="101"/>
        <item x="54"/>
        <item x="147"/>
        <item x="165"/>
        <item t="default"/>
      </items>
    </pivotField>
    <pivotField showAll="0"/>
    <pivotField showAll="0">
      <items count="5">
        <item x="3"/>
        <item x="1"/>
        <item x="0"/>
        <item x="2"/>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C89013-D490-47FC-8805-775F868744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6" firstHeaderRow="1" firstDataRow="1" firstDataCol="1"/>
  <pivotFields count="19">
    <pivotField numFmtId="166" showAll="0"/>
    <pivotField showAll="0">
      <items count="32">
        <item x="29"/>
        <item x="20"/>
        <item x="9"/>
        <item x="10"/>
        <item x="11"/>
        <item x="0"/>
        <item x="23"/>
        <item x="12"/>
        <item x="27"/>
        <item x="13"/>
        <item x="1"/>
        <item x="14"/>
        <item x="15"/>
        <item x="24"/>
        <item x="2"/>
        <item x="3"/>
        <item x="16"/>
        <item x="4"/>
        <item x="5"/>
        <item x="19"/>
        <item x="30"/>
        <item x="6"/>
        <item x="28"/>
        <item x="25"/>
        <item x="7"/>
        <item x="17"/>
        <item x="8"/>
        <item x="26"/>
        <item x="18"/>
        <item x="22"/>
        <item x="21"/>
        <item t="default"/>
      </items>
    </pivotField>
    <pivotField showAll="0">
      <items count="6">
        <item x="4"/>
        <item x="0"/>
        <item x="1"/>
        <item x="2"/>
        <item x="3"/>
        <item t="default"/>
      </items>
    </pivotField>
    <pivotField showAll="0">
      <items count="5">
        <item x="3"/>
        <item x="0"/>
        <item x="1"/>
        <item x="2"/>
        <item t="default"/>
      </items>
    </pivotField>
    <pivotField showAll="0"/>
    <pivotField showAll="0"/>
    <pivotField showAll="0"/>
    <pivotField showAll="0"/>
    <pivotField axis="axisRow" dataField="1" showAll="0">
      <items count="13">
        <item x="7"/>
        <item x="5"/>
        <item x="4"/>
        <item x="8"/>
        <item x="3"/>
        <item x="2"/>
        <item x="9"/>
        <item x="11"/>
        <item x="6"/>
        <item x="0"/>
        <item x="10"/>
        <item x="1"/>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items count="10">
        <item x="6"/>
        <item x="0"/>
        <item x="1"/>
        <item m="1" x="8"/>
        <item x="2"/>
        <item x="3"/>
        <item x="4"/>
        <item x="5"/>
        <item m="1" x="7"/>
        <item t="default"/>
      </items>
    </pivotField>
  </pivotFields>
  <rowFields count="1">
    <field x="8"/>
  </rowFields>
  <rowItems count="13">
    <i>
      <x/>
    </i>
    <i>
      <x v="1"/>
    </i>
    <i>
      <x v="2"/>
    </i>
    <i>
      <x v="3"/>
    </i>
    <i>
      <x v="4"/>
    </i>
    <i>
      <x v="5"/>
    </i>
    <i>
      <x v="6"/>
    </i>
    <i>
      <x v="7"/>
    </i>
    <i>
      <x v="8"/>
    </i>
    <i>
      <x v="9"/>
    </i>
    <i>
      <x v="10"/>
    </i>
    <i>
      <x v="11"/>
    </i>
    <i t="grand">
      <x/>
    </i>
  </rowItems>
  <colItems count="1">
    <i/>
  </colItems>
  <dataFields count="1">
    <dataField name="Số lượng cơ Sở" fld="8" subtotal="count" baseField="0" baseItem="0"/>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3CBF9F-25E4-4436-8FCC-BBCE4D9BDCD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G27:O41" firstHeaderRow="1" firstDataRow="2" firstDataCol="1"/>
  <pivotFields count="19">
    <pivotField numFmtId="166" showAll="0"/>
    <pivotField showAll="0">
      <items count="32">
        <item x="29"/>
        <item x="20"/>
        <item x="9"/>
        <item x="10"/>
        <item x="11"/>
        <item x="0"/>
        <item x="23"/>
        <item x="12"/>
        <item x="27"/>
        <item x="13"/>
        <item x="1"/>
        <item x="14"/>
        <item x="15"/>
        <item x="24"/>
        <item x="2"/>
        <item x="3"/>
        <item x="16"/>
        <item x="4"/>
        <item x="5"/>
        <item x="19"/>
        <item x="30"/>
        <item x="6"/>
        <item x="28"/>
        <item x="25"/>
        <item x="7"/>
        <item x="17"/>
        <item x="8"/>
        <item x="26"/>
        <item x="18"/>
        <item x="22"/>
        <item x="21"/>
        <item t="default"/>
      </items>
    </pivotField>
    <pivotField showAll="0">
      <items count="6">
        <item x="4"/>
        <item x="0"/>
        <item x="1"/>
        <item x="2"/>
        <item x="3"/>
        <item t="default"/>
      </items>
    </pivotField>
    <pivotField showAll="0">
      <items count="5">
        <item x="3"/>
        <item x="0"/>
        <item x="1"/>
        <item x="2"/>
        <item t="default"/>
      </items>
    </pivotField>
    <pivotField showAll="0"/>
    <pivotField showAll="0"/>
    <pivotField showAll="0"/>
    <pivotField showAll="0"/>
    <pivotField axis="axisRow" showAll="0">
      <items count="13">
        <item x="7"/>
        <item x="5"/>
        <item x="4"/>
        <item x="8"/>
        <item x="3"/>
        <item x="2"/>
        <item x="9"/>
        <item x="11"/>
        <item x="6"/>
        <item x="0"/>
        <item x="10"/>
        <item x="1"/>
        <item t="default"/>
      </items>
    </pivotField>
    <pivotField dataField="1" showAll="0"/>
    <pivotField showAll="0"/>
    <pivotField showAll="0"/>
    <pivotField showAll="0">
      <items count="3">
        <item x="0"/>
        <item x="1"/>
        <item t="default"/>
      </items>
    </pivotField>
    <pivotField showAll="0"/>
    <pivotField showAll="0"/>
    <pivotField showAll="0"/>
    <pivotField showAll="0"/>
    <pivotField showAll="0"/>
    <pivotField axis="axisCol" showAll="0">
      <items count="10">
        <item x="6"/>
        <item x="0"/>
        <item x="1"/>
        <item m="1" x="8"/>
        <item x="2"/>
        <item x="3"/>
        <item x="4"/>
        <item x="5"/>
        <item m="1" x="7"/>
        <item t="default"/>
      </items>
    </pivotField>
  </pivotFields>
  <rowFields count="1">
    <field x="8"/>
  </rowFields>
  <rowItems count="13">
    <i>
      <x/>
    </i>
    <i>
      <x v="1"/>
    </i>
    <i>
      <x v="2"/>
    </i>
    <i>
      <x v="3"/>
    </i>
    <i>
      <x v="4"/>
    </i>
    <i>
      <x v="5"/>
    </i>
    <i>
      <x v="6"/>
    </i>
    <i>
      <x v="7"/>
    </i>
    <i>
      <x v="8"/>
    </i>
    <i>
      <x v="9"/>
    </i>
    <i>
      <x v="10"/>
    </i>
    <i>
      <x v="11"/>
    </i>
    <i t="grand">
      <x/>
    </i>
  </rowItems>
  <colFields count="1">
    <field x="18"/>
  </colFields>
  <colItems count="8">
    <i>
      <x/>
    </i>
    <i>
      <x v="1"/>
    </i>
    <i>
      <x v="2"/>
    </i>
    <i>
      <x v="4"/>
    </i>
    <i>
      <x v="5"/>
    </i>
    <i>
      <x v="6"/>
    </i>
    <i>
      <x v="7"/>
    </i>
    <i t="grand">
      <x/>
    </i>
  </colItems>
  <dataFields count="1">
    <dataField name="Doanh thu" fld="9" showDataAs="percentOfTotal" baseField="8" baseItem="0" numFmtId="10"/>
  </dataFields>
  <formats count="3">
    <format dxfId="4">
      <pivotArea outline="0" collapsedLevelsAreSubtotals="1" fieldPosition="0"/>
    </format>
    <format dxfId="3">
      <pivotArea dataOnly="0" labelOnly="1" outline="0" axis="axisValues" fieldPosition="0"/>
    </format>
    <format dxfId="2">
      <pivotArea outline="0" fieldPosition="0">
        <references count="1">
          <reference field="4294967294" count="1">
            <x v="0"/>
          </reference>
        </references>
      </pivotArea>
    </format>
  </formats>
  <chartFormats count="115">
    <chartFormat chart="18" format="13" series="1">
      <pivotArea type="data" outline="0" fieldPosition="0">
        <references count="1">
          <reference field="4294967294" count="1" selected="0">
            <x v="0"/>
          </reference>
        </references>
      </pivotArea>
    </chartFormat>
    <chartFormat chart="12" format="23"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0"/>
          </reference>
        </references>
      </pivotArea>
    </chartFormat>
    <chartFormat chart="18" format="14" series="1">
      <pivotArea type="data" outline="0" fieldPosition="0">
        <references count="2">
          <reference field="4294967294" count="1" selected="0">
            <x v="0"/>
          </reference>
          <reference field="8" count="1" selected="0">
            <x v="1"/>
          </reference>
        </references>
      </pivotArea>
    </chartFormat>
    <chartFormat chart="18" format="15" series="1">
      <pivotArea type="data" outline="0" fieldPosition="0">
        <references count="2">
          <reference field="4294967294" count="1" selected="0">
            <x v="0"/>
          </reference>
          <reference field="8" count="1" selected="0">
            <x v="2"/>
          </reference>
        </references>
      </pivotArea>
    </chartFormat>
    <chartFormat chart="18" format="16" series="1">
      <pivotArea type="data" outline="0" fieldPosition="0">
        <references count="2">
          <reference field="4294967294" count="1" selected="0">
            <x v="0"/>
          </reference>
          <reference field="8" count="1" selected="0">
            <x v="3"/>
          </reference>
        </references>
      </pivotArea>
    </chartFormat>
    <chartFormat chart="18" format="17" series="1">
      <pivotArea type="data" outline="0" fieldPosition="0">
        <references count="2">
          <reference field="4294967294" count="1" selected="0">
            <x v="0"/>
          </reference>
          <reference field="8" count="1" selected="0">
            <x v="4"/>
          </reference>
        </references>
      </pivotArea>
    </chartFormat>
    <chartFormat chart="18" format="18" series="1">
      <pivotArea type="data" outline="0" fieldPosition="0">
        <references count="2">
          <reference field="4294967294" count="1" selected="0">
            <x v="0"/>
          </reference>
          <reference field="8" count="1" selected="0">
            <x v="5"/>
          </reference>
        </references>
      </pivotArea>
    </chartFormat>
    <chartFormat chart="18" format="19" series="1">
      <pivotArea type="data" outline="0" fieldPosition="0">
        <references count="2">
          <reference field="4294967294" count="1" selected="0">
            <x v="0"/>
          </reference>
          <reference field="8" count="1" selected="0">
            <x v="6"/>
          </reference>
        </references>
      </pivotArea>
    </chartFormat>
    <chartFormat chart="18" format="20" series="1">
      <pivotArea type="data" outline="0" fieldPosition="0">
        <references count="2">
          <reference field="4294967294" count="1" selected="0">
            <x v="0"/>
          </reference>
          <reference field="8" count="1" selected="0">
            <x v="7"/>
          </reference>
        </references>
      </pivotArea>
    </chartFormat>
    <chartFormat chart="18" format="21" series="1">
      <pivotArea type="data" outline="0" fieldPosition="0">
        <references count="2">
          <reference field="4294967294" count="1" selected="0">
            <x v="0"/>
          </reference>
          <reference field="8" count="1" selected="0">
            <x v="8"/>
          </reference>
        </references>
      </pivotArea>
    </chartFormat>
    <chartFormat chart="18" format="22" series="1">
      <pivotArea type="data" outline="0" fieldPosition="0">
        <references count="2">
          <reference field="4294967294" count="1" selected="0">
            <x v="0"/>
          </reference>
          <reference field="8" count="1" selected="0">
            <x v="9"/>
          </reference>
        </references>
      </pivotArea>
    </chartFormat>
    <chartFormat chart="18" format="23" series="1">
      <pivotArea type="data" outline="0" fieldPosition="0">
        <references count="2">
          <reference field="4294967294" count="1" selected="0">
            <x v="0"/>
          </reference>
          <reference field="8" count="1" selected="0">
            <x v="10"/>
          </reference>
        </references>
      </pivotArea>
    </chartFormat>
    <chartFormat chart="18" format="24" series="1">
      <pivotArea type="data" outline="0" fieldPosition="0">
        <references count="2">
          <reference field="4294967294" count="1" selected="0">
            <x v="0"/>
          </reference>
          <reference field="8" count="1" selected="0">
            <x v="11"/>
          </reference>
        </references>
      </pivotArea>
    </chartFormat>
    <chartFormat chart="12" format="24" series="1">
      <pivotArea type="data" outline="0" fieldPosition="0">
        <references count="2">
          <reference field="4294967294" count="1" selected="0">
            <x v="0"/>
          </reference>
          <reference field="8" count="1" selected="0">
            <x v="1"/>
          </reference>
        </references>
      </pivotArea>
    </chartFormat>
    <chartFormat chart="12" format="25" series="1">
      <pivotArea type="data" outline="0" fieldPosition="0">
        <references count="2">
          <reference field="4294967294" count="1" selected="0">
            <x v="0"/>
          </reference>
          <reference field="8" count="1" selected="0">
            <x v="2"/>
          </reference>
        </references>
      </pivotArea>
    </chartFormat>
    <chartFormat chart="12" format="26" series="1">
      <pivotArea type="data" outline="0" fieldPosition="0">
        <references count="2">
          <reference field="4294967294" count="1" selected="0">
            <x v="0"/>
          </reference>
          <reference field="8" count="1" selected="0">
            <x v="3"/>
          </reference>
        </references>
      </pivotArea>
    </chartFormat>
    <chartFormat chart="12" format="27" series="1">
      <pivotArea type="data" outline="0" fieldPosition="0">
        <references count="2">
          <reference field="4294967294" count="1" selected="0">
            <x v="0"/>
          </reference>
          <reference field="8" count="1" selected="0">
            <x v="4"/>
          </reference>
        </references>
      </pivotArea>
    </chartFormat>
    <chartFormat chart="12" format="28" series="1">
      <pivotArea type="data" outline="0" fieldPosition="0">
        <references count="2">
          <reference field="4294967294" count="1" selected="0">
            <x v="0"/>
          </reference>
          <reference field="8" count="1" selected="0">
            <x v="5"/>
          </reference>
        </references>
      </pivotArea>
    </chartFormat>
    <chartFormat chart="12" format="29" series="1">
      <pivotArea type="data" outline="0" fieldPosition="0">
        <references count="2">
          <reference field="4294967294" count="1" selected="0">
            <x v="0"/>
          </reference>
          <reference field="8" count="1" selected="0">
            <x v="6"/>
          </reference>
        </references>
      </pivotArea>
    </chartFormat>
    <chartFormat chart="12" format="30" series="1">
      <pivotArea type="data" outline="0" fieldPosition="0">
        <references count="2">
          <reference field="4294967294" count="1" selected="0">
            <x v="0"/>
          </reference>
          <reference field="8" count="1" selected="0">
            <x v="7"/>
          </reference>
        </references>
      </pivotArea>
    </chartFormat>
    <chartFormat chart="12" format="31" series="1">
      <pivotArea type="data" outline="0" fieldPosition="0">
        <references count="2">
          <reference field="4294967294" count="1" selected="0">
            <x v="0"/>
          </reference>
          <reference field="8" count="1" selected="0">
            <x v="8"/>
          </reference>
        </references>
      </pivotArea>
    </chartFormat>
    <chartFormat chart="12" format="32" series="1">
      <pivotArea type="data" outline="0" fieldPosition="0">
        <references count="2">
          <reference field="4294967294" count="1" selected="0">
            <x v="0"/>
          </reference>
          <reference field="8" count="1" selected="0">
            <x v="9"/>
          </reference>
        </references>
      </pivotArea>
    </chartFormat>
    <chartFormat chart="12" format="33" series="1">
      <pivotArea type="data" outline="0" fieldPosition="0">
        <references count="2">
          <reference field="4294967294" count="1" selected="0">
            <x v="0"/>
          </reference>
          <reference field="8" count="1" selected="0">
            <x v="10"/>
          </reference>
        </references>
      </pivotArea>
    </chartFormat>
    <chartFormat chart="12" format="34" series="1">
      <pivotArea type="data" outline="0" fieldPosition="0">
        <references count="2">
          <reference field="4294967294" count="1" selected="0">
            <x v="0"/>
          </reference>
          <reference field="8" count="1" selected="0">
            <x v="11"/>
          </reference>
        </references>
      </pivotArea>
    </chartFormat>
    <chartFormat chart="9" format="10" series="1">
      <pivotArea type="data" outline="0" fieldPosition="0">
        <references count="2">
          <reference field="4294967294" count="1" selected="0">
            <x v="0"/>
          </reference>
          <reference field="8" count="1" selected="0">
            <x v="1"/>
          </reference>
        </references>
      </pivotArea>
    </chartFormat>
    <chartFormat chart="9" format="11" series="1">
      <pivotArea type="data" outline="0" fieldPosition="0">
        <references count="2">
          <reference field="4294967294" count="1" selected="0">
            <x v="0"/>
          </reference>
          <reference field="8" count="1" selected="0">
            <x v="2"/>
          </reference>
        </references>
      </pivotArea>
    </chartFormat>
    <chartFormat chart="9" format="12" series="1">
      <pivotArea type="data" outline="0" fieldPosition="0">
        <references count="2">
          <reference field="4294967294" count="1" selected="0">
            <x v="0"/>
          </reference>
          <reference field="8" count="1" selected="0">
            <x v="3"/>
          </reference>
        </references>
      </pivotArea>
    </chartFormat>
    <chartFormat chart="9" format="13" series="1">
      <pivotArea type="data" outline="0" fieldPosition="0">
        <references count="2">
          <reference field="4294967294" count="1" selected="0">
            <x v="0"/>
          </reference>
          <reference field="8" count="1" selected="0">
            <x v="4"/>
          </reference>
        </references>
      </pivotArea>
    </chartFormat>
    <chartFormat chart="9" format="14" series="1">
      <pivotArea type="data" outline="0" fieldPosition="0">
        <references count="2">
          <reference field="4294967294" count="1" selected="0">
            <x v="0"/>
          </reference>
          <reference field="8" count="1" selected="0">
            <x v="5"/>
          </reference>
        </references>
      </pivotArea>
    </chartFormat>
    <chartFormat chart="9" format="15" series="1">
      <pivotArea type="data" outline="0" fieldPosition="0">
        <references count="2">
          <reference field="4294967294" count="1" selected="0">
            <x v="0"/>
          </reference>
          <reference field="8" count="1" selected="0">
            <x v="6"/>
          </reference>
        </references>
      </pivotArea>
    </chartFormat>
    <chartFormat chart="9" format="16" series="1">
      <pivotArea type="data" outline="0" fieldPosition="0">
        <references count="2">
          <reference field="4294967294" count="1" selected="0">
            <x v="0"/>
          </reference>
          <reference field="8" count="1" selected="0">
            <x v="7"/>
          </reference>
        </references>
      </pivotArea>
    </chartFormat>
    <chartFormat chart="9" format="17" series="1">
      <pivotArea type="data" outline="0" fieldPosition="0">
        <references count="2">
          <reference field="4294967294" count="1" selected="0">
            <x v="0"/>
          </reference>
          <reference field="8" count="1" selected="0">
            <x v="8"/>
          </reference>
        </references>
      </pivotArea>
    </chartFormat>
    <chartFormat chart="9" format="18" series="1">
      <pivotArea type="data" outline="0" fieldPosition="0">
        <references count="2">
          <reference field="4294967294" count="1" selected="0">
            <x v="0"/>
          </reference>
          <reference field="8" count="1" selected="0">
            <x v="9"/>
          </reference>
        </references>
      </pivotArea>
    </chartFormat>
    <chartFormat chart="9" format="19" series="1">
      <pivotArea type="data" outline="0" fieldPosition="0">
        <references count="2">
          <reference field="4294967294" count="1" selected="0">
            <x v="0"/>
          </reference>
          <reference field="8" count="1" selected="0">
            <x v="10"/>
          </reference>
        </references>
      </pivotArea>
    </chartFormat>
    <chartFormat chart="9" format="20" series="1">
      <pivotArea type="data" outline="0" fieldPosition="0">
        <references count="2">
          <reference field="4294967294" count="1" selected="0">
            <x v="0"/>
          </reference>
          <reference field="8" count="1" selected="0">
            <x v="11"/>
          </reference>
        </references>
      </pivotArea>
    </chartFormat>
    <chartFormat chart="8" format="14" series="1">
      <pivotArea type="data" outline="0" fieldPosition="0">
        <references count="2">
          <reference field="4294967294" count="1" selected="0">
            <x v="0"/>
          </reference>
          <reference field="8" count="1" selected="0">
            <x v="1"/>
          </reference>
        </references>
      </pivotArea>
    </chartFormat>
    <chartFormat chart="8" format="15" series="1">
      <pivotArea type="data" outline="0" fieldPosition="0">
        <references count="2">
          <reference field="4294967294" count="1" selected="0">
            <x v="0"/>
          </reference>
          <reference field="8" count="1" selected="0">
            <x v="2"/>
          </reference>
        </references>
      </pivotArea>
    </chartFormat>
    <chartFormat chart="8" format="16" series="1">
      <pivotArea type="data" outline="0" fieldPosition="0">
        <references count="2">
          <reference field="4294967294" count="1" selected="0">
            <x v="0"/>
          </reference>
          <reference field="8" count="1" selected="0">
            <x v="3"/>
          </reference>
        </references>
      </pivotArea>
    </chartFormat>
    <chartFormat chart="8" format="17" series="1">
      <pivotArea type="data" outline="0" fieldPosition="0">
        <references count="2">
          <reference field="4294967294" count="1" selected="0">
            <x v="0"/>
          </reference>
          <reference field="8" count="1" selected="0">
            <x v="4"/>
          </reference>
        </references>
      </pivotArea>
    </chartFormat>
    <chartFormat chart="8" format="18" series="1">
      <pivotArea type="data" outline="0" fieldPosition="0">
        <references count="2">
          <reference field="4294967294" count="1" selected="0">
            <x v="0"/>
          </reference>
          <reference field="8" count="1" selected="0">
            <x v="5"/>
          </reference>
        </references>
      </pivotArea>
    </chartFormat>
    <chartFormat chart="8" format="19" series="1">
      <pivotArea type="data" outline="0" fieldPosition="0">
        <references count="2">
          <reference field="4294967294" count="1" selected="0">
            <x v="0"/>
          </reference>
          <reference field="8" count="1" selected="0">
            <x v="6"/>
          </reference>
        </references>
      </pivotArea>
    </chartFormat>
    <chartFormat chart="8" format="20" series="1">
      <pivotArea type="data" outline="0" fieldPosition="0">
        <references count="2">
          <reference field="4294967294" count="1" selected="0">
            <x v="0"/>
          </reference>
          <reference field="8" count="1" selected="0">
            <x v="7"/>
          </reference>
        </references>
      </pivotArea>
    </chartFormat>
    <chartFormat chart="8" format="21" series="1">
      <pivotArea type="data" outline="0" fieldPosition="0">
        <references count="2">
          <reference field="4294967294" count="1" selected="0">
            <x v="0"/>
          </reference>
          <reference field="8" count="1" selected="0">
            <x v="8"/>
          </reference>
        </references>
      </pivotArea>
    </chartFormat>
    <chartFormat chart="8" format="22" series="1">
      <pivotArea type="data" outline="0" fieldPosition="0">
        <references count="2">
          <reference field="4294967294" count="1" selected="0">
            <x v="0"/>
          </reference>
          <reference field="8" count="1" selected="0">
            <x v="9"/>
          </reference>
        </references>
      </pivotArea>
    </chartFormat>
    <chartFormat chart="8" format="23" series="1">
      <pivotArea type="data" outline="0" fieldPosition="0">
        <references count="2">
          <reference field="4294967294" count="1" selected="0">
            <x v="0"/>
          </reference>
          <reference field="8" count="1" selected="0">
            <x v="10"/>
          </reference>
        </references>
      </pivotArea>
    </chartFormat>
    <chartFormat chart="8" format="24" series="1">
      <pivotArea type="data" outline="0" fieldPosition="0">
        <references count="2">
          <reference field="4294967294" count="1" selected="0">
            <x v="0"/>
          </reference>
          <reference field="8" count="1" selected="0">
            <x v="11"/>
          </reference>
        </references>
      </pivotArea>
    </chartFormat>
    <chartFormat chart="3" format="13" series="1">
      <pivotArea type="data" outline="0" fieldPosition="0">
        <references count="2">
          <reference field="4294967294" count="1" selected="0">
            <x v="0"/>
          </reference>
          <reference field="8" count="1" selected="0">
            <x v="1"/>
          </reference>
        </references>
      </pivotArea>
    </chartFormat>
    <chartFormat chart="3" format="14" series="1">
      <pivotArea type="data" outline="0" fieldPosition="0">
        <references count="2">
          <reference field="4294967294" count="1" selected="0">
            <x v="0"/>
          </reference>
          <reference field="8" count="1" selected="0">
            <x v="2"/>
          </reference>
        </references>
      </pivotArea>
    </chartFormat>
    <chartFormat chart="3" format="15" series="1">
      <pivotArea type="data" outline="0" fieldPosition="0">
        <references count="2">
          <reference field="4294967294" count="1" selected="0">
            <x v="0"/>
          </reference>
          <reference field="8" count="1" selected="0">
            <x v="3"/>
          </reference>
        </references>
      </pivotArea>
    </chartFormat>
    <chartFormat chart="3" format="16" series="1">
      <pivotArea type="data" outline="0" fieldPosition="0">
        <references count="2">
          <reference field="4294967294" count="1" selected="0">
            <x v="0"/>
          </reference>
          <reference field="8" count="1" selected="0">
            <x v="4"/>
          </reference>
        </references>
      </pivotArea>
    </chartFormat>
    <chartFormat chart="3" format="17" series="1">
      <pivotArea type="data" outline="0" fieldPosition="0">
        <references count="2">
          <reference field="4294967294" count="1" selected="0">
            <x v="0"/>
          </reference>
          <reference field="8" count="1" selected="0">
            <x v="5"/>
          </reference>
        </references>
      </pivotArea>
    </chartFormat>
    <chartFormat chart="3" format="18" series="1">
      <pivotArea type="data" outline="0" fieldPosition="0">
        <references count="2">
          <reference field="4294967294" count="1" selected="0">
            <x v="0"/>
          </reference>
          <reference field="8" count="1" selected="0">
            <x v="6"/>
          </reference>
        </references>
      </pivotArea>
    </chartFormat>
    <chartFormat chart="3" format="19" series="1">
      <pivotArea type="data" outline="0" fieldPosition="0">
        <references count="2">
          <reference field="4294967294" count="1" selected="0">
            <x v="0"/>
          </reference>
          <reference field="8" count="1" selected="0">
            <x v="7"/>
          </reference>
        </references>
      </pivotArea>
    </chartFormat>
    <chartFormat chart="3" format="20" series="1">
      <pivotArea type="data" outline="0" fieldPosition="0">
        <references count="2">
          <reference field="4294967294" count="1" selected="0">
            <x v="0"/>
          </reference>
          <reference field="8" count="1" selected="0">
            <x v="8"/>
          </reference>
        </references>
      </pivotArea>
    </chartFormat>
    <chartFormat chart="3" format="21" series="1">
      <pivotArea type="data" outline="0" fieldPosition="0">
        <references count="2">
          <reference field="4294967294" count="1" selected="0">
            <x v="0"/>
          </reference>
          <reference field="8" count="1" selected="0">
            <x v="9"/>
          </reference>
        </references>
      </pivotArea>
    </chartFormat>
    <chartFormat chart="3" format="22" series="1">
      <pivotArea type="data" outline="0" fieldPosition="0">
        <references count="2">
          <reference field="4294967294" count="1" selected="0">
            <x v="0"/>
          </reference>
          <reference field="8" count="1" selected="0">
            <x v="10"/>
          </reference>
        </references>
      </pivotArea>
    </chartFormat>
    <chartFormat chart="3" format="23" series="1">
      <pivotArea type="data" outline="0" fieldPosition="0">
        <references count="2">
          <reference field="4294967294" count="1" selected="0">
            <x v="0"/>
          </reference>
          <reference field="8" count="1" selected="0">
            <x v="11"/>
          </reference>
        </references>
      </pivotArea>
    </chartFormat>
    <chartFormat chart="0" format="11" series="1">
      <pivotArea type="data" outline="0" fieldPosition="0">
        <references count="2">
          <reference field="4294967294" count="1" selected="0">
            <x v="0"/>
          </reference>
          <reference field="8" count="1" selected="0">
            <x v="1"/>
          </reference>
        </references>
      </pivotArea>
    </chartFormat>
    <chartFormat chart="0" format="12" series="1">
      <pivotArea type="data" outline="0" fieldPosition="0">
        <references count="2">
          <reference field="4294967294" count="1" selected="0">
            <x v="0"/>
          </reference>
          <reference field="8" count="1" selected="0">
            <x v="2"/>
          </reference>
        </references>
      </pivotArea>
    </chartFormat>
    <chartFormat chart="0" format="13" series="1">
      <pivotArea type="data" outline="0" fieldPosition="0">
        <references count="2">
          <reference field="4294967294" count="1" selected="0">
            <x v="0"/>
          </reference>
          <reference field="8" count="1" selected="0">
            <x v="3"/>
          </reference>
        </references>
      </pivotArea>
    </chartFormat>
    <chartFormat chart="0" format="14" series="1">
      <pivotArea type="data" outline="0" fieldPosition="0">
        <references count="2">
          <reference field="4294967294" count="1" selected="0">
            <x v="0"/>
          </reference>
          <reference field="8" count="1" selected="0">
            <x v="4"/>
          </reference>
        </references>
      </pivotArea>
    </chartFormat>
    <chartFormat chart="0" format="15" series="1">
      <pivotArea type="data" outline="0" fieldPosition="0">
        <references count="2">
          <reference field="4294967294" count="1" selected="0">
            <x v="0"/>
          </reference>
          <reference field="8" count="1" selected="0">
            <x v="5"/>
          </reference>
        </references>
      </pivotArea>
    </chartFormat>
    <chartFormat chart="0" format="16" series="1">
      <pivotArea type="data" outline="0" fieldPosition="0">
        <references count="2">
          <reference field="4294967294" count="1" selected="0">
            <x v="0"/>
          </reference>
          <reference field="8" count="1" selected="0">
            <x v="6"/>
          </reference>
        </references>
      </pivotArea>
    </chartFormat>
    <chartFormat chart="0" format="17" series="1">
      <pivotArea type="data" outline="0" fieldPosition="0">
        <references count="2">
          <reference field="4294967294" count="1" selected="0">
            <x v="0"/>
          </reference>
          <reference field="8" count="1" selected="0">
            <x v="7"/>
          </reference>
        </references>
      </pivotArea>
    </chartFormat>
    <chartFormat chart="0" format="18" series="1">
      <pivotArea type="data" outline="0" fieldPosition="0">
        <references count="2">
          <reference field="4294967294" count="1" selected="0">
            <x v="0"/>
          </reference>
          <reference field="8" count="1" selected="0">
            <x v="8"/>
          </reference>
        </references>
      </pivotArea>
    </chartFormat>
    <chartFormat chart="0" format="19" series="1">
      <pivotArea type="data" outline="0" fieldPosition="0">
        <references count="2">
          <reference field="4294967294" count="1" selected="0">
            <x v="0"/>
          </reference>
          <reference field="8" count="1" selected="0">
            <x v="9"/>
          </reference>
        </references>
      </pivotArea>
    </chartFormat>
    <chartFormat chart="0" format="20" series="1">
      <pivotArea type="data" outline="0" fieldPosition="0">
        <references count="2">
          <reference field="4294967294" count="1" selected="0">
            <x v="0"/>
          </reference>
          <reference field="8" count="1" selected="0">
            <x v="10"/>
          </reference>
        </references>
      </pivotArea>
    </chartFormat>
    <chartFormat chart="0" format="21" series="1">
      <pivotArea type="data" outline="0" fieldPosition="0">
        <references count="2">
          <reference field="4294967294" count="1" selected="0">
            <x v="0"/>
          </reference>
          <reference field="8" count="1" selected="0">
            <x v="11"/>
          </reference>
        </references>
      </pivotArea>
    </chartFormat>
    <chartFormat chart="18" format="25" series="1">
      <pivotArea type="data" outline="0" fieldPosition="0">
        <references count="2">
          <reference field="4294967294" count="1" selected="0">
            <x v="0"/>
          </reference>
          <reference field="18" count="1" selected="0">
            <x v="1"/>
          </reference>
        </references>
      </pivotArea>
    </chartFormat>
    <chartFormat chart="18" format="26" series="1">
      <pivotArea type="data" outline="0" fieldPosition="0">
        <references count="2">
          <reference field="4294967294" count="1" selected="0">
            <x v="0"/>
          </reference>
          <reference field="18" count="1" selected="0">
            <x v="2"/>
          </reference>
        </references>
      </pivotArea>
    </chartFormat>
    <chartFormat chart="18" format="27" series="1">
      <pivotArea type="data" outline="0" fieldPosition="0">
        <references count="2">
          <reference field="4294967294" count="1" selected="0">
            <x v="0"/>
          </reference>
          <reference field="18" count="1" selected="0">
            <x v="4"/>
          </reference>
        </references>
      </pivotArea>
    </chartFormat>
    <chartFormat chart="18" format="28" series="1">
      <pivotArea type="data" outline="0" fieldPosition="0">
        <references count="2">
          <reference field="4294967294" count="1" selected="0">
            <x v="0"/>
          </reference>
          <reference field="18" count="1" selected="0">
            <x v="5"/>
          </reference>
        </references>
      </pivotArea>
    </chartFormat>
    <chartFormat chart="18" format="29" series="1">
      <pivotArea type="data" outline="0" fieldPosition="0">
        <references count="2">
          <reference field="4294967294" count="1" selected="0">
            <x v="0"/>
          </reference>
          <reference field="18" count="1" selected="0">
            <x v="6"/>
          </reference>
        </references>
      </pivotArea>
    </chartFormat>
    <chartFormat chart="18" format="30" series="1">
      <pivotArea type="data" outline="0" fieldPosition="0">
        <references count="2">
          <reference field="4294967294" count="1" selected="0">
            <x v="0"/>
          </reference>
          <reference field="18" count="1" selected="0">
            <x v="7"/>
          </reference>
        </references>
      </pivotArea>
    </chartFormat>
    <chartFormat chart="12" format="35" series="1">
      <pivotArea type="data" outline="0" fieldPosition="0">
        <references count="2">
          <reference field="4294967294" count="1" selected="0">
            <x v="0"/>
          </reference>
          <reference field="18" count="1" selected="0">
            <x v="1"/>
          </reference>
        </references>
      </pivotArea>
    </chartFormat>
    <chartFormat chart="12" format="36" series="1">
      <pivotArea type="data" outline="0" fieldPosition="0">
        <references count="2">
          <reference field="4294967294" count="1" selected="0">
            <x v="0"/>
          </reference>
          <reference field="18" count="1" selected="0">
            <x v="2"/>
          </reference>
        </references>
      </pivotArea>
    </chartFormat>
    <chartFormat chart="12" format="37" series="1">
      <pivotArea type="data" outline="0" fieldPosition="0">
        <references count="2">
          <reference field="4294967294" count="1" selected="0">
            <x v="0"/>
          </reference>
          <reference field="18" count="1" selected="0">
            <x v="4"/>
          </reference>
        </references>
      </pivotArea>
    </chartFormat>
    <chartFormat chart="12" format="38" series="1">
      <pivotArea type="data" outline="0" fieldPosition="0">
        <references count="2">
          <reference field="4294967294" count="1" selected="0">
            <x v="0"/>
          </reference>
          <reference field="18" count="1" selected="0">
            <x v="5"/>
          </reference>
        </references>
      </pivotArea>
    </chartFormat>
    <chartFormat chart="12" format="39" series="1">
      <pivotArea type="data" outline="0" fieldPosition="0">
        <references count="2">
          <reference field="4294967294" count="1" selected="0">
            <x v="0"/>
          </reference>
          <reference field="18" count="1" selected="0">
            <x v="6"/>
          </reference>
        </references>
      </pivotArea>
    </chartFormat>
    <chartFormat chart="12" format="40" series="1">
      <pivotArea type="data" outline="0" fieldPosition="0">
        <references count="2">
          <reference field="4294967294" count="1" selected="0">
            <x v="0"/>
          </reference>
          <reference field="18" count="1" selected="0">
            <x v="7"/>
          </reference>
        </references>
      </pivotArea>
    </chartFormat>
    <chartFormat chart="9" format="21" series="1">
      <pivotArea type="data" outline="0" fieldPosition="0">
        <references count="2">
          <reference field="4294967294" count="1" selected="0">
            <x v="0"/>
          </reference>
          <reference field="18" count="1" selected="0">
            <x v="1"/>
          </reference>
        </references>
      </pivotArea>
    </chartFormat>
    <chartFormat chart="9" format="22" series="1">
      <pivotArea type="data" outline="0" fieldPosition="0">
        <references count="2">
          <reference field="4294967294" count="1" selected="0">
            <x v="0"/>
          </reference>
          <reference field="18" count="1" selected="0">
            <x v="2"/>
          </reference>
        </references>
      </pivotArea>
    </chartFormat>
    <chartFormat chart="9" format="23" series="1">
      <pivotArea type="data" outline="0" fieldPosition="0">
        <references count="2">
          <reference field="4294967294" count="1" selected="0">
            <x v="0"/>
          </reference>
          <reference field="18" count="1" selected="0">
            <x v="4"/>
          </reference>
        </references>
      </pivotArea>
    </chartFormat>
    <chartFormat chart="9" format="24" series="1">
      <pivotArea type="data" outline="0" fieldPosition="0">
        <references count="2">
          <reference field="4294967294" count="1" selected="0">
            <x v="0"/>
          </reference>
          <reference field="18" count="1" selected="0">
            <x v="5"/>
          </reference>
        </references>
      </pivotArea>
    </chartFormat>
    <chartFormat chart="9" format="25" series="1">
      <pivotArea type="data" outline="0" fieldPosition="0">
        <references count="2">
          <reference field="4294967294" count="1" selected="0">
            <x v="0"/>
          </reference>
          <reference field="18" count="1" selected="0">
            <x v="6"/>
          </reference>
        </references>
      </pivotArea>
    </chartFormat>
    <chartFormat chart="9" format="26" series="1">
      <pivotArea type="data" outline="0" fieldPosition="0">
        <references count="2">
          <reference field="4294967294" count="1" selected="0">
            <x v="0"/>
          </reference>
          <reference field="18" count="1" selected="0">
            <x v="7"/>
          </reference>
        </references>
      </pivotArea>
    </chartFormat>
    <chartFormat chart="8" format="25" series="1">
      <pivotArea type="data" outline="0" fieldPosition="0">
        <references count="2">
          <reference field="4294967294" count="1" selected="0">
            <x v="0"/>
          </reference>
          <reference field="18" count="1" selected="0">
            <x v="1"/>
          </reference>
        </references>
      </pivotArea>
    </chartFormat>
    <chartFormat chart="8" format="26" series="1">
      <pivotArea type="data" outline="0" fieldPosition="0">
        <references count="2">
          <reference field="4294967294" count="1" selected="0">
            <x v="0"/>
          </reference>
          <reference field="18" count="1" selected="0">
            <x v="2"/>
          </reference>
        </references>
      </pivotArea>
    </chartFormat>
    <chartFormat chart="8" format="27" series="1">
      <pivotArea type="data" outline="0" fieldPosition="0">
        <references count="2">
          <reference field="4294967294" count="1" selected="0">
            <x v="0"/>
          </reference>
          <reference field="18" count="1" selected="0">
            <x v="4"/>
          </reference>
        </references>
      </pivotArea>
    </chartFormat>
    <chartFormat chart="8" format="28" series="1">
      <pivotArea type="data" outline="0" fieldPosition="0">
        <references count="2">
          <reference field="4294967294" count="1" selected="0">
            <x v="0"/>
          </reference>
          <reference field="18" count="1" selected="0">
            <x v="5"/>
          </reference>
        </references>
      </pivotArea>
    </chartFormat>
    <chartFormat chart="8" format="29" series="1">
      <pivotArea type="data" outline="0" fieldPosition="0">
        <references count="2">
          <reference field="4294967294" count="1" selected="0">
            <x v="0"/>
          </reference>
          <reference field="18" count="1" selected="0">
            <x v="6"/>
          </reference>
        </references>
      </pivotArea>
    </chartFormat>
    <chartFormat chart="8" format="30" series="1">
      <pivotArea type="data" outline="0" fieldPosition="0">
        <references count="2">
          <reference field="4294967294" count="1" selected="0">
            <x v="0"/>
          </reference>
          <reference field="18" count="1" selected="0">
            <x v="7"/>
          </reference>
        </references>
      </pivotArea>
    </chartFormat>
    <chartFormat chart="3" format="24" series="1">
      <pivotArea type="data" outline="0" fieldPosition="0">
        <references count="2">
          <reference field="4294967294" count="1" selected="0">
            <x v="0"/>
          </reference>
          <reference field="18" count="1" selected="0">
            <x v="1"/>
          </reference>
        </references>
      </pivotArea>
    </chartFormat>
    <chartFormat chart="3" format="25" series="1">
      <pivotArea type="data" outline="0" fieldPosition="0">
        <references count="2">
          <reference field="4294967294" count="1" selected="0">
            <x v="0"/>
          </reference>
          <reference field="18" count="1" selected="0">
            <x v="2"/>
          </reference>
        </references>
      </pivotArea>
    </chartFormat>
    <chartFormat chart="3" format="26" series="1">
      <pivotArea type="data" outline="0" fieldPosition="0">
        <references count="2">
          <reference field="4294967294" count="1" selected="0">
            <x v="0"/>
          </reference>
          <reference field="18" count="1" selected="0">
            <x v="4"/>
          </reference>
        </references>
      </pivotArea>
    </chartFormat>
    <chartFormat chart="3" format="27" series="1">
      <pivotArea type="data" outline="0" fieldPosition="0">
        <references count="2">
          <reference field="4294967294" count="1" selected="0">
            <x v="0"/>
          </reference>
          <reference field="18" count="1" selected="0">
            <x v="5"/>
          </reference>
        </references>
      </pivotArea>
    </chartFormat>
    <chartFormat chart="3" format="28" series="1">
      <pivotArea type="data" outline="0" fieldPosition="0">
        <references count="2">
          <reference field="4294967294" count="1" selected="0">
            <x v="0"/>
          </reference>
          <reference field="18" count="1" selected="0">
            <x v="6"/>
          </reference>
        </references>
      </pivotArea>
    </chartFormat>
    <chartFormat chart="3" format="29" series="1">
      <pivotArea type="data" outline="0" fieldPosition="0">
        <references count="2">
          <reference field="4294967294" count="1" selected="0">
            <x v="0"/>
          </reference>
          <reference field="18" count="1" selected="0">
            <x v="7"/>
          </reference>
        </references>
      </pivotArea>
    </chartFormat>
    <chartFormat chart="0" format="22" series="1">
      <pivotArea type="data" outline="0" fieldPosition="0">
        <references count="2">
          <reference field="4294967294" count="1" selected="0">
            <x v="0"/>
          </reference>
          <reference field="18" count="1" selected="0">
            <x v="1"/>
          </reference>
        </references>
      </pivotArea>
    </chartFormat>
    <chartFormat chart="0" format="23" series="1">
      <pivotArea type="data" outline="0" fieldPosition="0">
        <references count="2">
          <reference field="4294967294" count="1" selected="0">
            <x v="0"/>
          </reference>
          <reference field="18" count="1" selected="0">
            <x v="2"/>
          </reference>
        </references>
      </pivotArea>
    </chartFormat>
    <chartFormat chart="0" format="24" series="1">
      <pivotArea type="data" outline="0" fieldPosition="0">
        <references count="2">
          <reference field="4294967294" count="1" selected="0">
            <x v="0"/>
          </reference>
          <reference field="18" count="1" selected="0">
            <x v="4"/>
          </reference>
        </references>
      </pivotArea>
    </chartFormat>
    <chartFormat chart="0" format="25" series="1">
      <pivotArea type="data" outline="0" fieldPosition="0">
        <references count="2">
          <reference field="4294967294" count="1" selected="0">
            <x v="0"/>
          </reference>
          <reference field="18" count="1" selected="0">
            <x v="5"/>
          </reference>
        </references>
      </pivotArea>
    </chartFormat>
    <chartFormat chart="0" format="26" series="1">
      <pivotArea type="data" outline="0" fieldPosition="0">
        <references count="2">
          <reference field="4294967294" count="1" selected="0">
            <x v="0"/>
          </reference>
          <reference field="18" count="1" selected="0">
            <x v="6"/>
          </reference>
        </references>
      </pivotArea>
    </chartFormat>
    <chartFormat chart="0" format="27" series="1">
      <pivotArea type="data" outline="0" fieldPosition="0">
        <references count="2">
          <reference field="4294967294" count="1" selected="0">
            <x v="0"/>
          </reference>
          <reference field="18" count="1" selected="0">
            <x v="7"/>
          </reference>
        </references>
      </pivotArea>
    </chartFormat>
    <chartFormat chart="22" format="14" series="1">
      <pivotArea type="data" outline="0" fieldPosition="0">
        <references count="2">
          <reference field="4294967294" count="1" selected="0">
            <x v="0"/>
          </reference>
          <reference field="18" count="1" selected="0">
            <x v="0"/>
          </reference>
        </references>
      </pivotArea>
    </chartFormat>
    <chartFormat chart="22" format="15" series="1">
      <pivotArea type="data" outline="0" fieldPosition="0">
        <references count="2">
          <reference field="4294967294" count="1" selected="0">
            <x v="0"/>
          </reference>
          <reference field="18" count="1" selected="0">
            <x v="1"/>
          </reference>
        </references>
      </pivotArea>
    </chartFormat>
    <chartFormat chart="22" format="16" series="1">
      <pivotArea type="data" outline="0" fieldPosition="0">
        <references count="2">
          <reference field="4294967294" count="1" selected="0">
            <x v="0"/>
          </reference>
          <reference field="18" count="1" selected="0">
            <x v="2"/>
          </reference>
        </references>
      </pivotArea>
    </chartFormat>
    <chartFormat chart="22" format="17" series="1">
      <pivotArea type="data" outline="0" fieldPosition="0">
        <references count="2">
          <reference field="4294967294" count="1" selected="0">
            <x v="0"/>
          </reference>
          <reference field="18" count="1" selected="0">
            <x v="4"/>
          </reference>
        </references>
      </pivotArea>
    </chartFormat>
    <chartFormat chart="22" format="18" series="1">
      <pivotArea type="data" outline="0" fieldPosition="0">
        <references count="2">
          <reference field="4294967294" count="1" selected="0">
            <x v="0"/>
          </reference>
          <reference field="18" count="1" selected="0">
            <x v="5"/>
          </reference>
        </references>
      </pivotArea>
    </chartFormat>
    <chartFormat chart="22" format="19" series="1">
      <pivotArea type="data" outline="0" fieldPosition="0">
        <references count="2">
          <reference field="4294967294" count="1" selected="0">
            <x v="0"/>
          </reference>
          <reference field="18" count="1" selected="0">
            <x v="6"/>
          </reference>
        </references>
      </pivotArea>
    </chartFormat>
    <chartFormat chart="22" format="20" series="1">
      <pivotArea type="data" outline="0" fieldPosition="0">
        <references count="2">
          <reference field="4294967294" count="1" selected="0">
            <x v="0"/>
          </reference>
          <reference field="18"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2D1646-49BD-46E2-A67B-FFE08BF2621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22:C25" firstHeaderRow="0" firstDataRow="1" firstDataCol="1"/>
  <pivotFields count="19">
    <pivotField numFmtId="166" showAll="0"/>
    <pivotField showAll="0">
      <items count="32">
        <item x="29"/>
        <item x="20"/>
        <item x="9"/>
        <item x="10"/>
        <item x="11"/>
        <item x="0"/>
        <item x="23"/>
        <item x="12"/>
        <item x="27"/>
        <item x="13"/>
        <item x="1"/>
        <item x="14"/>
        <item x="15"/>
        <item x="24"/>
        <item x="2"/>
        <item x="3"/>
        <item x="16"/>
        <item x="4"/>
        <item x="5"/>
        <item x="19"/>
        <item x="30"/>
        <item x="6"/>
        <item x="28"/>
        <item x="25"/>
        <item x="7"/>
        <item x="17"/>
        <item x="8"/>
        <item x="26"/>
        <item x="18"/>
        <item x="22"/>
        <item x="21"/>
        <item t="default"/>
      </items>
    </pivotField>
    <pivotField showAll="0">
      <items count="6">
        <item x="4"/>
        <item x="0"/>
        <item x="1"/>
        <item x="2"/>
        <item x="3"/>
        <item t="default"/>
      </items>
    </pivotField>
    <pivotField showAll="0">
      <items count="5">
        <item x="3"/>
        <item x="0"/>
        <item x="1"/>
        <item x="2"/>
        <item t="default"/>
      </items>
    </pivotField>
    <pivotField showAll="0"/>
    <pivotField showAll="0"/>
    <pivotField showAll="0"/>
    <pivotField showAll="0"/>
    <pivotField showAll="0">
      <items count="13">
        <item x="7"/>
        <item x="5"/>
        <item x="4"/>
        <item x="8"/>
        <item x="3"/>
        <item x="2"/>
        <item x="9"/>
        <item x="11"/>
        <item x="6"/>
        <item x="0"/>
        <item x="10"/>
        <item x="1"/>
        <item t="default"/>
      </items>
    </pivotField>
    <pivotField dataField="1" showAll="0"/>
    <pivotField showAll="0"/>
    <pivotField showAll="0"/>
    <pivotField axis="axisRow" dataField="1" showAll="0">
      <items count="3">
        <item x="0"/>
        <item x="1"/>
        <item t="default"/>
      </items>
    </pivotField>
    <pivotField showAll="0"/>
    <pivotField showAll="0"/>
    <pivotField showAll="0"/>
    <pivotField showAll="0"/>
    <pivotField showAll="0"/>
    <pivotField showAll="0">
      <items count="10">
        <item x="6"/>
        <item x="0"/>
        <item x="1"/>
        <item m="1" x="8"/>
        <item x="2"/>
        <item x="3"/>
        <item x="4"/>
        <item x="5"/>
        <item m="1" x="7"/>
        <item t="default"/>
      </items>
    </pivotField>
  </pivotFields>
  <rowFields count="1">
    <field x="12"/>
  </rowFields>
  <rowItems count="3">
    <i>
      <x/>
    </i>
    <i>
      <x v="1"/>
    </i>
    <i t="grand">
      <x/>
    </i>
  </rowItems>
  <colFields count="1">
    <field x="-2"/>
  </colFields>
  <colItems count="2">
    <i>
      <x/>
    </i>
    <i i="1">
      <x v="1"/>
    </i>
  </colItems>
  <dataFields count="2">
    <dataField name="Số lượng Hình thức thanh toán" fld="12" subtotal="count" baseField="12" baseItem="0"/>
    <dataField name="Doanh thu " fld="9" baseField="0" baseItem="0"/>
  </dataFields>
  <formats count="2">
    <format dxfId="6">
      <pivotArea outline="0" collapsedLevelsAreSubtotals="1" fieldPosition="0"/>
    </format>
    <format dxfId="5">
      <pivotArea dataOnly="0" labelOnly="1" outline="0" axis="axisValues" fieldPosition="0"/>
    </format>
  </formats>
  <chartFormats count="12">
    <chartFormat chart="12" format="21"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12" format="22"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1"/>
          </reference>
        </references>
      </pivotArea>
    </chartFormat>
    <chartFormat chart="8" format="12" series="1">
      <pivotArea type="data" outline="0" fieldPosition="0">
        <references count="1">
          <reference field="4294967294" count="1" selected="0">
            <x v="1"/>
          </reference>
        </references>
      </pivotArea>
    </chartFormat>
    <chartFormat chart="3" format="11"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83935C-11C2-4AF5-99F1-E5F7356BE1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28:E32" firstHeaderRow="1" firstDataRow="1" firstDataCol="1"/>
  <pivotFields count="19">
    <pivotField numFmtId="166" showAll="0"/>
    <pivotField showAll="0">
      <items count="32">
        <item x="29"/>
        <item x="20"/>
        <item x="9"/>
        <item x="10"/>
        <item x="11"/>
        <item x="0"/>
        <item x="23"/>
        <item x="12"/>
        <item x="27"/>
        <item x="13"/>
        <item x="1"/>
        <item x="14"/>
        <item x="15"/>
        <item x="24"/>
        <item x="2"/>
        <item x="3"/>
        <item x="16"/>
        <item x="4"/>
        <item x="5"/>
        <item x="19"/>
        <item x="30"/>
        <item x="6"/>
        <item x="28"/>
        <item x="25"/>
        <item x="7"/>
        <item x="17"/>
        <item x="8"/>
        <item x="26"/>
        <item x="18"/>
        <item x="22"/>
        <item x="21"/>
        <item t="default"/>
      </items>
    </pivotField>
    <pivotField showAll="0">
      <items count="6">
        <item x="4"/>
        <item x="0"/>
        <item x="1"/>
        <item x="2"/>
        <item x="3"/>
        <item t="default"/>
      </items>
    </pivotField>
    <pivotField showAll="0">
      <items count="5">
        <item x="3"/>
        <item x="0"/>
        <item x="1"/>
        <item x="2"/>
        <item t="default"/>
      </items>
    </pivotField>
    <pivotField showAll="0"/>
    <pivotField showAll="0"/>
    <pivotField showAll="0"/>
    <pivotField showAll="0"/>
    <pivotField showAll="0">
      <items count="13">
        <item x="7"/>
        <item x="5"/>
        <item x="4"/>
        <item x="8"/>
        <item x="3"/>
        <item x="2"/>
        <item x="9"/>
        <item x="11"/>
        <item x="6"/>
        <item x="0"/>
        <item x="10"/>
        <item x="1"/>
        <item t="default"/>
      </items>
    </pivotField>
    <pivotField dataField="1" showAll="0"/>
    <pivotField showAll="0"/>
    <pivotField showAll="0"/>
    <pivotField showAll="0"/>
    <pivotField showAll="0"/>
    <pivotField showAll="0"/>
    <pivotField showAll="0"/>
    <pivotField showAll="0"/>
    <pivotField showAll="0"/>
    <pivotField axis="axisRow" showAll="0">
      <items count="10">
        <item h="1" x="6"/>
        <item h="1" x="0"/>
        <item x="1"/>
        <item h="1" m="1" x="8"/>
        <item h="1" x="2"/>
        <item x="3"/>
        <item x="4"/>
        <item h="1" x="5"/>
        <item h="1" m="1" x="7"/>
        <item t="default"/>
      </items>
    </pivotField>
  </pivotFields>
  <rowFields count="1">
    <field x="18"/>
  </rowFields>
  <rowItems count="4">
    <i>
      <x v="2"/>
    </i>
    <i>
      <x v="5"/>
    </i>
    <i>
      <x v="6"/>
    </i>
    <i t="grand">
      <x/>
    </i>
  </rowItems>
  <colItems count="1">
    <i/>
  </colItems>
  <dataFields count="1">
    <dataField name="Doanh thu" fld="9" baseField="0" baseItem="0" numFmtId="3"/>
  </dataFields>
  <formats count="2">
    <format dxfId="8">
      <pivotArea outline="0" collapsedLevelsAreSubtotals="1" fieldPosition="0"/>
    </format>
    <format dxfId="7">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18" count="1" selected="0">
            <x v="2"/>
          </reference>
        </references>
      </pivotArea>
    </chartFormat>
    <chartFormat chart="12" format="4">
      <pivotArea type="data" outline="0" fieldPosition="0">
        <references count="2">
          <reference field="4294967294" count="1" selected="0">
            <x v="0"/>
          </reference>
          <reference field="18" count="1" selected="0">
            <x v="5"/>
          </reference>
        </references>
      </pivotArea>
    </chartFormat>
    <chartFormat chart="12" format="5">
      <pivotArea type="data" outline="0" fieldPosition="0">
        <references count="2">
          <reference field="4294967294" count="1" selected="0">
            <x v="0"/>
          </reference>
          <reference field="1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BF5453-BC4E-4452-83FB-4AC90B201B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8:B41" firstHeaderRow="1" firstDataRow="1" firstDataCol="1"/>
  <pivotFields count="19">
    <pivotField numFmtId="166" showAll="0"/>
    <pivotField showAll="0">
      <items count="32">
        <item x="29"/>
        <item x="20"/>
        <item x="9"/>
        <item x="10"/>
        <item x="11"/>
        <item x="0"/>
        <item x="23"/>
        <item x="12"/>
        <item x="27"/>
        <item x="13"/>
        <item x="1"/>
        <item x="14"/>
        <item x="15"/>
        <item x="24"/>
        <item x="2"/>
        <item x="3"/>
        <item x="16"/>
        <item x="4"/>
        <item x="5"/>
        <item x="19"/>
        <item x="30"/>
        <item x="6"/>
        <item x="28"/>
        <item x="25"/>
        <item x="7"/>
        <item x="17"/>
        <item x="8"/>
        <item x="26"/>
        <item x="18"/>
        <item x="22"/>
        <item x="21"/>
        <item t="default"/>
      </items>
    </pivotField>
    <pivotField showAll="0">
      <items count="6">
        <item x="4"/>
        <item x="0"/>
        <item x="1"/>
        <item x="2"/>
        <item x="3"/>
        <item t="default"/>
      </items>
    </pivotField>
    <pivotField showAll="0">
      <items count="5">
        <item x="3"/>
        <item x="0"/>
        <item x="1"/>
        <item x="2"/>
        <item t="default"/>
      </items>
    </pivotField>
    <pivotField showAll="0"/>
    <pivotField showAll="0"/>
    <pivotField showAll="0"/>
    <pivotField showAll="0"/>
    <pivotField axis="axisRow" showAll="0">
      <items count="13">
        <item x="7"/>
        <item x="5"/>
        <item x="4"/>
        <item x="8"/>
        <item x="3"/>
        <item x="2"/>
        <item x="9"/>
        <item x="11"/>
        <item x="6"/>
        <item x="0"/>
        <item x="10"/>
        <item x="1"/>
        <item t="default"/>
      </items>
    </pivotField>
    <pivotField dataField="1" showAll="0"/>
    <pivotField showAll="0"/>
    <pivotField showAll="0"/>
    <pivotField showAll="0"/>
    <pivotField showAll="0"/>
    <pivotField showAll="0"/>
    <pivotField showAll="0"/>
    <pivotField showAll="0"/>
    <pivotField showAll="0"/>
    <pivotField showAll="0"/>
  </pivotFields>
  <rowFields count="1">
    <field x="8"/>
  </rowFields>
  <rowItems count="13">
    <i>
      <x/>
    </i>
    <i>
      <x v="1"/>
    </i>
    <i>
      <x v="2"/>
    </i>
    <i>
      <x v="3"/>
    </i>
    <i>
      <x v="4"/>
    </i>
    <i>
      <x v="5"/>
    </i>
    <i>
      <x v="6"/>
    </i>
    <i>
      <x v="7"/>
    </i>
    <i>
      <x v="8"/>
    </i>
    <i>
      <x v="9"/>
    </i>
    <i>
      <x v="10"/>
    </i>
    <i>
      <x v="11"/>
    </i>
    <i t="grand">
      <x/>
    </i>
  </rowItems>
  <colItems count="1">
    <i/>
  </colItems>
  <dataFields count="1">
    <dataField name="Doanh thu" fld="9" baseField="0" baseItem="0" numFmtId="3"/>
  </dataFields>
  <formats count="2">
    <format dxfId="10">
      <pivotArea dataOnly="0" labelOnly="1" outline="0" axis="axisValues" fieldPosition="0"/>
    </format>
    <format dxfId="9">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gày" xr10:uid="{421FD65A-4407-4650-8479-1896A4ABE9BF}" sourceName="ngày">
  <pivotTables>
    <pivotTable tabId="9" name="PivotTable2"/>
    <pivotTable tabId="9" name="PivotTable1"/>
    <pivotTable tabId="9" name="PivotTable3"/>
    <pivotTable tabId="9" name="PivotTable4"/>
    <pivotTable tabId="9" name="PivotTable5"/>
  </pivotTables>
  <data>
    <tabular pivotCacheId="954262872">
      <items count="31">
        <i x="29" s="1"/>
        <i x="20" s="1"/>
        <i x="9" s="1"/>
        <i x="10" s="1"/>
        <i x="11" s="1"/>
        <i x="0" s="1"/>
        <i x="23" s="1"/>
        <i x="12" s="1"/>
        <i x="27" s="1"/>
        <i x="13" s="1"/>
        <i x="1" s="1"/>
        <i x="14" s="1"/>
        <i x="15" s="1"/>
        <i x="24" s="1"/>
        <i x="2" s="1"/>
        <i x="3" s="1"/>
        <i x="16" s="1"/>
        <i x="4" s="1"/>
        <i x="5" s="1"/>
        <i x="19" s="1"/>
        <i x="30" s="1"/>
        <i x="6" s="1"/>
        <i x="28" s="1"/>
        <i x="25" s="1"/>
        <i x="7" s="1"/>
        <i x="17" s="1"/>
        <i x="8" s="1"/>
        <i x="26" s="1"/>
        <i x="18" s="1"/>
        <i x="22" s="1"/>
        <i x="2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uần" xr10:uid="{2DD08C6C-0283-45E0-A81B-893C42A2B75B}" sourceName="tuần">
  <pivotTables>
    <pivotTable tabId="9" name="PivotTable2"/>
    <pivotTable tabId="9" name="PivotTable1"/>
    <pivotTable tabId="9" name="PivotTable3"/>
    <pivotTable tabId="9" name="PivotTable4"/>
    <pivotTable tabId="9" name="PivotTable5"/>
  </pivotTables>
  <data>
    <tabular pivotCacheId="954262872">
      <items count="5">
        <i x="4" s="1"/>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áng" xr10:uid="{B51071C1-058F-45F8-9FC7-3149C3763E3D}" sourceName="tháng">
  <pivotTables>
    <pivotTable tabId="9" name="PivotTable2"/>
    <pivotTable tabId="9" name="PivotTable1"/>
    <pivotTable tabId="9" name="PivotTable3"/>
    <pivotTable tabId="9" name="PivotTable4"/>
    <pivotTable tabId="9" name="PivotTable5"/>
  </pivotTables>
  <data>
    <tabular pivotCacheId="954262872">
      <items count="4">
        <i x="3" s="1"/>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ơ_Sở" xr10:uid="{C0F95218-D736-4F2A-90E1-1884FB073AF3}" sourceName="Cơ Sở">
  <pivotTables>
    <pivotTable tabId="9" name="PivotTable5"/>
    <pivotTable tabId="9" name="PivotTable1"/>
    <pivotTable tabId="9" name="PivotTable2"/>
    <pivotTable tabId="9" name="PivotTable3"/>
    <pivotTable tabId="9" name="PivotTable4"/>
  </pivotTables>
  <data>
    <tabular pivotCacheId="954262872">
      <items count="12">
        <i x="7" s="1"/>
        <i x="5" s="1"/>
        <i x="4" s="1"/>
        <i x="8" s="1"/>
        <i x="3" s="1"/>
        <i x="2" s="1"/>
        <i x="9" s="1"/>
        <i x="11" s="1"/>
        <i x="6" s="1"/>
        <i x="0" s="1"/>
        <i x="1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guồn" xr10:uid="{D8AEA579-70A8-4601-BAA8-E23CEBE97EAA}" sourceName="Nguồn">
  <pivotTables>
    <pivotTable tabId="9" name="PivotTable3"/>
  </pivotTables>
  <data>
    <tabular pivotCacheId="954262872">
      <items count="9">
        <i x="6"/>
        <i x="0"/>
        <i x="1" s="1"/>
        <i x="2"/>
        <i x="3" s="1"/>
        <i x="4" s="1"/>
        <i x="5"/>
        <i x="8"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gày" xr10:uid="{0CF90B0C-0763-4B07-B9FC-7F8AB7B7E4A5}" cache="Slicer_ngày" caption="ngày" rowHeight="225425"/>
  <slicer name="tuần" xr10:uid="{2D04CE7E-E882-4FCD-AD5E-FAA4E4F5F281}" cache="Slicer_tuần" caption="tuần" rowHeight="225425"/>
  <slicer name="tháng" xr10:uid="{B4B74953-B675-4BBA-9C8C-2EDF2B62A276}" cache="Slicer_tháng" caption="tháng" rowHeight="225425"/>
  <slicer name="Cơ Sở" xr10:uid="{890701F3-E5EC-4F08-A847-6C4982C3C556}" cache="Slicer_Cơ_Sở" caption="Cơ Sở" rowHeight="225425"/>
  <slicer name="Nguồn" xr10:uid="{1480E31C-4C9D-4278-8417-447BE9CE2F67}" cache="Slicer_Nguồn" caption="Nguồ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0433E8-39A4-40D2-A0E9-BF2B619B23FE}" name="Table5" displayName="Table5" ref="A1:F200" totalsRowShown="0">
  <autoFilter ref="A1:F200" xr:uid="{D50433E8-39A4-40D2-A0E9-BF2B619B23FE}"/>
  <tableColumns count="6">
    <tableColumn id="1" xr3:uid="{D9C789C1-D9F8-4822-9B65-7E7DEA09166F}" name="Cơ sở"/>
    <tableColumn id="2" xr3:uid="{A8B7E0DC-C91F-4EF0-B4CC-728BFF863E0D}" name="Mã Hợp Đồng"/>
    <tableColumn id="3" xr3:uid="{D0FC7630-A6AC-4DBF-AF53-667BC2B95F11}" name="Tên HV"/>
    <tableColumn id="4" xr3:uid="{A293CF78-A9C3-4D3A-8470-81C4ACF0E5F0}" name="Số buổi đã tập"/>
    <tableColumn id="5" xr3:uid="{C2F835DF-FEA8-4B16-9BF5-4F2CB1B73722}" name="Xếp hạng">
      <calculatedColumnFormula>IF(D2&gt;=12,"A",IF(D2&gt;=8,"B",IF(D2&gt;=4,"C","D")))</calculatedColumnFormula>
    </tableColumn>
    <tableColumn id="6" xr3:uid="{616DB8DD-062A-4924-94FC-C73BC21646A5}" name="Công nợ"/>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0AFC07-86C9-4F36-9652-4B8B13C41269}" name="Table2" displayName="Table2" ref="B1:D600" totalsRowShown="0">
  <tableColumns count="3">
    <tableColumn id="1" xr3:uid="{597A3E8C-A504-4E97-B884-450AD03B29CB}" name="ngày" dataDxfId="30">
      <calculatedColumnFormula>DAY(A2)</calculatedColumnFormula>
    </tableColumn>
    <tableColumn id="2" xr3:uid="{58511527-BA63-4010-B4F1-09AC03270694}" name="tuần">
      <calculatedColumnFormula>ROUND(B2/7,0)</calculatedColumnFormula>
    </tableColumn>
    <tableColumn id="3" xr3:uid="{5322EB39-7087-4395-A799-D1467613135B}" name="tháng" dataDxfId="29">
      <calculatedColumnFormula>MONTH(A2)</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1CEA59-2057-4167-BF03-818B1B47A265}" name="Table3" displayName="Table3" ref="E1:S600" totalsRowShown="0">
  <autoFilter ref="E1:S600" xr:uid="{261CEA59-2057-4167-BF03-818B1B47A265}"/>
  <tableColumns count="15">
    <tableColumn id="1" xr3:uid="{9855B3D7-7A58-43B5-8C15-17D1E221C0F0}" name="Họ tên khách hàng"/>
    <tableColumn id="2" xr3:uid="{3C5860B1-5D37-4090-8D0F-14FA8B538CC4}" name="Mã hợp đồng" dataDxfId="28"/>
    <tableColumn id="3" xr3:uid="{787729A9-67D3-4905-8F73-95D5085CF1FE}" name="Mã hợp đồng-fixed" dataDxfId="27">
      <calculatedColumnFormula array="1">MID(F2,MIN(IFERROR(FIND({0,1,2,3,4,5,6,7,8,9},F2),"")),100)</calculatedColumnFormula>
    </tableColumn>
    <tableColumn id="4" xr3:uid="{140185BA-BC27-44CC-8B6A-AFE970F44E8D}" name="Nội dung phiếu thu"/>
    <tableColumn id="5" xr3:uid="{176B0938-54E8-4AF8-960A-13702379C1B9}" name="Cơ Sở"/>
    <tableColumn id="6" xr3:uid="{52F5A18B-2B63-4B64-91D5-5DD2C57AFBED}" name="Số tiền"/>
    <tableColumn id="7" xr3:uid="{F2FCCAE0-C883-4D06-A44A-B1A75DB383C9}" name="Mã phiếu thu"/>
    <tableColumn id="8" xr3:uid="{FF9A220D-AB60-4BB0-836B-C238FF0A7396}" name="Hình thức thanh toán"/>
    <tableColumn id="15" xr3:uid="{B0D52619-779F-4649-A5DA-ECA62212A756}" name="Hình thức thanh toán-Fixed"/>
    <tableColumn id="9" xr3:uid="{27A530BC-24CB-47CB-BA05-1B90E215AB5E}" name="Người bán 1"/>
    <tableColumn id="10" xr3:uid="{3AE5236F-C87A-441E-B350-D3C17E9EB313}" name="Người bán 2"/>
    <tableColumn id="11" xr3:uid="{22A9430B-2343-4EB7-B3CB-AD3D33FED7CB}" name="Người bán 3"/>
    <tableColumn id="12" xr3:uid="{F6CFF416-50AB-4230-9943-24F55B6AF9B1}" name="Người bán 4"/>
    <tableColumn id="13" xr3:uid="{2969BE9D-6067-407B-8CEF-163DE42D6AF8}" name="Trạng thái thanh toán"/>
    <tableColumn id="14" xr3:uid="{6B9B2EE6-F0D9-4ECF-AF36-91B83CAB0002}" name="Nguồ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BBFC93-A11D-4E2B-9CCF-E7CDB681D2E8}" name="Table4" displayName="Table4" ref="A1:G600" totalsRowShown="0" headerRowDxfId="19" dataDxfId="18">
  <autoFilter ref="A1:G600" xr:uid="{D4BBFC93-A11D-4E2B-9CCF-E7CDB681D2E8}"/>
  <tableColumns count="7">
    <tableColumn id="1" xr3:uid="{FA722D3C-CC37-4EAB-8D82-6DEB574B4CC8}" name="Số tiền" dataDxfId="17"/>
    <tableColumn id="2" xr3:uid="{43B69076-5310-4C54-BEB9-71B4A1A5D08A}" name="Người bán 1" dataDxfId="16"/>
    <tableColumn id="3" xr3:uid="{760B7B46-E5B6-4A1A-B77E-2FDF30DA7812}" name="Người bán 2" dataDxfId="15"/>
    <tableColumn id="4" xr3:uid="{9C3F74A5-81F6-4B9B-8FD1-E9DA74968737}" name="Người bán 3" dataDxfId="14"/>
    <tableColumn id="5" xr3:uid="{A33A7C68-D0BA-4C01-9B96-4D01F797EE4D}" name="Người bán 4" dataDxfId="13"/>
    <tableColumn id="6" xr3:uid="{D7A95CE7-632F-431C-9DF6-225C8B526E8C}" name="số người bán" dataDxfId="12">
      <calculatedColumnFormula>COUNTA(Table4[[#This Row],[Người bán 1]:[Người bán 4]])</calculatedColumnFormula>
    </tableColumn>
    <tableColumn id="7" xr3:uid="{0FC14F2B-87C5-40DF-AF4A-4246DB800805}" name="doanh thu" dataDxfId="11">
      <calculatedColumnFormula>IF(F2=1,A2,IF(F2=2,A2*50%,IF(F2=3,A2*30%,IF(F2=4,A2*25%))))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7"/>
  <sheetViews>
    <sheetView showGridLines="0" tabSelected="1" topLeftCell="A8" workbookViewId="0">
      <selection activeCell="D13" sqref="D13"/>
    </sheetView>
  </sheetViews>
  <sheetFormatPr defaultColWidth="12.5703125" defaultRowHeight="15.75" customHeight="1"/>
  <cols>
    <col min="1" max="1" width="4.5703125" customWidth="1"/>
    <col min="2" max="2" width="4.140625" customWidth="1"/>
    <col min="3" max="3" width="91.28515625" customWidth="1"/>
    <col min="4" max="4" width="31.85546875" customWidth="1"/>
    <col min="5" max="5" width="69.28515625" customWidth="1"/>
  </cols>
  <sheetData>
    <row r="1" spans="1:5" ht="12.75">
      <c r="A1" s="1"/>
      <c r="B1" s="2"/>
      <c r="C1" s="1"/>
      <c r="D1" s="1"/>
      <c r="E1" s="1"/>
    </row>
    <row r="2" spans="1:5" ht="12.75">
      <c r="A2" s="1"/>
      <c r="B2" s="2"/>
      <c r="C2" s="1"/>
      <c r="D2" s="1"/>
      <c r="E2" s="1"/>
    </row>
    <row r="3" spans="1:5" ht="12.75">
      <c r="A3" s="1"/>
      <c r="B3" s="2"/>
      <c r="C3" s="1"/>
      <c r="D3" s="1"/>
      <c r="E3" s="1"/>
    </row>
    <row r="4" spans="1:5" ht="12.75">
      <c r="A4" s="1"/>
      <c r="B4" s="2"/>
      <c r="C4" s="1"/>
      <c r="D4" s="1"/>
      <c r="E4" s="1"/>
    </row>
    <row r="5" spans="1:5" ht="12.75">
      <c r="A5" s="1"/>
      <c r="B5" s="2"/>
      <c r="C5" s="3"/>
      <c r="D5" s="1"/>
      <c r="E5" s="1"/>
    </row>
    <row r="6" spans="1:5" ht="12.75">
      <c r="A6" s="1"/>
      <c r="B6" s="4"/>
      <c r="C6" s="1"/>
      <c r="D6" s="1"/>
      <c r="E6" s="1"/>
    </row>
    <row r="7" spans="1:5" ht="12.75">
      <c r="A7" s="1"/>
      <c r="B7" s="2"/>
      <c r="C7" s="1"/>
      <c r="D7" s="1"/>
      <c r="E7" s="1"/>
    </row>
    <row r="8" spans="1:5" ht="14.25">
      <c r="A8" s="1"/>
      <c r="B8" s="2"/>
      <c r="C8" s="1"/>
      <c r="D8" s="5"/>
      <c r="E8" s="1"/>
    </row>
    <row r="9" spans="1:5" ht="37.5">
      <c r="A9" s="6"/>
      <c r="B9" s="2"/>
      <c r="C9" s="1"/>
      <c r="D9" s="1"/>
      <c r="E9" s="1"/>
    </row>
    <row r="10" spans="1:5" ht="12.75">
      <c r="A10" s="1"/>
      <c r="B10" s="2"/>
      <c r="C10" s="1"/>
      <c r="D10" s="1"/>
      <c r="E10" s="1"/>
    </row>
    <row r="11" spans="1:5" ht="25.5">
      <c r="A11" s="1"/>
      <c r="B11" s="7" t="s">
        <v>0</v>
      </c>
      <c r="C11" s="8" t="s">
        <v>1</v>
      </c>
      <c r="D11" s="8" t="s">
        <v>2</v>
      </c>
      <c r="E11" s="8" t="s">
        <v>3</v>
      </c>
    </row>
    <row r="12" spans="1:5" ht="45.75" customHeight="1">
      <c r="A12" s="1"/>
      <c r="B12" s="7">
        <v>1</v>
      </c>
      <c r="C12" s="9" t="s">
        <v>4</v>
      </c>
      <c r="D12" s="9" t="s">
        <v>5</v>
      </c>
      <c r="E12" s="46" t="s">
        <v>1555</v>
      </c>
    </row>
    <row r="13" spans="1:5" ht="89.25">
      <c r="A13" s="1"/>
      <c r="B13" s="7">
        <v>2</v>
      </c>
      <c r="C13" s="9" t="s">
        <v>6</v>
      </c>
      <c r="D13" s="9" t="s">
        <v>7</v>
      </c>
      <c r="E13" s="47"/>
    </row>
    <row r="14" spans="1:5" ht="153">
      <c r="A14" s="1"/>
      <c r="B14" s="7">
        <v>3</v>
      </c>
      <c r="C14" s="9" t="s">
        <v>8</v>
      </c>
      <c r="D14" s="9"/>
      <c r="E14" s="47"/>
    </row>
    <row r="15" spans="1:5" ht="140.25">
      <c r="A15" s="1"/>
      <c r="B15" s="7">
        <v>4</v>
      </c>
      <c r="C15" s="9" t="s">
        <v>9</v>
      </c>
      <c r="D15" s="9" t="s">
        <v>10</v>
      </c>
      <c r="E15" s="48"/>
    </row>
    <row r="16" spans="1:5" ht="12.75">
      <c r="A16" s="1"/>
      <c r="B16" s="2"/>
      <c r="C16" s="1"/>
      <c r="D16" s="1"/>
      <c r="E16" s="10"/>
    </row>
    <row r="17" spans="1:5" ht="12.75">
      <c r="A17" s="1"/>
      <c r="B17" s="2"/>
      <c r="C17" s="1"/>
      <c r="D17" s="1"/>
      <c r="E17" s="1"/>
    </row>
  </sheetData>
  <mergeCells count="1">
    <mergeCell ref="E12: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600"/>
  <sheetViews>
    <sheetView workbookViewId="0">
      <pane ySplit="1" topLeftCell="A2" activePane="bottomLeft" state="frozen"/>
      <selection pane="bottomLeft" activeCell="G17" sqref="G17"/>
    </sheetView>
  </sheetViews>
  <sheetFormatPr defaultColWidth="12.5703125" defaultRowHeight="15.75" customHeight="1"/>
  <cols>
    <col min="1" max="1" width="17.140625" bestFit="1" customWidth="1"/>
    <col min="2" max="2" width="49.42578125" bestFit="1" customWidth="1"/>
    <col min="3" max="3" width="17.7109375" bestFit="1" customWidth="1"/>
    <col min="4" max="4" width="20.85546875" bestFit="1" customWidth="1"/>
    <col min="5" max="5" width="18.85546875" bestFit="1" customWidth="1"/>
    <col min="6" max="6" width="11.7109375" customWidth="1"/>
    <col min="7" max="7" width="15.140625" bestFit="1" customWidth="1"/>
    <col min="8" max="8" width="64" bestFit="1" customWidth="1"/>
    <col min="9" max="12" width="16.7109375" bestFit="1" customWidth="1"/>
    <col min="13" max="13" width="23.140625" bestFit="1" customWidth="1"/>
    <col min="14" max="14" width="14.5703125" bestFit="1" customWidth="1"/>
  </cols>
  <sheetData>
    <row r="1" spans="1:14">
      <c r="A1" s="11" t="s">
        <v>11</v>
      </c>
      <c r="B1" s="12" t="s">
        <v>12</v>
      </c>
      <c r="C1" s="13" t="s">
        <v>13</v>
      </c>
      <c r="D1" s="12" t="s">
        <v>14</v>
      </c>
      <c r="E1" s="12" t="s">
        <v>15</v>
      </c>
      <c r="F1" s="14" t="s">
        <v>16</v>
      </c>
      <c r="G1" s="15" t="s">
        <v>17</v>
      </c>
      <c r="H1" s="12" t="s">
        <v>18</v>
      </c>
      <c r="I1" s="16" t="s">
        <v>19</v>
      </c>
      <c r="J1" s="16" t="s">
        <v>20</v>
      </c>
      <c r="K1" s="16" t="s">
        <v>21</v>
      </c>
      <c r="L1" s="17" t="s">
        <v>22</v>
      </c>
      <c r="M1" s="12" t="s">
        <v>23</v>
      </c>
      <c r="N1" s="12" t="s">
        <v>24</v>
      </c>
    </row>
    <row r="2" spans="1:14">
      <c r="A2" s="18">
        <v>44748</v>
      </c>
      <c r="B2" s="19" t="s">
        <v>25</v>
      </c>
      <c r="C2" s="20">
        <v>2267</v>
      </c>
      <c r="D2" s="19" t="s">
        <v>26</v>
      </c>
      <c r="E2" s="19" t="s">
        <v>27</v>
      </c>
      <c r="F2" s="21">
        <v>4500000</v>
      </c>
      <c r="G2" s="19">
        <v>471</v>
      </c>
      <c r="H2" s="19" t="s">
        <v>28</v>
      </c>
      <c r="I2" s="19" t="s">
        <v>29</v>
      </c>
      <c r="J2" s="19"/>
      <c r="K2" s="19"/>
      <c r="L2" s="19"/>
      <c r="M2" s="19" t="s">
        <v>30</v>
      </c>
      <c r="N2" s="19" t="s">
        <v>26</v>
      </c>
    </row>
    <row r="3" spans="1:14">
      <c r="A3" s="18">
        <v>44748</v>
      </c>
      <c r="B3" s="22" t="s">
        <v>31</v>
      </c>
      <c r="C3" s="20" t="s">
        <v>32</v>
      </c>
      <c r="D3" s="19" t="s">
        <v>33</v>
      </c>
      <c r="E3" s="19" t="s">
        <v>34</v>
      </c>
      <c r="F3" s="21">
        <v>6000000</v>
      </c>
      <c r="G3" s="19" t="s">
        <v>35</v>
      </c>
      <c r="H3" s="19" t="s">
        <v>36</v>
      </c>
      <c r="I3" s="19" t="s">
        <v>37</v>
      </c>
      <c r="J3" s="19" t="s">
        <v>38</v>
      </c>
      <c r="K3" s="19"/>
      <c r="L3" s="19"/>
      <c r="M3" s="19" t="s">
        <v>39</v>
      </c>
      <c r="N3" s="19" t="s">
        <v>40</v>
      </c>
    </row>
    <row r="4" spans="1:14">
      <c r="A4" s="18">
        <v>44753</v>
      </c>
      <c r="B4" s="19" t="s">
        <v>41</v>
      </c>
      <c r="C4" s="20">
        <v>2295</v>
      </c>
      <c r="D4" s="19" t="s">
        <v>26</v>
      </c>
      <c r="E4" s="19" t="s">
        <v>27</v>
      </c>
      <c r="F4" s="21">
        <v>500000</v>
      </c>
      <c r="G4" s="19">
        <v>481</v>
      </c>
      <c r="H4" s="19" t="s">
        <v>42</v>
      </c>
      <c r="I4" s="19" t="s">
        <v>43</v>
      </c>
      <c r="J4" s="19"/>
      <c r="K4" s="19"/>
      <c r="L4" s="19"/>
      <c r="M4" s="19" t="s">
        <v>39</v>
      </c>
      <c r="N4" s="19" t="s">
        <v>26</v>
      </c>
    </row>
    <row r="5" spans="1:14">
      <c r="A5" s="18">
        <v>44757</v>
      </c>
      <c r="B5" s="19" t="s">
        <v>44</v>
      </c>
      <c r="C5" s="20">
        <v>2783</v>
      </c>
      <c r="D5" s="19" t="s">
        <v>33</v>
      </c>
      <c r="E5" s="19" t="s">
        <v>34</v>
      </c>
      <c r="F5" s="21">
        <v>2000000</v>
      </c>
      <c r="G5" s="19">
        <v>1989</v>
      </c>
      <c r="H5" s="19" t="s">
        <v>45</v>
      </c>
      <c r="I5" s="19" t="s">
        <v>46</v>
      </c>
      <c r="J5" s="19" t="s">
        <v>47</v>
      </c>
      <c r="K5" s="19"/>
      <c r="L5" s="19"/>
      <c r="M5" s="19" t="s">
        <v>48</v>
      </c>
      <c r="N5" s="19" t="s">
        <v>40</v>
      </c>
    </row>
    <row r="6" spans="1:14">
      <c r="A6" s="18">
        <v>44757</v>
      </c>
      <c r="B6" s="19" t="s">
        <v>49</v>
      </c>
      <c r="C6" s="20">
        <v>2784</v>
      </c>
      <c r="D6" s="19" t="s">
        <v>33</v>
      </c>
      <c r="E6" s="19" t="s">
        <v>34</v>
      </c>
      <c r="F6" s="21">
        <v>23200000</v>
      </c>
      <c r="G6" s="19">
        <v>1990</v>
      </c>
      <c r="H6" s="19" t="s">
        <v>45</v>
      </c>
      <c r="I6" s="19" t="s">
        <v>37</v>
      </c>
      <c r="J6" s="19" t="s">
        <v>50</v>
      </c>
      <c r="K6" s="19"/>
      <c r="L6" s="19"/>
      <c r="M6" s="19" t="s">
        <v>30</v>
      </c>
      <c r="N6" s="19" t="s">
        <v>40</v>
      </c>
    </row>
    <row r="7" spans="1:14">
      <c r="A7" s="18">
        <v>44757</v>
      </c>
      <c r="B7" s="19" t="s">
        <v>51</v>
      </c>
      <c r="C7" s="20">
        <v>2785</v>
      </c>
      <c r="D7" s="19" t="s">
        <v>33</v>
      </c>
      <c r="E7" s="19" t="s">
        <v>34</v>
      </c>
      <c r="F7" s="21">
        <v>14400000</v>
      </c>
      <c r="G7" s="19">
        <v>1991</v>
      </c>
      <c r="H7" s="19" t="s">
        <v>52</v>
      </c>
      <c r="I7" s="19" t="s">
        <v>53</v>
      </c>
      <c r="J7" s="19" t="s">
        <v>47</v>
      </c>
      <c r="K7" s="19" t="s">
        <v>54</v>
      </c>
      <c r="L7" s="19"/>
      <c r="M7" s="19" t="s">
        <v>30</v>
      </c>
      <c r="N7" s="19" t="s">
        <v>40</v>
      </c>
    </row>
    <row r="8" spans="1:14">
      <c r="A8" s="18">
        <v>44758</v>
      </c>
      <c r="B8" s="19" t="s">
        <v>55</v>
      </c>
      <c r="C8" s="20">
        <v>2787</v>
      </c>
      <c r="D8" s="19" t="s">
        <v>33</v>
      </c>
      <c r="E8" s="19" t="s">
        <v>34</v>
      </c>
      <c r="F8" s="21">
        <v>14400000</v>
      </c>
      <c r="G8" s="19">
        <v>1993</v>
      </c>
      <c r="H8" s="19" t="s">
        <v>56</v>
      </c>
      <c r="I8" s="19" t="s">
        <v>53</v>
      </c>
      <c r="J8" s="19" t="s">
        <v>37</v>
      </c>
      <c r="K8" s="19"/>
      <c r="L8" s="19"/>
      <c r="M8" s="19" t="s">
        <v>30</v>
      </c>
      <c r="N8" s="19" t="s">
        <v>40</v>
      </c>
    </row>
    <row r="9" spans="1:14">
      <c r="A9" s="18">
        <v>44758</v>
      </c>
      <c r="B9" s="19" t="s">
        <v>57</v>
      </c>
      <c r="C9" s="20">
        <v>2788</v>
      </c>
      <c r="D9" s="19" t="s">
        <v>33</v>
      </c>
      <c r="E9" s="19" t="s">
        <v>34</v>
      </c>
      <c r="F9" s="21">
        <v>43200000</v>
      </c>
      <c r="G9" s="19">
        <v>1994</v>
      </c>
      <c r="H9" s="19" t="s">
        <v>45</v>
      </c>
      <c r="I9" s="19" t="s">
        <v>37</v>
      </c>
      <c r="J9" s="19" t="s">
        <v>53</v>
      </c>
      <c r="K9" s="19" t="s">
        <v>50</v>
      </c>
      <c r="L9" s="19"/>
      <c r="M9" s="19" t="s">
        <v>30</v>
      </c>
      <c r="N9" s="19" t="s">
        <v>40</v>
      </c>
    </row>
    <row r="10" spans="1:14">
      <c r="A10" s="18">
        <v>44758</v>
      </c>
      <c r="B10" s="19" t="s">
        <v>58</v>
      </c>
      <c r="C10" s="20">
        <v>2791</v>
      </c>
      <c r="D10" s="19" t="s">
        <v>33</v>
      </c>
      <c r="E10" s="19" t="s">
        <v>34</v>
      </c>
      <c r="F10" s="21">
        <v>23200000</v>
      </c>
      <c r="G10" s="19">
        <v>1997</v>
      </c>
      <c r="H10" s="19" t="s">
        <v>56</v>
      </c>
      <c r="I10" s="19" t="s">
        <v>53</v>
      </c>
      <c r="J10" s="19" t="s">
        <v>47</v>
      </c>
      <c r="K10" s="19" t="s">
        <v>50</v>
      </c>
      <c r="L10" s="19"/>
      <c r="M10" s="19" t="s">
        <v>30</v>
      </c>
      <c r="N10" s="19" t="s">
        <v>40</v>
      </c>
    </row>
    <row r="11" spans="1:14">
      <c r="A11" s="18">
        <v>44758</v>
      </c>
      <c r="B11" s="19" t="s">
        <v>59</v>
      </c>
      <c r="C11" s="20">
        <v>2792</v>
      </c>
      <c r="D11" s="19" t="s">
        <v>33</v>
      </c>
      <c r="E11" s="19" t="s">
        <v>34</v>
      </c>
      <c r="F11" s="21">
        <v>14400000</v>
      </c>
      <c r="G11" s="19">
        <v>1998</v>
      </c>
      <c r="H11" s="19" t="s">
        <v>60</v>
      </c>
      <c r="I11" s="19" t="s">
        <v>37</v>
      </c>
      <c r="J11" s="19" t="s">
        <v>54</v>
      </c>
      <c r="K11" s="19" t="s">
        <v>61</v>
      </c>
      <c r="L11" s="19"/>
      <c r="M11" s="19" t="s">
        <v>30</v>
      </c>
      <c r="N11" s="19" t="s">
        <v>40</v>
      </c>
    </row>
    <row r="12" spans="1:14">
      <c r="A12" s="18">
        <v>44758</v>
      </c>
      <c r="B12" s="19" t="s">
        <v>62</v>
      </c>
      <c r="C12" s="20">
        <v>2790</v>
      </c>
      <c r="D12" s="19" t="s">
        <v>33</v>
      </c>
      <c r="E12" s="19" t="s">
        <v>34</v>
      </c>
      <c r="F12" s="21">
        <v>13900000</v>
      </c>
      <c r="G12" s="19">
        <v>1996</v>
      </c>
      <c r="H12" s="19" t="s">
        <v>63</v>
      </c>
      <c r="I12" s="19" t="s">
        <v>37</v>
      </c>
      <c r="J12" s="19" t="s">
        <v>46</v>
      </c>
      <c r="K12" s="19" t="s">
        <v>53</v>
      </c>
      <c r="L12" s="19"/>
      <c r="M12" s="19" t="s">
        <v>30</v>
      </c>
      <c r="N12" s="19" t="s">
        <v>40</v>
      </c>
    </row>
    <row r="13" spans="1:14">
      <c r="A13" s="18">
        <v>44760</v>
      </c>
      <c r="B13" s="19" t="s">
        <v>64</v>
      </c>
      <c r="C13" s="20">
        <v>2793</v>
      </c>
      <c r="D13" s="19" t="s">
        <v>33</v>
      </c>
      <c r="E13" s="19" t="s">
        <v>34</v>
      </c>
      <c r="F13" s="21">
        <v>14400000</v>
      </c>
      <c r="G13" s="19">
        <v>1999</v>
      </c>
      <c r="H13" s="19" t="s">
        <v>65</v>
      </c>
      <c r="I13" s="19" t="s">
        <v>53</v>
      </c>
      <c r="J13" s="19" t="s">
        <v>46</v>
      </c>
      <c r="K13" s="19" t="s">
        <v>47</v>
      </c>
      <c r="L13" s="19"/>
      <c r="M13" s="19" t="s">
        <v>30</v>
      </c>
      <c r="N13" s="19" t="s">
        <v>40</v>
      </c>
    </row>
    <row r="14" spans="1:14">
      <c r="A14" s="18">
        <v>44760</v>
      </c>
      <c r="B14" s="19" t="s">
        <v>64</v>
      </c>
      <c r="C14" s="20">
        <v>2794</v>
      </c>
      <c r="D14" s="19" t="s">
        <v>33</v>
      </c>
      <c r="E14" s="19" t="s">
        <v>34</v>
      </c>
      <c r="F14" s="21">
        <v>2000000</v>
      </c>
      <c r="G14" s="19">
        <v>2000</v>
      </c>
      <c r="H14" s="19" t="s">
        <v>65</v>
      </c>
      <c r="I14" s="19" t="s">
        <v>53</v>
      </c>
      <c r="J14" s="19" t="s">
        <v>46</v>
      </c>
      <c r="K14" s="19" t="s">
        <v>47</v>
      </c>
      <c r="L14" s="19"/>
      <c r="M14" s="19" t="s">
        <v>48</v>
      </c>
      <c r="N14" s="19" t="s">
        <v>40</v>
      </c>
    </row>
    <row r="15" spans="1:14">
      <c r="A15" s="18">
        <v>44761</v>
      </c>
      <c r="B15" s="19" t="s">
        <v>66</v>
      </c>
      <c r="C15" s="20">
        <v>2795</v>
      </c>
      <c r="D15" s="19" t="s">
        <v>33</v>
      </c>
      <c r="E15" s="19" t="s">
        <v>34</v>
      </c>
      <c r="F15" s="21">
        <v>7400000</v>
      </c>
      <c r="G15" s="19">
        <v>2001</v>
      </c>
      <c r="H15" s="19" t="s">
        <v>67</v>
      </c>
      <c r="I15" s="19" t="s">
        <v>53</v>
      </c>
      <c r="J15" s="19" t="s">
        <v>46</v>
      </c>
      <c r="K15" s="19" t="s">
        <v>47</v>
      </c>
      <c r="L15" s="19"/>
      <c r="M15" s="19" t="s">
        <v>48</v>
      </c>
      <c r="N15" s="19" t="s">
        <v>40</v>
      </c>
    </row>
    <row r="16" spans="1:14">
      <c r="A16" s="18">
        <v>44761</v>
      </c>
      <c r="B16" s="19" t="s">
        <v>68</v>
      </c>
      <c r="C16" s="20">
        <v>2796</v>
      </c>
      <c r="D16" s="19" t="s">
        <v>33</v>
      </c>
      <c r="E16" s="19" t="s">
        <v>34</v>
      </c>
      <c r="F16" s="21">
        <v>20000000</v>
      </c>
      <c r="G16" s="19">
        <v>2002</v>
      </c>
      <c r="H16" s="19" t="s">
        <v>69</v>
      </c>
      <c r="I16" s="19" t="s">
        <v>54</v>
      </c>
      <c r="J16" s="19" t="s">
        <v>70</v>
      </c>
      <c r="K16" s="19" t="s">
        <v>53</v>
      </c>
      <c r="L16" s="19"/>
      <c r="M16" s="19" t="s">
        <v>30</v>
      </c>
      <c r="N16" s="19" t="s">
        <v>40</v>
      </c>
    </row>
    <row r="17" spans="1:14">
      <c r="A17" s="18">
        <v>44761</v>
      </c>
      <c r="B17" s="19" t="s">
        <v>71</v>
      </c>
      <c r="C17" s="20">
        <v>2797</v>
      </c>
      <c r="D17" s="19" t="s">
        <v>33</v>
      </c>
      <c r="E17" s="19" t="s">
        <v>34</v>
      </c>
      <c r="F17" s="21">
        <v>14400000</v>
      </c>
      <c r="G17" s="19">
        <v>2003</v>
      </c>
      <c r="H17" s="19" t="s">
        <v>28</v>
      </c>
      <c r="I17" s="19" t="s">
        <v>53</v>
      </c>
      <c r="J17" s="19" t="s">
        <v>46</v>
      </c>
      <c r="K17" s="19" t="s">
        <v>47</v>
      </c>
      <c r="L17" s="19"/>
      <c r="M17" s="19" t="s">
        <v>30</v>
      </c>
      <c r="N17" s="19" t="s">
        <v>40</v>
      </c>
    </row>
    <row r="18" spans="1:14">
      <c r="A18" s="18">
        <v>44764</v>
      </c>
      <c r="B18" s="19" t="s">
        <v>72</v>
      </c>
      <c r="C18" s="20">
        <v>2805</v>
      </c>
      <c r="D18" s="19" t="s">
        <v>33</v>
      </c>
      <c r="E18" s="19" t="s">
        <v>34</v>
      </c>
      <c r="F18" s="21">
        <v>19200000</v>
      </c>
      <c r="G18" s="19">
        <v>2013</v>
      </c>
      <c r="H18" s="19" t="s">
        <v>56</v>
      </c>
      <c r="I18" s="19" t="s">
        <v>53</v>
      </c>
      <c r="J18" s="19" t="s">
        <v>54</v>
      </c>
      <c r="K18" s="19"/>
      <c r="L18" s="19"/>
      <c r="M18" s="19" t="s">
        <v>39</v>
      </c>
      <c r="N18" s="19" t="s">
        <v>40</v>
      </c>
    </row>
    <row r="19" spans="1:14">
      <c r="A19" s="18">
        <v>44767</v>
      </c>
      <c r="B19" s="19" t="s">
        <v>73</v>
      </c>
      <c r="C19" s="20" t="s">
        <v>74</v>
      </c>
      <c r="D19" s="19" t="s">
        <v>33</v>
      </c>
      <c r="E19" s="19" t="s">
        <v>34</v>
      </c>
      <c r="F19" s="21">
        <v>14400000</v>
      </c>
      <c r="G19" s="19">
        <v>2019</v>
      </c>
      <c r="H19" s="19" t="s">
        <v>75</v>
      </c>
      <c r="I19" s="19" t="s">
        <v>76</v>
      </c>
      <c r="J19" s="19" t="s">
        <v>54</v>
      </c>
      <c r="K19" s="19" t="s">
        <v>77</v>
      </c>
      <c r="L19" s="19"/>
      <c r="M19" s="19" t="s">
        <v>30</v>
      </c>
      <c r="N19" s="19" t="s">
        <v>40</v>
      </c>
    </row>
    <row r="20" spans="1:14">
      <c r="A20" s="18">
        <v>44769</v>
      </c>
      <c r="B20" s="19" t="s">
        <v>73</v>
      </c>
      <c r="C20" s="20" t="s">
        <v>79</v>
      </c>
      <c r="D20" s="19" t="s">
        <v>33</v>
      </c>
      <c r="E20" s="19" t="s">
        <v>34</v>
      </c>
      <c r="F20" s="21">
        <v>4800000</v>
      </c>
      <c r="G20" s="19" t="s">
        <v>80</v>
      </c>
      <c r="H20" s="19" t="s">
        <v>81</v>
      </c>
      <c r="I20" s="19" t="s">
        <v>54</v>
      </c>
      <c r="J20" s="19" t="s">
        <v>76</v>
      </c>
      <c r="K20" s="19" t="s">
        <v>77</v>
      </c>
      <c r="L20" s="19"/>
      <c r="M20" s="19" t="s">
        <v>30</v>
      </c>
      <c r="N20" s="19" t="s">
        <v>82</v>
      </c>
    </row>
    <row r="21" spans="1:14">
      <c r="A21" s="18">
        <v>44776</v>
      </c>
      <c r="B21" s="19" t="s">
        <v>83</v>
      </c>
      <c r="C21" s="20" t="s">
        <v>84</v>
      </c>
      <c r="D21" s="19" t="s">
        <v>33</v>
      </c>
      <c r="E21" s="19" t="s">
        <v>85</v>
      </c>
      <c r="F21" s="21">
        <v>15000000</v>
      </c>
      <c r="G21" s="19" t="s">
        <v>86</v>
      </c>
      <c r="H21" s="19" t="s">
        <v>87</v>
      </c>
      <c r="I21" s="19" t="s">
        <v>54</v>
      </c>
      <c r="J21" s="19" t="s">
        <v>77</v>
      </c>
      <c r="K21" s="19" t="s">
        <v>76</v>
      </c>
      <c r="L21" s="19"/>
      <c r="M21" s="19" t="s">
        <v>48</v>
      </c>
      <c r="N21" s="19" t="s">
        <v>40</v>
      </c>
    </row>
    <row r="22" spans="1:14">
      <c r="A22" s="18">
        <v>44777</v>
      </c>
      <c r="B22" s="19" t="s">
        <v>88</v>
      </c>
      <c r="C22" s="20" t="s">
        <v>89</v>
      </c>
      <c r="D22" s="19" t="s">
        <v>33</v>
      </c>
      <c r="E22" s="19" t="s">
        <v>85</v>
      </c>
      <c r="F22" s="21">
        <v>13900000</v>
      </c>
      <c r="G22" s="19" t="s">
        <v>90</v>
      </c>
      <c r="H22" s="19" t="s">
        <v>87</v>
      </c>
      <c r="I22" s="19" t="s">
        <v>54</v>
      </c>
      <c r="J22" s="19" t="s">
        <v>76</v>
      </c>
      <c r="K22" s="19"/>
      <c r="L22" s="19"/>
      <c r="M22" s="19" t="s">
        <v>39</v>
      </c>
      <c r="N22" s="19" t="s">
        <v>91</v>
      </c>
    </row>
    <row r="23" spans="1:14">
      <c r="A23" s="18">
        <v>44778</v>
      </c>
      <c r="B23" s="19" t="s">
        <v>92</v>
      </c>
      <c r="C23" s="20" t="s">
        <v>93</v>
      </c>
      <c r="D23" s="19" t="s">
        <v>33</v>
      </c>
      <c r="E23" s="19" t="s">
        <v>85</v>
      </c>
      <c r="F23" s="21">
        <v>5000000</v>
      </c>
      <c r="G23" s="19" t="s">
        <v>94</v>
      </c>
      <c r="H23" s="19" t="s">
        <v>87</v>
      </c>
      <c r="I23" s="19" t="s">
        <v>54</v>
      </c>
      <c r="J23" s="19" t="s">
        <v>77</v>
      </c>
      <c r="K23" s="19" t="s">
        <v>95</v>
      </c>
      <c r="L23" s="19"/>
      <c r="M23" s="19" t="s">
        <v>48</v>
      </c>
      <c r="N23" s="19" t="s">
        <v>40</v>
      </c>
    </row>
    <row r="24" spans="1:14">
      <c r="A24" s="18">
        <v>44779</v>
      </c>
      <c r="B24" s="19" t="s">
        <v>96</v>
      </c>
      <c r="C24" s="20" t="s">
        <v>97</v>
      </c>
      <c r="D24" s="19" t="s">
        <v>33</v>
      </c>
      <c r="E24" s="19" t="s">
        <v>85</v>
      </c>
      <c r="F24" s="21">
        <v>11000000</v>
      </c>
      <c r="G24" s="19" t="s">
        <v>98</v>
      </c>
      <c r="H24" s="19" t="s">
        <v>87</v>
      </c>
      <c r="I24" s="19" t="s">
        <v>54</v>
      </c>
      <c r="J24" s="19" t="s">
        <v>77</v>
      </c>
      <c r="K24" s="19" t="s">
        <v>46</v>
      </c>
      <c r="L24" s="19"/>
      <c r="M24" s="19" t="s">
        <v>48</v>
      </c>
      <c r="N24" s="19" t="s">
        <v>40</v>
      </c>
    </row>
    <row r="25" spans="1:14">
      <c r="A25" s="18">
        <v>44779</v>
      </c>
      <c r="B25" s="19" t="s">
        <v>99</v>
      </c>
      <c r="C25" s="20" t="s">
        <v>100</v>
      </c>
      <c r="D25" s="19" t="s">
        <v>33</v>
      </c>
      <c r="E25" s="19" t="s">
        <v>85</v>
      </c>
      <c r="F25" s="21">
        <v>2000000</v>
      </c>
      <c r="G25" s="19" t="s">
        <v>101</v>
      </c>
      <c r="H25" s="19" t="s">
        <v>87</v>
      </c>
      <c r="I25" s="19" t="s">
        <v>54</v>
      </c>
      <c r="J25" s="19" t="s">
        <v>102</v>
      </c>
      <c r="K25" s="19" t="s">
        <v>50</v>
      </c>
      <c r="L25" s="19"/>
      <c r="M25" s="19" t="s">
        <v>48</v>
      </c>
      <c r="N25" s="19" t="s">
        <v>40</v>
      </c>
    </row>
    <row r="26" spans="1:14">
      <c r="A26" s="18">
        <v>44779</v>
      </c>
      <c r="B26" s="19" t="s">
        <v>103</v>
      </c>
      <c r="C26" s="20" t="s">
        <v>104</v>
      </c>
      <c r="D26" s="19" t="s">
        <v>33</v>
      </c>
      <c r="E26" s="19" t="s">
        <v>85</v>
      </c>
      <c r="F26" s="21">
        <v>14500000</v>
      </c>
      <c r="G26" s="19" t="s">
        <v>105</v>
      </c>
      <c r="H26" s="19" t="s">
        <v>87</v>
      </c>
      <c r="I26" s="19" t="s">
        <v>106</v>
      </c>
      <c r="J26" s="19" t="s">
        <v>102</v>
      </c>
      <c r="K26" s="19" t="s">
        <v>54</v>
      </c>
      <c r="L26" s="19"/>
      <c r="M26" s="19" t="s">
        <v>39</v>
      </c>
      <c r="N26" s="19" t="s">
        <v>91</v>
      </c>
    </row>
    <row r="27" spans="1:14">
      <c r="A27" s="18">
        <v>44779</v>
      </c>
      <c r="B27" s="19" t="s">
        <v>92</v>
      </c>
      <c r="C27" s="20" t="s">
        <v>93</v>
      </c>
      <c r="D27" s="19" t="s">
        <v>33</v>
      </c>
      <c r="E27" s="19" t="s">
        <v>85</v>
      </c>
      <c r="F27" s="21">
        <v>18200000</v>
      </c>
      <c r="G27" s="19" t="s">
        <v>107</v>
      </c>
      <c r="H27" s="19" t="s">
        <v>87</v>
      </c>
      <c r="I27" s="19" t="s">
        <v>54</v>
      </c>
      <c r="J27" s="19" t="s">
        <v>108</v>
      </c>
      <c r="K27" s="19" t="s">
        <v>77</v>
      </c>
      <c r="L27" s="19"/>
      <c r="M27" s="19" t="s">
        <v>30</v>
      </c>
      <c r="N27" s="19" t="s">
        <v>40</v>
      </c>
    </row>
    <row r="28" spans="1:14">
      <c r="A28" s="18">
        <v>44781</v>
      </c>
      <c r="B28" s="19" t="s">
        <v>109</v>
      </c>
      <c r="C28" s="20" t="s">
        <v>110</v>
      </c>
      <c r="D28" s="19" t="s">
        <v>33</v>
      </c>
      <c r="E28" s="19" t="s">
        <v>85</v>
      </c>
      <c r="F28" s="21">
        <v>14400000</v>
      </c>
      <c r="G28" s="19" t="s">
        <v>111</v>
      </c>
      <c r="H28" s="19" t="s">
        <v>69</v>
      </c>
      <c r="I28" s="19" t="s">
        <v>54</v>
      </c>
      <c r="J28" s="19" t="s">
        <v>106</v>
      </c>
      <c r="K28" s="19" t="s">
        <v>77</v>
      </c>
      <c r="L28" s="19"/>
      <c r="M28" s="19" t="s">
        <v>30</v>
      </c>
      <c r="N28" s="19" t="s">
        <v>40</v>
      </c>
    </row>
    <row r="29" spans="1:14">
      <c r="A29" s="18">
        <v>44781</v>
      </c>
      <c r="B29" s="19" t="s">
        <v>112</v>
      </c>
      <c r="C29" s="20" t="s">
        <v>113</v>
      </c>
      <c r="D29" s="19" t="s">
        <v>33</v>
      </c>
      <c r="E29" s="19" t="s">
        <v>85</v>
      </c>
      <c r="F29" s="21">
        <v>9500000</v>
      </c>
      <c r="G29" s="19" t="s">
        <v>114</v>
      </c>
      <c r="H29" s="19" t="s">
        <v>87</v>
      </c>
      <c r="I29" s="19" t="s">
        <v>54</v>
      </c>
      <c r="J29" s="19" t="s">
        <v>115</v>
      </c>
      <c r="K29" s="19" t="s">
        <v>106</v>
      </c>
      <c r="L29" s="19"/>
      <c r="M29" s="19" t="s">
        <v>48</v>
      </c>
      <c r="N29" s="19" t="s">
        <v>91</v>
      </c>
    </row>
    <row r="30" spans="1:14">
      <c r="A30" s="18">
        <v>44781</v>
      </c>
      <c r="B30" s="19" t="s">
        <v>116</v>
      </c>
      <c r="C30" s="20" t="s">
        <v>117</v>
      </c>
      <c r="D30" s="19" t="s">
        <v>33</v>
      </c>
      <c r="E30" s="19" t="s">
        <v>85</v>
      </c>
      <c r="F30" s="21">
        <v>10080000</v>
      </c>
      <c r="G30" s="19" t="s">
        <v>118</v>
      </c>
      <c r="H30" s="19" t="s">
        <v>69</v>
      </c>
      <c r="I30" s="19" t="s">
        <v>54</v>
      </c>
      <c r="J30" s="19" t="s">
        <v>119</v>
      </c>
      <c r="K30" s="19" t="s">
        <v>77</v>
      </c>
      <c r="L30" s="19"/>
      <c r="M30" s="19" t="s">
        <v>30</v>
      </c>
      <c r="N30" s="19" t="s">
        <v>40</v>
      </c>
    </row>
    <row r="31" spans="1:14">
      <c r="A31" s="18">
        <v>44783</v>
      </c>
      <c r="B31" s="19" t="s">
        <v>120</v>
      </c>
      <c r="C31" s="20" t="s">
        <v>121</v>
      </c>
      <c r="D31" s="19" t="s">
        <v>33</v>
      </c>
      <c r="E31" s="19" t="s">
        <v>85</v>
      </c>
      <c r="F31" s="21">
        <v>10000000</v>
      </c>
      <c r="G31" s="19" t="s">
        <v>122</v>
      </c>
      <c r="H31" s="19" t="s">
        <v>42</v>
      </c>
      <c r="I31" s="19" t="s">
        <v>54</v>
      </c>
      <c r="J31" s="19" t="s">
        <v>123</v>
      </c>
      <c r="K31" s="19" t="s">
        <v>124</v>
      </c>
      <c r="L31" s="19"/>
      <c r="M31" s="19" t="s">
        <v>48</v>
      </c>
      <c r="N31" s="19" t="s">
        <v>40</v>
      </c>
    </row>
    <row r="32" spans="1:14">
      <c r="A32" s="18">
        <v>44784</v>
      </c>
      <c r="B32" s="19" t="s">
        <v>125</v>
      </c>
      <c r="C32" s="20" t="s">
        <v>126</v>
      </c>
      <c r="D32" s="19" t="s">
        <v>33</v>
      </c>
      <c r="E32" s="19" t="s">
        <v>85</v>
      </c>
      <c r="F32" s="21">
        <v>1600000</v>
      </c>
      <c r="G32" s="19" t="s">
        <v>127</v>
      </c>
      <c r="H32" s="19" t="s">
        <v>87</v>
      </c>
      <c r="I32" s="19" t="s">
        <v>54</v>
      </c>
      <c r="J32" s="19"/>
      <c r="K32" s="19"/>
      <c r="L32" s="19"/>
      <c r="M32" s="19" t="s">
        <v>30</v>
      </c>
      <c r="N32" s="19" t="s">
        <v>40</v>
      </c>
    </row>
    <row r="33" spans="1:14">
      <c r="A33" s="18">
        <v>44784</v>
      </c>
      <c r="B33" s="19" t="s">
        <v>128</v>
      </c>
      <c r="C33" s="20" t="s">
        <v>129</v>
      </c>
      <c r="D33" s="19" t="s">
        <v>33</v>
      </c>
      <c r="E33" s="19" t="s">
        <v>85</v>
      </c>
      <c r="F33" s="21">
        <v>11000000</v>
      </c>
      <c r="G33" s="19" t="s">
        <v>130</v>
      </c>
      <c r="H33" s="19" t="s">
        <v>69</v>
      </c>
      <c r="I33" s="19" t="s">
        <v>54</v>
      </c>
      <c r="J33" s="19" t="s">
        <v>106</v>
      </c>
      <c r="K33" s="19" t="s">
        <v>131</v>
      </c>
      <c r="L33" s="19"/>
      <c r="M33" s="19" t="s">
        <v>48</v>
      </c>
      <c r="N33" s="19" t="s">
        <v>40</v>
      </c>
    </row>
    <row r="34" spans="1:14">
      <c r="A34" s="18">
        <v>44785</v>
      </c>
      <c r="B34" s="19" t="s">
        <v>132</v>
      </c>
      <c r="C34" s="20">
        <v>2270108</v>
      </c>
      <c r="D34" s="19" t="s">
        <v>33</v>
      </c>
      <c r="E34" s="19" t="s">
        <v>133</v>
      </c>
      <c r="F34" s="21">
        <v>22040000</v>
      </c>
      <c r="G34" s="19" t="s">
        <v>134</v>
      </c>
      <c r="H34" s="19" t="s">
        <v>135</v>
      </c>
      <c r="I34" s="19" t="s">
        <v>136</v>
      </c>
      <c r="J34" s="19" t="s">
        <v>137</v>
      </c>
      <c r="K34" s="19" t="s">
        <v>138</v>
      </c>
      <c r="L34" s="19"/>
      <c r="M34" s="19" t="s">
        <v>39</v>
      </c>
      <c r="N34" s="19" t="s">
        <v>40</v>
      </c>
    </row>
    <row r="35" spans="1:14">
      <c r="A35" s="18">
        <v>44785</v>
      </c>
      <c r="B35" s="19" t="s">
        <v>139</v>
      </c>
      <c r="C35" s="20" t="s">
        <v>140</v>
      </c>
      <c r="D35" s="19" t="s">
        <v>33</v>
      </c>
      <c r="E35" s="19" t="s">
        <v>85</v>
      </c>
      <c r="F35" s="21">
        <v>4500000</v>
      </c>
      <c r="G35" s="19" t="s">
        <v>141</v>
      </c>
      <c r="H35" s="19" t="s">
        <v>87</v>
      </c>
      <c r="I35" s="19" t="s">
        <v>54</v>
      </c>
      <c r="J35" s="19"/>
      <c r="K35" s="19"/>
      <c r="L35" s="19"/>
      <c r="M35" s="19" t="s">
        <v>48</v>
      </c>
      <c r="N35" s="19" t="s">
        <v>40</v>
      </c>
    </row>
    <row r="36" spans="1:14">
      <c r="A36" s="18">
        <v>44785</v>
      </c>
      <c r="B36" s="19" t="s">
        <v>142</v>
      </c>
      <c r="C36" s="20" t="s">
        <v>143</v>
      </c>
      <c r="D36" s="19" t="s">
        <v>33</v>
      </c>
      <c r="E36" s="19" t="s">
        <v>85</v>
      </c>
      <c r="F36" s="21">
        <v>13000000</v>
      </c>
      <c r="G36" s="19" t="s">
        <v>144</v>
      </c>
      <c r="H36" s="19" t="s">
        <v>69</v>
      </c>
      <c r="I36" s="19" t="s">
        <v>54</v>
      </c>
      <c r="J36" s="19" t="s">
        <v>106</v>
      </c>
      <c r="K36" s="19" t="s">
        <v>123</v>
      </c>
      <c r="L36" s="19"/>
      <c r="M36" s="19" t="s">
        <v>30</v>
      </c>
      <c r="N36" s="19" t="s">
        <v>40</v>
      </c>
    </row>
    <row r="37" spans="1:14">
      <c r="A37" s="18">
        <v>44786</v>
      </c>
      <c r="B37" s="19" t="s">
        <v>145</v>
      </c>
      <c r="C37" s="20" t="s">
        <v>146</v>
      </c>
      <c r="D37" s="19" t="s">
        <v>33</v>
      </c>
      <c r="E37" s="19" t="s">
        <v>85</v>
      </c>
      <c r="F37" s="21">
        <v>14500000</v>
      </c>
      <c r="G37" s="19">
        <v>2473</v>
      </c>
      <c r="H37" s="19" t="s">
        <v>69</v>
      </c>
      <c r="I37" s="19" t="s">
        <v>54</v>
      </c>
      <c r="J37" s="19" t="s">
        <v>102</v>
      </c>
      <c r="K37" s="19"/>
      <c r="L37" s="19"/>
      <c r="M37" s="19" t="s">
        <v>30</v>
      </c>
      <c r="N37" s="19" t="s">
        <v>40</v>
      </c>
    </row>
    <row r="38" spans="1:14">
      <c r="A38" s="18">
        <v>44788</v>
      </c>
      <c r="B38" s="19" t="s">
        <v>147</v>
      </c>
      <c r="C38" s="20" t="s">
        <v>148</v>
      </c>
      <c r="D38" s="19" t="s">
        <v>33</v>
      </c>
      <c r="E38" s="19" t="s">
        <v>85</v>
      </c>
      <c r="F38" s="21">
        <v>15120000</v>
      </c>
      <c r="G38" s="19">
        <v>2476</v>
      </c>
      <c r="H38" s="19" t="s">
        <v>87</v>
      </c>
      <c r="I38" s="19" t="s">
        <v>54</v>
      </c>
      <c r="J38" s="19" t="s">
        <v>102</v>
      </c>
      <c r="K38" s="19"/>
      <c r="L38" s="19"/>
      <c r="M38" s="19" t="s">
        <v>30</v>
      </c>
      <c r="N38" s="19" t="s">
        <v>40</v>
      </c>
    </row>
    <row r="39" spans="1:14">
      <c r="A39" s="18">
        <v>44788</v>
      </c>
      <c r="B39" s="19" t="s">
        <v>149</v>
      </c>
      <c r="C39" s="20">
        <v>2917</v>
      </c>
      <c r="D39" s="19" t="s">
        <v>33</v>
      </c>
      <c r="E39" s="19" t="s">
        <v>85</v>
      </c>
      <c r="F39" s="21">
        <v>4500000</v>
      </c>
      <c r="G39" s="19" t="s">
        <v>150</v>
      </c>
      <c r="H39" s="19" t="s">
        <v>87</v>
      </c>
      <c r="I39" s="19" t="s">
        <v>54</v>
      </c>
      <c r="J39" s="19" t="s">
        <v>151</v>
      </c>
      <c r="K39" s="19"/>
      <c r="L39" s="19"/>
      <c r="M39" s="19" t="s">
        <v>48</v>
      </c>
      <c r="N39" s="19" t="s">
        <v>40</v>
      </c>
    </row>
    <row r="40" spans="1:14">
      <c r="A40" s="18">
        <v>44789</v>
      </c>
      <c r="B40" s="19" t="s">
        <v>152</v>
      </c>
      <c r="C40" s="20" t="s">
        <v>153</v>
      </c>
      <c r="D40" s="19" t="s">
        <v>33</v>
      </c>
      <c r="E40" s="19" t="s">
        <v>85</v>
      </c>
      <c r="F40" s="21">
        <v>23500000</v>
      </c>
      <c r="G40" s="19" t="s">
        <v>154</v>
      </c>
      <c r="H40" s="19" t="s">
        <v>69</v>
      </c>
      <c r="I40" s="19" t="s">
        <v>54</v>
      </c>
      <c r="J40" s="19" t="s">
        <v>151</v>
      </c>
      <c r="K40" s="19"/>
      <c r="L40" s="19"/>
      <c r="M40" s="19" t="s">
        <v>30</v>
      </c>
      <c r="N40" s="19" t="s">
        <v>40</v>
      </c>
    </row>
    <row r="41" spans="1:14">
      <c r="A41" s="18">
        <v>44789</v>
      </c>
      <c r="B41" s="19" t="s">
        <v>149</v>
      </c>
      <c r="C41" s="20" t="s">
        <v>155</v>
      </c>
      <c r="D41" s="19" t="s">
        <v>33</v>
      </c>
      <c r="E41" s="19" t="s">
        <v>85</v>
      </c>
      <c r="F41" s="21">
        <v>19000000</v>
      </c>
      <c r="G41" s="19" t="s">
        <v>156</v>
      </c>
      <c r="H41" s="19" t="s">
        <v>69</v>
      </c>
      <c r="I41" s="19" t="s">
        <v>54</v>
      </c>
      <c r="J41" s="19" t="s">
        <v>151</v>
      </c>
      <c r="K41" s="19"/>
      <c r="L41" s="19"/>
      <c r="M41" s="19" t="s">
        <v>30</v>
      </c>
      <c r="N41" s="19" t="s">
        <v>82</v>
      </c>
    </row>
    <row r="42" spans="1:14">
      <c r="A42" s="18">
        <v>44789</v>
      </c>
      <c r="B42" s="19" t="s">
        <v>157</v>
      </c>
      <c r="C42" s="20" t="s">
        <v>158</v>
      </c>
      <c r="D42" s="19" t="s">
        <v>33</v>
      </c>
      <c r="E42" s="19" t="s">
        <v>85</v>
      </c>
      <c r="F42" s="21">
        <v>1000000</v>
      </c>
      <c r="G42" s="19" t="s">
        <v>159</v>
      </c>
      <c r="H42" s="19" t="s">
        <v>87</v>
      </c>
      <c r="I42" s="19" t="s">
        <v>54</v>
      </c>
      <c r="J42" s="19" t="s">
        <v>102</v>
      </c>
      <c r="K42" s="19" t="s">
        <v>108</v>
      </c>
      <c r="L42" s="19"/>
      <c r="M42" s="19" t="s">
        <v>48</v>
      </c>
      <c r="N42" s="19" t="s">
        <v>40</v>
      </c>
    </row>
    <row r="43" spans="1:14">
      <c r="A43" s="18">
        <v>44790</v>
      </c>
      <c r="B43" s="19" t="s">
        <v>160</v>
      </c>
      <c r="C43" s="20" t="s">
        <v>161</v>
      </c>
      <c r="D43" s="19" t="s">
        <v>33</v>
      </c>
      <c r="E43" s="19" t="s">
        <v>85</v>
      </c>
      <c r="F43" s="21">
        <v>18500000</v>
      </c>
      <c r="G43" s="19">
        <v>2484</v>
      </c>
      <c r="H43" s="19" t="s">
        <v>87</v>
      </c>
      <c r="I43" s="19" t="s">
        <v>54</v>
      </c>
      <c r="J43" s="19" t="s">
        <v>108</v>
      </c>
      <c r="K43" s="19" t="s">
        <v>162</v>
      </c>
      <c r="L43" s="19"/>
      <c r="M43" s="19" t="s">
        <v>30</v>
      </c>
      <c r="N43" s="19" t="s">
        <v>40</v>
      </c>
    </row>
    <row r="44" spans="1:14">
      <c r="A44" s="18">
        <v>44810</v>
      </c>
      <c r="B44" s="19" t="s">
        <v>163</v>
      </c>
      <c r="C44" s="20">
        <v>2270278</v>
      </c>
      <c r="D44" s="19" t="s">
        <v>33</v>
      </c>
      <c r="E44" s="19" t="s">
        <v>133</v>
      </c>
      <c r="F44" s="21">
        <v>17500000</v>
      </c>
      <c r="G44" s="19" t="s">
        <v>164</v>
      </c>
      <c r="H44" s="19" t="s">
        <v>135</v>
      </c>
      <c r="I44" s="19" t="s">
        <v>165</v>
      </c>
      <c r="J44" s="19" t="s">
        <v>166</v>
      </c>
      <c r="K44" s="19" t="s">
        <v>167</v>
      </c>
      <c r="L44" s="19"/>
      <c r="M44" s="19" t="s">
        <v>39</v>
      </c>
      <c r="N44" s="19" t="s">
        <v>40</v>
      </c>
    </row>
    <row r="45" spans="1:14">
      <c r="A45" s="18">
        <v>44768</v>
      </c>
      <c r="B45" s="19" t="s">
        <v>168</v>
      </c>
      <c r="C45" s="20" t="s">
        <v>169</v>
      </c>
      <c r="D45" s="19" t="s">
        <v>33</v>
      </c>
      <c r="E45" s="19" t="s">
        <v>27</v>
      </c>
      <c r="F45" s="21">
        <v>6000000</v>
      </c>
      <c r="G45" s="19">
        <v>2917</v>
      </c>
      <c r="H45" s="19" t="s">
        <v>170</v>
      </c>
      <c r="I45" s="19" t="s">
        <v>171</v>
      </c>
      <c r="J45" s="19"/>
      <c r="K45" s="19"/>
      <c r="L45" s="19"/>
      <c r="M45" s="19" t="s">
        <v>39</v>
      </c>
      <c r="N45" s="19" t="s">
        <v>172</v>
      </c>
    </row>
    <row r="46" spans="1:14">
      <c r="A46" s="18">
        <v>44771</v>
      </c>
      <c r="B46" s="19" t="s">
        <v>168</v>
      </c>
      <c r="C46" s="20" t="s">
        <v>173</v>
      </c>
      <c r="D46" s="19" t="s">
        <v>33</v>
      </c>
      <c r="E46" s="19" t="s">
        <v>27</v>
      </c>
      <c r="F46" s="21">
        <v>6000000</v>
      </c>
      <c r="G46" s="19" t="s">
        <v>174</v>
      </c>
      <c r="H46" s="19" t="s">
        <v>170</v>
      </c>
      <c r="I46" s="19" t="s">
        <v>171</v>
      </c>
      <c r="J46" s="19"/>
      <c r="K46" s="19"/>
      <c r="L46" s="19"/>
      <c r="M46" s="19" t="s">
        <v>39</v>
      </c>
      <c r="N46" s="19" t="s">
        <v>172</v>
      </c>
    </row>
    <row r="47" spans="1:14">
      <c r="A47" s="18">
        <v>44824</v>
      </c>
      <c r="B47" s="19" t="s">
        <v>175</v>
      </c>
      <c r="C47" s="20" t="s">
        <v>176</v>
      </c>
      <c r="D47" s="19" t="s">
        <v>33</v>
      </c>
      <c r="E47" s="19" t="s">
        <v>177</v>
      </c>
      <c r="F47" s="21">
        <v>20800000</v>
      </c>
      <c r="G47" s="19" t="s">
        <v>178</v>
      </c>
      <c r="H47" s="19" t="s">
        <v>179</v>
      </c>
      <c r="I47" s="19" t="s">
        <v>180</v>
      </c>
      <c r="J47" s="19"/>
      <c r="K47" s="19"/>
      <c r="L47" s="19"/>
      <c r="M47" s="19" t="s">
        <v>39</v>
      </c>
      <c r="N47" s="19" t="s">
        <v>91</v>
      </c>
    </row>
    <row r="48" spans="1:14">
      <c r="A48" s="18">
        <v>44744</v>
      </c>
      <c r="B48" s="19" t="s">
        <v>181</v>
      </c>
      <c r="C48" s="20">
        <v>3403</v>
      </c>
      <c r="D48" s="19" t="s">
        <v>33</v>
      </c>
      <c r="E48" s="19" t="s">
        <v>85</v>
      </c>
      <c r="F48" s="21">
        <v>2000000</v>
      </c>
      <c r="G48" s="19">
        <v>2303</v>
      </c>
      <c r="H48" s="19" t="s">
        <v>179</v>
      </c>
      <c r="I48" s="19" t="s">
        <v>61</v>
      </c>
      <c r="J48" s="19" t="s">
        <v>138</v>
      </c>
      <c r="K48" s="19"/>
      <c r="L48" s="19"/>
      <c r="M48" s="19" t="s">
        <v>48</v>
      </c>
      <c r="N48" s="19" t="s">
        <v>40</v>
      </c>
    </row>
    <row r="49" spans="1:14">
      <c r="A49" s="18">
        <v>44809</v>
      </c>
      <c r="B49" s="19" t="s">
        <v>182</v>
      </c>
      <c r="C49" s="20" t="s">
        <v>183</v>
      </c>
      <c r="D49" s="19" t="s">
        <v>33</v>
      </c>
      <c r="E49" s="19" t="s">
        <v>85</v>
      </c>
      <c r="F49" s="21">
        <v>11000000</v>
      </c>
      <c r="G49" s="19">
        <v>4019</v>
      </c>
      <c r="H49" s="19" t="s">
        <v>42</v>
      </c>
      <c r="I49" s="19" t="s">
        <v>47</v>
      </c>
      <c r="J49" s="19"/>
      <c r="K49" s="19"/>
      <c r="L49" s="19"/>
      <c r="M49" s="19" t="s">
        <v>30</v>
      </c>
      <c r="N49" s="19" t="s">
        <v>172</v>
      </c>
    </row>
    <row r="50" spans="1:14">
      <c r="A50" s="18">
        <v>44804</v>
      </c>
      <c r="B50" s="19" t="s">
        <v>184</v>
      </c>
      <c r="C50" s="20">
        <v>2270237</v>
      </c>
      <c r="D50" s="19" t="s">
        <v>33</v>
      </c>
      <c r="E50" s="19" t="s">
        <v>185</v>
      </c>
      <c r="F50" s="21">
        <v>12600000</v>
      </c>
      <c r="G50" s="19" t="s">
        <v>186</v>
      </c>
      <c r="H50" s="19" t="s">
        <v>179</v>
      </c>
      <c r="I50" s="19" t="s">
        <v>187</v>
      </c>
      <c r="J50" s="19" t="s">
        <v>119</v>
      </c>
      <c r="K50" s="19" t="s">
        <v>188</v>
      </c>
      <c r="L50" s="19"/>
      <c r="M50" s="19" t="s">
        <v>39</v>
      </c>
      <c r="N50" s="19" t="s">
        <v>40</v>
      </c>
    </row>
    <row r="51" spans="1:14">
      <c r="A51" s="18">
        <v>44834</v>
      </c>
      <c r="B51" s="19" t="s">
        <v>189</v>
      </c>
      <c r="C51" s="20" t="s">
        <v>190</v>
      </c>
      <c r="D51" s="19" t="s">
        <v>33</v>
      </c>
      <c r="E51" s="19" t="s">
        <v>85</v>
      </c>
      <c r="F51" s="21">
        <v>12000000</v>
      </c>
      <c r="G51" s="19">
        <v>4359</v>
      </c>
      <c r="H51" s="19" t="s">
        <v>69</v>
      </c>
      <c r="I51" s="19" t="s">
        <v>191</v>
      </c>
      <c r="J51" s="19"/>
      <c r="K51" s="19"/>
      <c r="L51" s="19"/>
      <c r="M51" s="19" t="s">
        <v>39</v>
      </c>
      <c r="N51" s="19" t="s">
        <v>40</v>
      </c>
    </row>
    <row r="52" spans="1:14">
      <c r="A52" s="18">
        <v>44760</v>
      </c>
      <c r="B52" s="19" t="s">
        <v>192</v>
      </c>
      <c r="C52" s="20">
        <v>2303</v>
      </c>
      <c r="D52" s="19" t="s">
        <v>26</v>
      </c>
      <c r="E52" s="19" t="s">
        <v>27</v>
      </c>
      <c r="F52" s="21">
        <v>100000</v>
      </c>
      <c r="G52" s="19">
        <v>489</v>
      </c>
      <c r="H52" s="19" t="s">
        <v>42</v>
      </c>
      <c r="I52" s="19" t="s">
        <v>193</v>
      </c>
      <c r="J52" s="19"/>
      <c r="K52" s="19"/>
      <c r="L52" s="19"/>
      <c r="M52" s="19" t="s">
        <v>39</v>
      </c>
      <c r="N52" s="19" t="s">
        <v>91</v>
      </c>
    </row>
    <row r="53" spans="1:14">
      <c r="A53" s="18">
        <v>44753</v>
      </c>
      <c r="B53" s="19" t="s">
        <v>194</v>
      </c>
      <c r="C53" s="20">
        <v>2296</v>
      </c>
      <c r="D53" s="19" t="s">
        <v>26</v>
      </c>
      <c r="E53" s="19" t="s">
        <v>27</v>
      </c>
      <c r="F53" s="21">
        <v>10000000</v>
      </c>
      <c r="G53" s="19">
        <v>482</v>
      </c>
      <c r="H53" s="19" t="s">
        <v>28</v>
      </c>
      <c r="I53" s="19" t="s">
        <v>195</v>
      </c>
      <c r="J53" s="19"/>
      <c r="K53" s="19"/>
      <c r="L53" s="19"/>
      <c r="M53" s="19" t="s">
        <v>48</v>
      </c>
      <c r="N53" s="19" t="s">
        <v>26</v>
      </c>
    </row>
    <row r="54" spans="1:14">
      <c r="A54" s="18">
        <v>44810</v>
      </c>
      <c r="B54" s="19" t="s">
        <v>196</v>
      </c>
      <c r="C54" s="20" t="s">
        <v>197</v>
      </c>
      <c r="D54" s="19" t="s">
        <v>33</v>
      </c>
      <c r="E54" s="19" t="s">
        <v>85</v>
      </c>
      <c r="F54" s="21">
        <v>18000000</v>
      </c>
      <c r="G54" s="19">
        <v>4023</v>
      </c>
      <c r="H54" s="19" t="s">
        <v>198</v>
      </c>
      <c r="I54" s="19" t="s">
        <v>191</v>
      </c>
      <c r="J54" s="19" t="s">
        <v>199</v>
      </c>
      <c r="K54" s="19" t="s">
        <v>54</v>
      </c>
      <c r="L54" s="19"/>
      <c r="M54" s="19" t="s">
        <v>39</v>
      </c>
      <c r="N54" s="19" t="s">
        <v>91</v>
      </c>
    </row>
    <row r="55" spans="1:14">
      <c r="A55" s="18">
        <v>44760</v>
      </c>
      <c r="B55" s="19" t="s">
        <v>200</v>
      </c>
      <c r="C55" s="20">
        <v>2851</v>
      </c>
      <c r="D55" s="19" t="s">
        <v>33</v>
      </c>
      <c r="E55" s="19" t="s">
        <v>201</v>
      </c>
      <c r="F55" s="21">
        <v>2400000</v>
      </c>
      <c r="G55" s="19">
        <v>2090</v>
      </c>
      <c r="H55" s="19" t="s">
        <v>179</v>
      </c>
      <c r="I55" s="19" t="s">
        <v>46</v>
      </c>
      <c r="J55" s="19" t="s">
        <v>202</v>
      </c>
      <c r="K55" s="19"/>
      <c r="L55" s="19"/>
      <c r="M55" s="19" t="s">
        <v>48</v>
      </c>
      <c r="N55" s="19" t="s">
        <v>91</v>
      </c>
    </row>
    <row r="56" spans="1:14">
      <c r="A56" s="18">
        <v>44753</v>
      </c>
      <c r="B56" s="19" t="s">
        <v>203</v>
      </c>
      <c r="C56" s="20">
        <v>1205</v>
      </c>
      <c r="D56" s="19" t="s">
        <v>33</v>
      </c>
      <c r="E56" s="19" t="s">
        <v>204</v>
      </c>
      <c r="F56" s="21">
        <v>14400000</v>
      </c>
      <c r="G56" s="19">
        <v>1303</v>
      </c>
      <c r="H56" s="19" t="s">
        <v>28</v>
      </c>
      <c r="I56" s="19" t="s">
        <v>205</v>
      </c>
      <c r="J56" s="19" t="s">
        <v>206</v>
      </c>
      <c r="K56" s="19"/>
      <c r="L56" s="19"/>
      <c r="M56" s="19" t="s">
        <v>39</v>
      </c>
      <c r="N56" s="19" t="s">
        <v>40</v>
      </c>
    </row>
    <row r="57" spans="1:14">
      <c r="A57" s="18">
        <v>44811</v>
      </c>
      <c r="B57" s="19" t="s">
        <v>207</v>
      </c>
      <c r="C57" s="20" t="s">
        <v>208</v>
      </c>
      <c r="D57" s="19" t="s">
        <v>33</v>
      </c>
      <c r="E57" s="19" t="s">
        <v>177</v>
      </c>
      <c r="F57" s="21">
        <v>21600000</v>
      </c>
      <c r="G57" s="19" t="s">
        <v>209</v>
      </c>
      <c r="H57" s="19" t="s">
        <v>179</v>
      </c>
      <c r="I57" s="19" t="s">
        <v>210</v>
      </c>
      <c r="J57" s="19"/>
      <c r="K57" s="19"/>
      <c r="L57" s="19"/>
      <c r="M57" s="19" t="s">
        <v>39</v>
      </c>
      <c r="N57" s="19" t="s">
        <v>172</v>
      </c>
    </row>
    <row r="58" spans="1:14">
      <c r="A58" s="18">
        <v>44820</v>
      </c>
      <c r="B58" s="19" t="s">
        <v>211</v>
      </c>
      <c r="C58" s="20" t="s">
        <v>212</v>
      </c>
      <c r="D58" s="19" t="s">
        <v>33</v>
      </c>
      <c r="E58" s="19" t="s">
        <v>213</v>
      </c>
      <c r="F58" s="21">
        <v>3000000</v>
      </c>
      <c r="G58" s="19" t="s">
        <v>214</v>
      </c>
      <c r="H58" s="19" t="s">
        <v>179</v>
      </c>
      <c r="I58" s="19" t="s">
        <v>215</v>
      </c>
      <c r="J58" s="19" t="s">
        <v>206</v>
      </c>
      <c r="K58" s="19" t="s">
        <v>216</v>
      </c>
      <c r="L58" s="19"/>
      <c r="M58" s="19" t="s">
        <v>48</v>
      </c>
      <c r="N58" s="19" t="s">
        <v>40</v>
      </c>
    </row>
    <row r="59" spans="1:14">
      <c r="A59" s="18">
        <v>44821</v>
      </c>
      <c r="B59" s="19" t="s">
        <v>217</v>
      </c>
      <c r="C59" s="20" t="s">
        <v>218</v>
      </c>
      <c r="D59" s="19" t="s">
        <v>33</v>
      </c>
      <c r="E59" s="19" t="s">
        <v>201</v>
      </c>
      <c r="F59" s="21">
        <v>18000000</v>
      </c>
      <c r="G59" s="19">
        <v>4123</v>
      </c>
      <c r="H59" s="19" t="s">
        <v>69</v>
      </c>
      <c r="I59" s="19" t="s">
        <v>46</v>
      </c>
      <c r="J59" s="19" t="s">
        <v>216</v>
      </c>
      <c r="K59" s="19" t="s">
        <v>123</v>
      </c>
      <c r="L59" s="19"/>
      <c r="M59" s="19" t="s">
        <v>30</v>
      </c>
      <c r="N59" s="19" t="s">
        <v>40</v>
      </c>
    </row>
    <row r="60" spans="1:14">
      <c r="A60" s="18">
        <v>44767</v>
      </c>
      <c r="B60" s="19" t="s">
        <v>219</v>
      </c>
      <c r="C60" s="20" t="s">
        <v>220</v>
      </c>
      <c r="D60" s="19" t="s">
        <v>33</v>
      </c>
      <c r="E60" s="19" t="s">
        <v>27</v>
      </c>
      <c r="F60" s="21">
        <v>6720000</v>
      </c>
      <c r="G60" s="19" t="s">
        <v>221</v>
      </c>
      <c r="H60" s="19" t="s">
        <v>87</v>
      </c>
      <c r="I60" s="19" t="s">
        <v>222</v>
      </c>
      <c r="J60" s="19"/>
      <c r="K60" s="19"/>
      <c r="L60" s="19"/>
      <c r="M60" s="19" t="s">
        <v>39</v>
      </c>
      <c r="N60" s="19" t="s">
        <v>172</v>
      </c>
    </row>
    <row r="61" spans="1:14">
      <c r="A61" s="18">
        <v>44821</v>
      </c>
      <c r="B61" s="19" t="s">
        <v>223</v>
      </c>
      <c r="C61" s="20">
        <v>4016</v>
      </c>
      <c r="D61" s="19" t="s">
        <v>33</v>
      </c>
      <c r="E61" s="19" t="s">
        <v>177</v>
      </c>
      <c r="F61" s="21">
        <v>9600000</v>
      </c>
      <c r="G61" s="19" t="s">
        <v>224</v>
      </c>
      <c r="H61" s="19" t="s">
        <v>198</v>
      </c>
      <c r="I61" s="19" t="s">
        <v>210</v>
      </c>
      <c r="J61" s="19"/>
      <c r="K61" s="19"/>
      <c r="L61" s="19"/>
      <c r="M61" s="19" t="s">
        <v>39</v>
      </c>
      <c r="N61" s="19" t="s">
        <v>172</v>
      </c>
    </row>
    <row r="62" spans="1:14">
      <c r="A62" s="18">
        <v>44778</v>
      </c>
      <c r="B62" s="19" t="s">
        <v>225</v>
      </c>
      <c r="C62" s="20" t="s">
        <v>226</v>
      </c>
      <c r="D62" s="19" t="s">
        <v>33</v>
      </c>
      <c r="E62" s="19" t="s">
        <v>227</v>
      </c>
      <c r="F62" s="21">
        <v>12000000</v>
      </c>
      <c r="G62" s="19" t="s">
        <v>228</v>
      </c>
      <c r="H62" s="19" t="s">
        <v>179</v>
      </c>
      <c r="I62" s="19" t="s">
        <v>229</v>
      </c>
      <c r="J62" s="19" t="s">
        <v>76</v>
      </c>
      <c r="K62" s="19" t="s">
        <v>206</v>
      </c>
      <c r="L62" s="19"/>
      <c r="M62" s="19" t="s">
        <v>39</v>
      </c>
      <c r="N62" s="19" t="s">
        <v>40</v>
      </c>
    </row>
    <row r="63" spans="1:14">
      <c r="A63" s="18">
        <v>44830</v>
      </c>
      <c r="B63" s="19" t="s">
        <v>230</v>
      </c>
      <c r="C63" s="20" t="s">
        <v>231</v>
      </c>
      <c r="D63" s="19" t="s">
        <v>33</v>
      </c>
      <c r="E63" s="19" t="s">
        <v>85</v>
      </c>
      <c r="F63" s="21">
        <v>14400000</v>
      </c>
      <c r="G63" s="19">
        <v>4306</v>
      </c>
      <c r="H63" s="19" t="s">
        <v>69</v>
      </c>
      <c r="I63" s="19" t="s">
        <v>191</v>
      </c>
      <c r="J63" s="19" t="s">
        <v>131</v>
      </c>
      <c r="K63" s="19" t="s">
        <v>53</v>
      </c>
      <c r="L63" s="19"/>
      <c r="M63" s="19" t="s">
        <v>39</v>
      </c>
      <c r="N63" s="19" t="s">
        <v>40</v>
      </c>
    </row>
    <row r="64" spans="1:14">
      <c r="A64" s="18">
        <v>44830</v>
      </c>
      <c r="B64" s="19" t="s">
        <v>232</v>
      </c>
      <c r="C64" s="20" t="s">
        <v>233</v>
      </c>
      <c r="D64" s="19" t="s">
        <v>33</v>
      </c>
      <c r="E64" s="19" t="s">
        <v>201</v>
      </c>
      <c r="F64" s="21">
        <v>20000000</v>
      </c>
      <c r="G64" s="19">
        <v>2611</v>
      </c>
      <c r="H64" s="19" t="s">
        <v>198</v>
      </c>
      <c r="I64" s="19" t="s">
        <v>50</v>
      </c>
      <c r="J64" s="19" t="s">
        <v>234</v>
      </c>
      <c r="K64" s="19" t="s">
        <v>235</v>
      </c>
      <c r="L64" s="19"/>
      <c r="M64" s="19" t="s">
        <v>30</v>
      </c>
      <c r="N64" s="19" t="s">
        <v>40</v>
      </c>
    </row>
    <row r="65" spans="1:14">
      <c r="A65" s="18">
        <v>44834</v>
      </c>
      <c r="B65" s="19" t="s">
        <v>236</v>
      </c>
      <c r="C65" s="20">
        <v>220552</v>
      </c>
      <c r="D65" s="19" t="s">
        <v>33</v>
      </c>
      <c r="E65" s="19" t="s">
        <v>34</v>
      </c>
      <c r="F65" s="21">
        <v>8000000</v>
      </c>
      <c r="G65" s="19">
        <v>4263</v>
      </c>
      <c r="H65" s="19" t="s">
        <v>198</v>
      </c>
      <c r="I65" s="19" t="s">
        <v>70</v>
      </c>
      <c r="J65" s="19"/>
      <c r="K65" s="19"/>
      <c r="L65" s="19"/>
      <c r="M65" s="19" t="s">
        <v>48</v>
      </c>
      <c r="N65" s="19" t="s">
        <v>172</v>
      </c>
    </row>
    <row r="66" spans="1:14">
      <c r="A66" s="18">
        <v>44760</v>
      </c>
      <c r="B66" s="19" t="s">
        <v>237</v>
      </c>
      <c r="C66" s="20">
        <v>2542</v>
      </c>
      <c r="D66" s="19" t="s">
        <v>33</v>
      </c>
      <c r="E66" s="19" t="s">
        <v>185</v>
      </c>
      <c r="F66" s="21">
        <v>20000000</v>
      </c>
      <c r="G66" s="19">
        <v>2855</v>
      </c>
      <c r="H66" s="19" t="s">
        <v>238</v>
      </c>
      <c r="I66" s="19" t="s">
        <v>239</v>
      </c>
      <c r="J66" s="19"/>
      <c r="K66" s="19"/>
      <c r="L66" s="19"/>
      <c r="M66" s="19" t="s">
        <v>39</v>
      </c>
      <c r="N66" s="19" t="s">
        <v>40</v>
      </c>
    </row>
    <row r="67" spans="1:14">
      <c r="A67" s="18">
        <v>44772</v>
      </c>
      <c r="B67" s="19" t="s">
        <v>240</v>
      </c>
      <c r="C67" s="20" t="s">
        <v>241</v>
      </c>
      <c r="D67" s="19" t="s">
        <v>33</v>
      </c>
      <c r="E67" s="19" t="s">
        <v>242</v>
      </c>
      <c r="F67" s="21">
        <v>6939000</v>
      </c>
      <c r="G67" s="19" t="s">
        <v>243</v>
      </c>
      <c r="H67" s="19" t="s">
        <v>170</v>
      </c>
      <c r="I67" s="19" t="s">
        <v>244</v>
      </c>
      <c r="J67" s="19"/>
      <c r="K67" s="19"/>
      <c r="L67" s="19"/>
      <c r="M67" s="19" t="s">
        <v>39</v>
      </c>
      <c r="N67" s="19" t="s">
        <v>172</v>
      </c>
    </row>
    <row r="68" spans="1:14">
      <c r="A68" s="18">
        <v>44787</v>
      </c>
      <c r="B68" s="19" t="s">
        <v>245</v>
      </c>
      <c r="C68" s="20">
        <v>2270122</v>
      </c>
      <c r="D68" s="19" t="s">
        <v>33</v>
      </c>
      <c r="E68" s="19" t="s">
        <v>133</v>
      </c>
      <c r="F68" s="21">
        <v>14200000</v>
      </c>
      <c r="G68" s="19" t="s">
        <v>246</v>
      </c>
      <c r="H68" s="19" t="s">
        <v>135</v>
      </c>
      <c r="I68" s="19" t="s">
        <v>165</v>
      </c>
      <c r="J68" s="19" t="s">
        <v>136</v>
      </c>
      <c r="K68" s="19" t="s">
        <v>247</v>
      </c>
      <c r="L68" s="19"/>
      <c r="M68" s="19" t="s">
        <v>48</v>
      </c>
      <c r="N68" s="19" t="s">
        <v>40</v>
      </c>
    </row>
    <row r="69" spans="1:14">
      <c r="A69" s="18">
        <v>44788</v>
      </c>
      <c r="B69" s="19" t="s">
        <v>245</v>
      </c>
      <c r="C69" s="20">
        <v>2270122</v>
      </c>
      <c r="D69" s="19" t="s">
        <v>33</v>
      </c>
      <c r="E69" s="19" t="s">
        <v>133</v>
      </c>
      <c r="F69" s="21">
        <v>4300000</v>
      </c>
      <c r="G69" s="19" t="s">
        <v>248</v>
      </c>
      <c r="H69" s="19" t="s">
        <v>135</v>
      </c>
      <c r="I69" s="19" t="s">
        <v>165</v>
      </c>
      <c r="J69" s="19" t="s">
        <v>136</v>
      </c>
      <c r="K69" s="19" t="s">
        <v>247</v>
      </c>
      <c r="L69" s="19"/>
      <c r="M69" s="19" t="s">
        <v>30</v>
      </c>
      <c r="N69" s="19" t="s">
        <v>40</v>
      </c>
    </row>
    <row r="70" spans="1:14">
      <c r="A70" s="18">
        <v>44830</v>
      </c>
      <c r="B70" s="19" t="s">
        <v>249</v>
      </c>
      <c r="C70" s="20">
        <v>220466</v>
      </c>
      <c r="D70" s="19" t="s">
        <v>33</v>
      </c>
      <c r="E70" s="19" t="s">
        <v>242</v>
      </c>
      <c r="F70" s="21">
        <v>3860000</v>
      </c>
      <c r="G70" s="19">
        <v>3392</v>
      </c>
      <c r="H70" s="19" t="s">
        <v>198</v>
      </c>
      <c r="I70" s="19" t="s">
        <v>250</v>
      </c>
      <c r="J70" s="19" t="s">
        <v>76</v>
      </c>
      <c r="K70" s="19" t="s">
        <v>61</v>
      </c>
      <c r="L70" s="19"/>
      <c r="M70" s="19" t="s">
        <v>48</v>
      </c>
      <c r="N70" s="19" t="s">
        <v>40</v>
      </c>
    </row>
    <row r="71" spans="1:14">
      <c r="A71" s="18">
        <v>44797</v>
      </c>
      <c r="B71" s="19" t="s">
        <v>251</v>
      </c>
      <c r="C71" s="20">
        <v>2270157</v>
      </c>
      <c r="D71" s="19" t="s">
        <v>33</v>
      </c>
      <c r="E71" s="19" t="s">
        <v>185</v>
      </c>
      <c r="F71" s="21">
        <v>4000000</v>
      </c>
      <c r="G71" s="19" t="s">
        <v>252</v>
      </c>
      <c r="H71" s="19" t="s">
        <v>87</v>
      </c>
      <c r="I71" s="19" t="s">
        <v>119</v>
      </c>
      <c r="J71" s="19" t="s">
        <v>76</v>
      </c>
      <c r="K71" s="19" t="s">
        <v>187</v>
      </c>
      <c r="L71" s="19"/>
      <c r="M71" s="19" t="s">
        <v>48</v>
      </c>
      <c r="N71" s="19" t="s">
        <v>40</v>
      </c>
    </row>
    <row r="72" spans="1:14">
      <c r="A72" s="18">
        <v>44834</v>
      </c>
      <c r="B72" s="19" t="s">
        <v>251</v>
      </c>
      <c r="C72" s="20">
        <v>2270157</v>
      </c>
      <c r="D72" s="19" t="s">
        <v>33</v>
      </c>
      <c r="E72" s="19" t="s">
        <v>185</v>
      </c>
      <c r="F72" s="21">
        <v>9900000</v>
      </c>
      <c r="G72" s="19" t="s">
        <v>253</v>
      </c>
      <c r="H72" s="19" t="s">
        <v>198</v>
      </c>
      <c r="I72" s="19" t="s">
        <v>187</v>
      </c>
      <c r="J72" s="19" t="s">
        <v>119</v>
      </c>
      <c r="K72" s="19" t="s">
        <v>76</v>
      </c>
      <c r="L72" s="19"/>
      <c r="M72" s="19" t="s">
        <v>30</v>
      </c>
      <c r="N72" s="19" t="s">
        <v>40</v>
      </c>
    </row>
    <row r="73" spans="1:14">
      <c r="A73" s="18">
        <v>44804</v>
      </c>
      <c r="B73" s="19" t="s">
        <v>254</v>
      </c>
      <c r="C73" s="20" t="s">
        <v>255</v>
      </c>
      <c r="D73" s="19" t="s">
        <v>33</v>
      </c>
      <c r="E73" s="19" t="s">
        <v>27</v>
      </c>
      <c r="F73" s="21">
        <v>9600000</v>
      </c>
      <c r="G73" s="19">
        <v>3267</v>
      </c>
      <c r="H73" s="19" t="s">
        <v>87</v>
      </c>
      <c r="I73" s="19" t="s">
        <v>222</v>
      </c>
      <c r="J73" s="19"/>
      <c r="K73" s="19"/>
      <c r="L73" s="19"/>
      <c r="M73" s="19" t="s">
        <v>39</v>
      </c>
      <c r="N73" s="19" t="s">
        <v>172</v>
      </c>
    </row>
    <row r="74" spans="1:14">
      <c r="A74" s="18">
        <v>44803</v>
      </c>
      <c r="B74" s="19" t="s">
        <v>256</v>
      </c>
      <c r="C74" s="20" t="s">
        <v>257</v>
      </c>
      <c r="D74" s="19" t="s">
        <v>33</v>
      </c>
      <c r="E74" s="19" t="s">
        <v>177</v>
      </c>
      <c r="F74" s="21">
        <v>2000000</v>
      </c>
      <c r="G74" s="19" t="s">
        <v>258</v>
      </c>
      <c r="H74" s="19" t="s">
        <v>42</v>
      </c>
      <c r="I74" s="19" t="s">
        <v>180</v>
      </c>
      <c r="J74" s="19" t="s">
        <v>188</v>
      </c>
      <c r="K74" s="19"/>
      <c r="L74" s="19"/>
      <c r="M74" s="19" t="s">
        <v>48</v>
      </c>
      <c r="N74" s="19" t="s">
        <v>40</v>
      </c>
    </row>
    <row r="75" spans="1:14">
      <c r="A75" s="18">
        <v>44804</v>
      </c>
      <c r="B75" s="19" t="s">
        <v>256</v>
      </c>
      <c r="C75" s="20" t="s">
        <v>257</v>
      </c>
      <c r="D75" s="19" t="s">
        <v>33</v>
      </c>
      <c r="E75" s="19" t="s">
        <v>177</v>
      </c>
      <c r="F75" s="21">
        <v>10000000</v>
      </c>
      <c r="G75" s="19" t="s">
        <v>259</v>
      </c>
      <c r="H75" s="19" t="s">
        <v>87</v>
      </c>
      <c r="I75" s="19" t="s">
        <v>180</v>
      </c>
      <c r="J75" s="19" t="s">
        <v>188</v>
      </c>
      <c r="K75" s="19"/>
      <c r="L75" s="19"/>
      <c r="M75" s="19" t="s">
        <v>30</v>
      </c>
      <c r="N75" s="19" t="s">
        <v>40</v>
      </c>
    </row>
    <row r="76" spans="1:14">
      <c r="A76" s="18">
        <v>44809</v>
      </c>
      <c r="B76" s="19" t="s">
        <v>260</v>
      </c>
      <c r="C76" s="20" t="s">
        <v>261</v>
      </c>
      <c r="D76" s="19" t="s">
        <v>26</v>
      </c>
      <c r="E76" s="19" t="s">
        <v>27</v>
      </c>
      <c r="F76" s="21">
        <v>4500000</v>
      </c>
      <c r="G76" s="19" t="s">
        <v>262</v>
      </c>
      <c r="H76" s="19" t="s">
        <v>87</v>
      </c>
      <c r="I76" s="19" t="s">
        <v>29</v>
      </c>
      <c r="J76" s="19"/>
      <c r="K76" s="19"/>
      <c r="L76" s="19"/>
      <c r="M76" s="19" t="s">
        <v>39</v>
      </c>
      <c r="N76" s="19" t="s">
        <v>91</v>
      </c>
    </row>
    <row r="77" spans="1:14">
      <c r="A77" s="18">
        <v>44808</v>
      </c>
      <c r="B77" s="19" t="s">
        <v>263</v>
      </c>
      <c r="C77" s="20">
        <v>2270266</v>
      </c>
      <c r="D77" s="19" t="s">
        <v>33</v>
      </c>
      <c r="E77" s="19" t="s">
        <v>133</v>
      </c>
      <c r="F77" s="21">
        <v>13200000</v>
      </c>
      <c r="G77" s="19">
        <v>2270266</v>
      </c>
      <c r="H77" s="19" t="s">
        <v>135</v>
      </c>
      <c r="I77" s="19" t="s">
        <v>264</v>
      </c>
      <c r="J77" s="19" t="s">
        <v>137</v>
      </c>
      <c r="K77" s="19" t="s">
        <v>165</v>
      </c>
      <c r="L77" s="19"/>
      <c r="M77" s="19" t="s">
        <v>39</v>
      </c>
      <c r="N77" s="19" t="s">
        <v>40</v>
      </c>
    </row>
    <row r="78" spans="1:14">
      <c r="A78" s="18">
        <v>44801</v>
      </c>
      <c r="B78" s="19" t="s">
        <v>265</v>
      </c>
      <c r="C78" s="20" t="s">
        <v>266</v>
      </c>
      <c r="D78" s="19" t="s">
        <v>26</v>
      </c>
      <c r="E78" s="19" t="s">
        <v>27</v>
      </c>
      <c r="F78" s="21">
        <v>15000000</v>
      </c>
      <c r="G78" s="19" t="s">
        <v>267</v>
      </c>
      <c r="H78" s="19" t="s">
        <v>170</v>
      </c>
      <c r="I78" s="19" t="s">
        <v>195</v>
      </c>
      <c r="J78" s="19"/>
      <c r="K78" s="19"/>
      <c r="L78" s="19"/>
      <c r="M78" s="19" t="s">
        <v>39</v>
      </c>
      <c r="N78" s="19" t="s">
        <v>172</v>
      </c>
    </row>
    <row r="79" spans="1:14">
      <c r="A79" s="18">
        <v>44824</v>
      </c>
      <c r="B79" s="19" t="s">
        <v>268</v>
      </c>
      <c r="C79" s="20">
        <v>220422</v>
      </c>
      <c r="D79" s="19" t="s">
        <v>33</v>
      </c>
      <c r="E79" s="19" t="s">
        <v>269</v>
      </c>
      <c r="F79" s="21">
        <v>11500000</v>
      </c>
      <c r="G79" s="19">
        <v>3383</v>
      </c>
      <c r="H79" s="19" t="s">
        <v>198</v>
      </c>
      <c r="I79" s="19" t="s">
        <v>244</v>
      </c>
      <c r="J79" s="19"/>
      <c r="K79" s="19"/>
      <c r="L79" s="19"/>
      <c r="M79" s="19" t="s">
        <v>39</v>
      </c>
      <c r="N79" s="19" t="s">
        <v>172</v>
      </c>
    </row>
    <row r="80" spans="1:14">
      <c r="A80" s="18">
        <v>44797</v>
      </c>
      <c r="B80" s="19" t="s">
        <v>270</v>
      </c>
      <c r="C80" s="20" t="s">
        <v>271</v>
      </c>
      <c r="D80" s="19" t="s">
        <v>33</v>
      </c>
      <c r="E80" s="19" t="s">
        <v>269</v>
      </c>
      <c r="F80" s="21">
        <v>15500000</v>
      </c>
      <c r="G80" s="19" t="s">
        <v>272</v>
      </c>
      <c r="H80" s="19" t="s">
        <v>81</v>
      </c>
      <c r="I80" s="19" t="s">
        <v>76</v>
      </c>
      <c r="J80" s="19" t="s">
        <v>167</v>
      </c>
      <c r="K80" s="19"/>
      <c r="L80" s="19"/>
      <c r="M80" s="19" t="s">
        <v>39</v>
      </c>
      <c r="N80" s="19" t="s">
        <v>40</v>
      </c>
    </row>
    <row r="81" spans="1:14">
      <c r="A81" s="18">
        <v>44821</v>
      </c>
      <c r="B81" s="19" t="s">
        <v>273</v>
      </c>
      <c r="C81" s="20" t="s">
        <v>274</v>
      </c>
      <c r="D81" s="19" t="s">
        <v>33</v>
      </c>
      <c r="E81" s="19" t="s">
        <v>213</v>
      </c>
      <c r="F81" s="21">
        <v>16000000</v>
      </c>
      <c r="G81" s="19" t="s">
        <v>275</v>
      </c>
      <c r="H81" s="19" t="s">
        <v>81</v>
      </c>
      <c r="I81" s="19" t="s">
        <v>215</v>
      </c>
      <c r="J81" s="19" t="s">
        <v>188</v>
      </c>
      <c r="K81" s="19"/>
      <c r="L81" s="19"/>
      <c r="M81" s="19" t="s">
        <v>39</v>
      </c>
      <c r="N81" s="19" t="s">
        <v>40</v>
      </c>
    </row>
    <row r="82" spans="1:14">
      <c r="A82" s="18">
        <v>44744</v>
      </c>
      <c r="B82" s="19" t="s">
        <v>276</v>
      </c>
      <c r="C82" s="20">
        <v>1721</v>
      </c>
      <c r="D82" s="19" t="s">
        <v>33</v>
      </c>
      <c r="E82" s="19" t="s">
        <v>177</v>
      </c>
      <c r="F82" s="21">
        <v>3000000</v>
      </c>
      <c r="G82" s="19">
        <v>1696</v>
      </c>
      <c r="H82" s="19" t="s">
        <v>28</v>
      </c>
      <c r="I82" s="19" t="s">
        <v>210</v>
      </c>
      <c r="J82" s="19" t="s">
        <v>277</v>
      </c>
      <c r="K82" s="19"/>
      <c r="L82" s="19"/>
      <c r="M82" s="19" t="s">
        <v>48</v>
      </c>
      <c r="N82" s="19" t="s">
        <v>40</v>
      </c>
    </row>
    <row r="83" spans="1:14">
      <c r="A83" s="18">
        <v>44795</v>
      </c>
      <c r="B83" s="19" t="s">
        <v>278</v>
      </c>
      <c r="C83" s="20" t="s">
        <v>279</v>
      </c>
      <c r="D83" s="19" t="s">
        <v>33</v>
      </c>
      <c r="E83" s="19" t="s">
        <v>213</v>
      </c>
      <c r="F83" s="21">
        <v>14500000</v>
      </c>
      <c r="G83" s="19" t="s">
        <v>280</v>
      </c>
      <c r="H83" s="19" t="s">
        <v>81</v>
      </c>
      <c r="I83" s="19" t="s">
        <v>215</v>
      </c>
      <c r="J83" s="19" t="s">
        <v>188</v>
      </c>
      <c r="K83" s="19"/>
      <c r="L83" s="19"/>
      <c r="M83" s="19" t="s">
        <v>39</v>
      </c>
      <c r="N83" s="19" t="s">
        <v>40</v>
      </c>
    </row>
    <row r="84" spans="1:14">
      <c r="A84" s="18">
        <v>44817</v>
      </c>
      <c r="B84" s="19" t="s">
        <v>281</v>
      </c>
      <c r="C84" s="20" t="s">
        <v>282</v>
      </c>
      <c r="D84" s="19" t="s">
        <v>33</v>
      </c>
      <c r="E84" s="19" t="s">
        <v>34</v>
      </c>
      <c r="F84" s="21">
        <v>2000000</v>
      </c>
      <c r="G84" s="19">
        <v>2550</v>
      </c>
      <c r="H84" s="19" t="s">
        <v>42</v>
      </c>
      <c r="I84" s="19" t="s">
        <v>53</v>
      </c>
      <c r="J84" s="19" t="s">
        <v>283</v>
      </c>
      <c r="K84" s="19" t="s">
        <v>54</v>
      </c>
      <c r="L84" s="19"/>
      <c r="M84" s="19" t="s">
        <v>48</v>
      </c>
      <c r="N84" s="19" t="s">
        <v>40</v>
      </c>
    </row>
    <row r="85" spans="1:14">
      <c r="A85" s="18">
        <v>44819</v>
      </c>
      <c r="B85" s="19" t="s">
        <v>281</v>
      </c>
      <c r="C85" s="20" t="s">
        <v>282</v>
      </c>
      <c r="D85" s="19" t="s">
        <v>33</v>
      </c>
      <c r="E85" s="19" t="s">
        <v>34</v>
      </c>
      <c r="F85" s="21">
        <v>12600000</v>
      </c>
      <c r="G85" s="19">
        <v>4206</v>
      </c>
      <c r="H85" s="19" t="s">
        <v>198</v>
      </c>
      <c r="I85" s="19" t="s">
        <v>53</v>
      </c>
      <c r="J85" s="19" t="s">
        <v>283</v>
      </c>
      <c r="K85" s="19" t="s">
        <v>54</v>
      </c>
      <c r="L85" s="19"/>
      <c r="M85" s="19" t="s">
        <v>30</v>
      </c>
      <c r="N85" s="19" t="s">
        <v>40</v>
      </c>
    </row>
    <row r="86" spans="1:14">
      <c r="A86" s="18">
        <v>44772</v>
      </c>
      <c r="B86" s="19" t="s">
        <v>284</v>
      </c>
      <c r="C86" s="20">
        <v>2270047</v>
      </c>
      <c r="D86" s="19" t="s">
        <v>33</v>
      </c>
      <c r="E86" s="19" t="s">
        <v>133</v>
      </c>
      <c r="F86" s="21">
        <v>10000000</v>
      </c>
      <c r="G86" s="19" t="s">
        <v>285</v>
      </c>
      <c r="H86" s="19" t="s">
        <v>135</v>
      </c>
      <c r="I86" s="19" t="s">
        <v>136</v>
      </c>
      <c r="J86" s="19" t="s">
        <v>286</v>
      </c>
      <c r="K86" s="19"/>
      <c r="L86" s="19"/>
      <c r="M86" s="19" t="s">
        <v>39</v>
      </c>
      <c r="N86" s="19" t="s">
        <v>91</v>
      </c>
    </row>
    <row r="87" spans="1:14">
      <c r="A87" s="18">
        <v>44821</v>
      </c>
      <c r="B87" s="19" t="s">
        <v>287</v>
      </c>
      <c r="C87" s="20" t="s">
        <v>288</v>
      </c>
      <c r="D87" s="19" t="s">
        <v>33</v>
      </c>
      <c r="E87" s="19" t="s">
        <v>177</v>
      </c>
      <c r="F87" s="21">
        <v>8000000</v>
      </c>
      <c r="G87" s="19" t="s">
        <v>289</v>
      </c>
      <c r="H87" s="19" t="s">
        <v>198</v>
      </c>
      <c r="I87" s="19" t="s">
        <v>290</v>
      </c>
      <c r="J87" s="19"/>
      <c r="K87" s="19"/>
      <c r="L87" s="19"/>
      <c r="M87" s="19" t="s">
        <v>48</v>
      </c>
      <c r="N87" s="19" t="s">
        <v>172</v>
      </c>
    </row>
    <row r="88" spans="1:14">
      <c r="A88" s="18">
        <v>44816</v>
      </c>
      <c r="B88" s="19" t="s">
        <v>291</v>
      </c>
      <c r="C88" s="20" t="s">
        <v>292</v>
      </c>
      <c r="D88" s="19" t="s">
        <v>33</v>
      </c>
      <c r="E88" s="19" t="s">
        <v>85</v>
      </c>
      <c r="F88" s="21">
        <v>22400000</v>
      </c>
      <c r="G88" s="19" t="s">
        <v>293</v>
      </c>
      <c r="H88" s="19" t="s">
        <v>69</v>
      </c>
      <c r="I88" s="19" t="s">
        <v>106</v>
      </c>
      <c r="J88" s="19" t="s">
        <v>54</v>
      </c>
      <c r="K88" s="19" t="s">
        <v>294</v>
      </c>
      <c r="L88" s="19"/>
      <c r="M88" s="19" t="s">
        <v>39</v>
      </c>
      <c r="N88" s="19" t="s">
        <v>40</v>
      </c>
    </row>
    <row r="89" spans="1:14">
      <c r="A89" s="18">
        <v>44745</v>
      </c>
      <c r="B89" s="19" t="s">
        <v>295</v>
      </c>
      <c r="C89" s="20">
        <v>2279</v>
      </c>
      <c r="D89" s="19" t="s">
        <v>26</v>
      </c>
      <c r="E89" s="19" t="s">
        <v>27</v>
      </c>
      <c r="F89" s="21">
        <v>10000000</v>
      </c>
      <c r="G89" s="19">
        <v>464</v>
      </c>
      <c r="H89" s="19" t="s">
        <v>28</v>
      </c>
      <c r="I89" s="19" t="s">
        <v>296</v>
      </c>
      <c r="J89" s="19"/>
      <c r="K89" s="19"/>
      <c r="L89" s="19"/>
      <c r="M89" s="19" t="s">
        <v>48</v>
      </c>
      <c r="N89" s="19" t="s">
        <v>26</v>
      </c>
    </row>
    <row r="90" spans="1:14">
      <c r="A90" s="18">
        <v>44804</v>
      </c>
      <c r="B90" s="19" t="s">
        <v>297</v>
      </c>
      <c r="C90" s="20" t="s">
        <v>298</v>
      </c>
      <c r="D90" s="19" t="s">
        <v>33</v>
      </c>
      <c r="E90" s="19" t="s">
        <v>85</v>
      </c>
      <c r="F90" s="21">
        <v>2000000</v>
      </c>
      <c r="G90" s="19" t="s">
        <v>299</v>
      </c>
      <c r="H90" s="19" t="s">
        <v>69</v>
      </c>
      <c r="I90" s="19" t="s">
        <v>131</v>
      </c>
      <c r="J90" s="19"/>
      <c r="K90" s="19"/>
      <c r="L90" s="19"/>
      <c r="M90" s="19" t="s">
        <v>48</v>
      </c>
      <c r="N90" s="19" t="s">
        <v>172</v>
      </c>
    </row>
    <row r="91" spans="1:14">
      <c r="A91" s="18">
        <v>44804</v>
      </c>
      <c r="B91" s="19" t="s">
        <v>297</v>
      </c>
      <c r="C91" s="20" t="s">
        <v>298</v>
      </c>
      <c r="D91" s="19" t="s">
        <v>33</v>
      </c>
      <c r="E91" s="19" t="s">
        <v>85</v>
      </c>
      <c r="F91" s="21">
        <v>10000000</v>
      </c>
      <c r="G91" s="19" t="s">
        <v>300</v>
      </c>
      <c r="H91" s="19" t="s">
        <v>69</v>
      </c>
      <c r="I91" s="19" t="s">
        <v>131</v>
      </c>
      <c r="J91" s="19"/>
      <c r="K91" s="19"/>
      <c r="L91" s="19"/>
      <c r="M91" s="19" t="s">
        <v>30</v>
      </c>
      <c r="N91" s="19" t="s">
        <v>172</v>
      </c>
    </row>
    <row r="92" spans="1:14">
      <c r="A92" s="18">
        <v>44833</v>
      </c>
      <c r="B92" s="19" t="s">
        <v>301</v>
      </c>
      <c r="C92" s="20">
        <v>220543</v>
      </c>
      <c r="D92" s="19" t="s">
        <v>33</v>
      </c>
      <c r="E92" s="19" t="s">
        <v>133</v>
      </c>
      <c r="F92" s="21">
        <v>22400000</v>
      </c>
      <c r="G92" s="19" t="s">
        <v>302</v>
      </c>
      <c r="H92" s="19" t="s">
        <v>135</v>
      </c>
      <c r="I92" s="19" t="s">
        <v>166</v>
      </c>
      <c r="J92" s="19"/>
      <c r="K92" s="19"/>
      <c r="L92" s="19"/>
      <c r="M92" s="19" t="s">
        <v>39</v>
      </c>
      <c r="N92" s="19" t="s">
        <v>172</v>
      </c>
    </row>
    <row r="93" spans="1:14">
      <c r="A93" s="18">
        <v>44804</v>
      </c>
      <c r="B93" s="19" t="s">
        <v>303</v>
      </c>
      <c r="C93" s="20">
        <v>2270239</v>
      </c>
      <c r="D93" s="19" t="s">
        <v>33</v>
      </c>
      <c r="E93" s="19" t="s">
        <v>185</v>
      </c>
      <c r="F93" s="21">
        <v>12600000</v>
      </c>
      <c r="G93" s="19" t="s">
        <v>304</v>
      </c>
      <c r="H93" s="19" t="s">
        <v>179</v>
      </c>
      <c r="I93" s="19" t="s">
        <v>187</v>
      </c>
      <c r="J93" s="19" t="s">
        <v>188</v>
      </c>
      <c r="K93" s="19" t="s">
        <v>61</v>
      </c>
      <c r="L93" s="19"/>
      <c r="M93" s="19" t="s">
        <v>39</v>
      </c>
      <c r="N93" s="19" t="s">
        <v>40</v>
      </c>
    </row>
    <row r="94" spans="1:14">
      <c r="A94" s="18">
        <v>44800</v>
      </c>
      <c r="B94" s="19" t="s">
        <v>305</v>
      </c>
      <c r="C94" s="20" t="s">
        <v>306</v>
      </c>
      <c r="D94" s="19" t="s">
        <v>33</v>
      </c>
      <c r="E94" s="19" t="s">
        <v>201</v>
      </c>
      <c r="F94" s="21">
        <v>13200000</v>
      </c>
      <c r="G94" s="19">
        <v>2713</v>
      </c>
      <c r="H94" s="19" t="s">
        <v>69</v>
      </c>
      <c r="I94" s="19" t="s">
        <v>46</v>
      </c>
      <c r="J94" s="19"/>
      <c r="K94" s="19"/>
      <c r="L94" s="19"/>
      <c r="M94" s="19" t="s">
        <v>39</v>
      </c>
      <c r="N94" s="19" t="s">
        <v>91</v>
      </c>
    </row>
    <row r="95" spans="1:14">
      <c r="A95" s="18">
        <v>44800</v>
      </c>
      <c r="B95" s="19" t="s">
        <v>307</v>
      </c>
      <c r="C95" s="20" t="s">
        <v>308</v>
      </c>
      <c r="D95" s="19" t="s">
        <v>33</v>
      </c>
      <c r="E95" s="19" t="s">
        <v>201</v>
      </c>
      <c r="F95" s="21">
        <v>1000000</v>
      </c>
      <c r="G95" s="19">
        <v>2714</v>
      </c>
      <c r="H95" s="19" t="s">
        <v>69</v>
      </c>
      <c r="I95" s="19" t="s">
        <v>46</v>
      </c>
      <c r="J95" s="19"/>
      <c r="K95" s="19"/>
      <c r="L95" s="19"/>
      <c r="M95" s="19" t="s">
        <v>48</v>
      </c>
      <c r="N95" s="19" t="s">
        <v>40</v>
      </c>
    </row>
    <row r="96" spans="1:14">
      <c r="A96" s="18">
        <v>44832</v>
      </c>
      <c r="B96" s="19" t="s">
        <v>307</v>
      </c>
      <c r="C96" s="20" t="s">
        <v>308</v>
      </c>
      <c r="D96" s="19" t="s">
        <v>33</v>
      </c>
      <c r="E96" s="19" t="s">
        <v>201</v>
      </c>
      <c r="F96" s="21">
        <v>10000000</v>
      </c>
      <c r="G96" s="19">
        <v>2616</v>
      </c>
      <c r="H96" s="19" t="s">
        <v>69</v>
      </c>
      <c r="I96" s="19" t="s">
        <v>46</v>
      </c>
      <c r="J96" s="19"/>
      <c r="K96" s="19"/>
      <c r="L96" s="19"/>
      <c r="M96" s="19" t="s">
        <v>30</v>
      </c>
      <c r="N96" s="19" t="s">
        <v>91</v>
      </c>
    </row>
    <row r="97" spans="1:14">
      <c r="A97" s="18">
        <v>44834</v>
      </c>
      <c r="B97" s="19" t="s">
        <v>309</v>
      </c>
      <c r="C97" s="20" t="s">
        <v>310</v>
      </c>
      <c r="D97" s="19" t="s">
        <v>33</v>
      </c>
      <c r="E97" s="19" t="s">
        <v>201</v>
      </c>
      <c r="F97" s="21">
        <v>12000000</v>
      </c>
      <c r="G97" s="19">
        <v>2644</v>
      </c>
      <c r="H97" s="19" t="s">
        <v>198</v>
      </c>
      <c r="I97" s="19" t="s">
        <v>46</v>
      </c>
      <c r="J97" s="19" t="s">
        <v>311</v>
      </c>
      <c r="K97" s="19"/>
      <c r="L97" s="19"/>
      <c r="M97" s="19" t="s">
        <v>39</v>
      </c>
      <c r="N97" s="19" t="s">
        <v>40</v>
      </c>
    </row>
    <row r="98" spans="1:14">
      <c r="A98" s="18">
        <v>44749</v>
      </c>
      <c r="B98" s="19" t="s">
        <v>312</v>
      </c>
      <c r="C98" s="20">
        <v>2560</v>
      </c>
      <c r="D98" s="19" t="s">
        <v>33</v>
      </c>
      <c r="E98" s="19" t="s">
        <v>227</v>
      </c>
      <c r="F98" s="21">
        <v>3000000</v>
      </c>
      <c r="G98" s="19">
        <v>1538</v>
      </c>
      <c r="H98" s="19" t="s">
        <v>28</v>
      </c>
      <c r="I98" s="19" t="s">
        <v>206</v>
      </c>
      <c r="J98" s="19" t="s">
        <v>215</v>
      </c>
      <c r="K98" s="19"/>
      <c r="L98" s="19"/>
      <c r="M98" s="19" t="s">
        <v>48</v>
      </c>
      <c r="N98" s="19" t="s">
        <v>40</v>
      </c>
    </row>
    <row r="99" spans="1:14">
      <c r="A99" s="18">
        <v>44751</v>
      </c>
      <c r="B99" s="19" t="s">
        <v>312</v>
      </c>
      <c r="C99" s="20">
        <v>2560</v>
      </c>
      <c r="D99" s="19" t="s">
        <v>33</v>
      </c>
      <c r="E99" s="19" t="s">
        <v>227</v>
      </c>
      <c r="F99" s="21">
        <v>25000000</v>
      </c>
      <c r="G99" s="19">
        <v>1540</v>
      </c>
      <c r="H99" s="19" t="s">
        <v>313</v>
      </c>
      <c r="I99" s="19" t="s">
        <v>206</v>
      </c>
      <c r="J99" s="19" t="s">
        <v>215</v>
      </c>
      <c r="K99" s="19"/>
      <c r="L99" s="19"/>
      <c r="M99" s="19" t="s">
        <v>30</v>
      </c>
      <c r="N99" s="19" t="s">
        <v>40</v>
      </c>
    </row>
    <row r="100" spans="1:14">
      <c r="A100" s="18">
        <v>44764</v>
      </c>
      <c r="B100" s="19" t="s">
        <v>314</v>
      </c>
      <c r="C100" s="20">
        <v>2868</v>
      </c>
      <c r="D100" s="19" t="s">
        <v>33</v>
      </c>
      <c r="E100" s="19" t="s">
        <v>201</v>
      </c>
      <c r="F100" s="21">
        <v>12000000</v>
      </c>
      <c r="G100" s="19">
        <v>2111</v>
      </c>
      <c r="H100" s="19" t="s">
        <v>69</v>
      </c>
      <c r="I100" s="19" t="s">
        <v>46</v>
      </c>
      <c r="J100" s="19"/>
      <c r="K100" s="19"/>
      <c r="L100" s="19"/>
      <c r="M100" s="19" t="s">
        <v>39</v>
      </c>
      <c r="N100" s="19" t="s">
        <v>40</v>
      </c>
    </row>
    <row r="101" spans="1:14">
      <c r="A101" s="18">
        <v>44730</v>
      </c>
      <c r="B101" s="19" t="s">
        <v>315</v>
      </c>
      <c r="C101" s="20" t="s">
        <v>316</v>
      </c>
      <c r="D101" s="19" t="s">
        <v>33</v>
      </c>
      <c r="E101" s="19" t="s">
        <v>185</v>
      </c>
      <c r="F101" s="21">
        <v>8640000</v>
      </c>
      <c r="G101" s="19" t="s">
        <v>317</v>
      </c>
      <c r="H101" s="19" t="s">
        <v>28</v>
      </c>
      <c r="I101" s="19" t="s">
        <v>318</v>
      </c>
      <c r="J101" s="19" t="s">
        <v>277</v>
      </c>
      <c r="K101" s="19"/>
      <c r="L101" s="19"/>
      <c r="M101" s="19" t="s">
        <v>39</v>
      </c>
      <c r="N101" s="19"/>
    </row>
    <row r="102" spans="1:14">
      <c r="A102" s="18">
        <v>44833</v>
      </c>
      <c r="B102" s="19" t="s">
        <v>319</v>
      </c>
      <c r="C102" s="20" t="s">
        <v>320</v>
      </c>
      <c r="D102" s="19" t="s">
        <v>33</v>
      </c>
      <c r="E102" s="19" t="s">
        <v>27</v>
      </c>
      <c r="F102" s="21">
        <v>6000000</v>
      </c>
      <c r="G102" s="19">
        <v>3853</v>
      </c>
      <c r="H102" s="19" t="s">
        <v>170</v>
      </c>
      <c r="I102" s="19" t="s">
        <v>171</v>
      </c>
      <c r="J102" s="19" t="s">
        <v>38</v>
      </c>
      <c r="K102" s="19" t="s">
        <v>167</v>
      </c>
      <c r="L102" s="19"/>
      <c r="M102" s="19" t="s">
        <v>48</v>
      </c>
      <c r="N102" s="19" t="s">
        <v>40</v>
      </c>
    </row>
    <row r="103" spans="1:14">
      <c r="A103" s="18">
        <v>44811</v>
      </c>
      <c r="B103" s="19" t="s">
        <v>321</v>
      </c>
      <c r="C103" s="20" t="s">
        <v>322</v>
      </c>
      <c r="D103" s="19" t="s">
        <v>33</v>
      </c>
      <c r="E103" s="19" t="s">
        <v>85</v>
      </c>
      <c r="F103" s="21">
        <v>500000</v>
      </c>
      <c r="G103" s="19">
        <v>4031</v>
      </c>
      <c r="H103" s="19" t="s">
        <v>198</v>
      </c>
      <c r="I103" s="19" t="s">
        <v>191</v>
      </c>
      <c r="J103" s="19" t="s">
        <v>47</v>
      </c>
      <c r="K103" s="19" t="s">
        <v>50</v>
      </c>
      <c r="L103" s="19"/>
      <c r="M103" s="19" t="s">
        <v>39</v>
      </c>
      <c r="N103" s="19" t="s">
        <v>91</v>
      </c>
    </row>
    <row r="104" spans="1:14">
      <c r="A104" s="18">
        <v>44811</v>
      </c>
      <c r="B104" s="19" t="s">
        <v>321</v>
      </c>
      <c r="C104" s="20" t="s">
        <v>322</v>
      </c>
      <c r="D104" s="19" t="s">
        <v>33</v>
      </c>
      <c r="E104" s="19" t="s">
        <v>85</v>
      </c>
      <c r="F104" s="21">
        <v>14000000</v>
      </c>
      <c r="G104" s="19">
        <v>4029</v>
      </c>
      <c r="H104" s="19" t="s">
        <v>69</v>
      </c>
      <c r="I104" s="19" t="s">
        <v>191</v>
      </c>
      <c r="J104" s="19" t="s">
        <v>47</v>
      </c>
      <c r="K104" s="19" t="s">
        <v>50</v>
      </c>
      <c r="L104" s="19"/>
      <c r="M104" s="19" t="s">
        <v>39</v>
      </c>
      <c r="N104" s="19" t="s">
        <v>91</v>
      </c>
    </row>
    <row r="105" spans="1:14">
      <c r="A105" s="18">
        <v>44833</v>
      </c>
      <c r="B105" s="19" t="s">
        <v>321</v>
      </c>
      <c r="C105" s="20" t="s">
        <v>323</v>
      </c>
      <c r="D105" s="19" t="s">
        <v>33</v>
      </c>
      <c r="E105" s="19" t="s">
        <v>85</v>
      </c>
      <c r="F105" s="21">
        <v>1000000</v>
      </c>
      <c r="G105" s="19">
        <v>4333</v>
      </c>
      <c r="H105" s="19" t="s">
        <v>198</v>
      </c>
      <c r="I105" s="19" t="s">
        <v>191</v>
      </c>
      <c r="J105" s="19" t="s">
        <v>47</v>
      </c>
      <c r="K105" s="19"/>
      <c r="L105" s="19"/>
      <c r="M105" s="19" t="s">
        <v>48</v>
      </c>
      <c r="N105" s="19" t="s">
        <v>172</v>
      </c>
    </row>
    <row r="106" spans="1:14">
      <c r="A106" s="18">
        <v>44811</v>
      </c>
      <c r="B106" s="19" t="s">
        <v>324</v>
      </c>
      <c r="C106" s="20" t="s">
        <v>325</v>
      </c>
      <c r="D106" s="19" t="s">
        <v>33</v>
      </c>
      <c r="E106" s="19" t="s">
        <v>27</v>
      </c>
      <c r="F106" s="21">
        <v>14500000</v>
      </c>
      <c r="G106" s="19" t="s">
        <v>326</v>
      </c>
      <c r="H106" s="19" t="s">
        <v>170</v>
      </c>
      <c r="I106" s="19" t="s">
        <v>76</v>
      </c>
      <c r="J106" s="19" t="s">
        <v>38</v>
      </c>
      <c r="K106" s="19"/>
      <c r="L106" s="19"/>
      <c r="M106" s="19" t="s">
        <v>39</v>
      </c>
      <c r="N106" s="19" t="s">
        <v>40</v>
      </c>
    </row>
    <row r="107" spans="1:14">
      <c r="A107" s="18">
        <v>44819</v>
      </c>
      <c r="B107" s="19" t="s">
        <v>327</v>
      </c>
      <c r="C107" s="20" t="s">
        <v>328</v>
      </c>
      <c r="D107" s="19" t="s">
        <v>33</v>
      </c>
      <c r="E107" s="19" t="s">
        <v>27</v>
      </c>
      <c r="F107" s="21">
        <v>15000000</v>
      </c>
      <c r="G107" s="19">
        <v>3286</v>
      </c>
      <c r="H107" s="19" t="s">
        <v>198</v>
      </c>
      <c r="I107" s="19" t="s">
        <v>76</v>
      </c>
      <c r="J107" s="19" t="s">
        <v>38</v>
      </c>
      <c r="K107" s="19" t="s">
        <v>165</v>
      </c>
      <c r="L107" s="19"/>
      <c r="M107" s="19" t="s">
        <v>39</v>
      </c>
      <c r="N107" s="19" t="s">
        <v>40</v>
      </c>
    </row>
    <row r="108" spans="1:14">
      <c r="A108" s="18">
        <v>44821</v>
      </c>
      <c r="B108" s="19" t="s">
        <v>329</v>
      </c>
      <c r="C108" s="20">
        <v>220409</v>
      </c>
      <c r="D108" s="19" t="s">
        <v>33</v>
      </c>
      <c r="E108" s="19" t="s">
        <v>133</v>
      </c>
      <c r="F108" s="21">
        <v>12000000</v>
      </c>
      <c r="G108" s="19" t="s">
        <v>330</v>
      </c>
      <c r="H108" s="19" t="s">
        <v>135</v>
      </c>
      <c r="I108" s="19" t="s">
        <v>188</v>
      </c>
      <c r="J108" s="19"/>
      <c r="K108" s="19"/>
      <c r="L108" s="19"/>
      <c r="M108" s="19" t="s">
        <v>39</v>
      </c>
      <c r="N108" s="19" t="s">
        <v>40</v>
      </c>
    </row>
    <row r="109" spans="1:14">
      <c r="A109" s="18">
        <v>44750</v>
      </c>
      <c r="B109" s="19" t="s">
        <v>331</v>
      </c>
      <c r="C109" s="20">
        <v>2531</v>
      </c>
      <c r="D109" s="19" t="s">
        <v>33</v>
      </c>
      <c r="E109" s="19" t="s">
        <v>185</v>
      </c>
      <c r="F109" s="21">
        <v>12000000</v>
      </c>
      <c r="G109" s="19">
        <v>1495</v>
      </c>
      <c r="H109" s="19" t="s">
        <v>28</v>
      </c>
      <c r="I109" s="19" t="s">
        <v>264</v>
      </c>
      <c r="J109" s="19"/>
      <c r="K109" s="19"/>
      <c r="L109" s="19"/>
      <c r="M109" s="19" t="s">
        <v>39</v>
      </c>
      <c r="N109" s="19" t="s">
        <v>172</v>
      </c>
    </row>
    <row r="110" spans="1:14">
      <c r="A110" s="18">
        <v>44740</v>
      </c>
      <c r="B110" s="19" t="s">
        <v>332</v>
      </c>
      <c r="C110" s="20" t="s">
        <v>333</v>
      </c>
      <c r="D110" s="19" t="s">
        <v>33</v>
      </c>
      <c r="E110" s="19" t="s">
        <v>185</v>
      </c>
      <c r="F110" s="21">
        <v>8290000</v>
      </c>
      <c r="G110" s="19" t="s">
        <v>334</v>
      </c>
      <c r="H110" s="19" t="s">
        <v>28</v>
      </c>
      <c r="I110" s="19" t="s">
        <v>264</v>
      </c>
      <c r="J110" s="19" t="s">
        <v>335</v>
      </c>
      <c r="K110" s="19"/>
      <c r="L110" s="19"/>
      <c r="M110" s="19" t="s">
        <v>30</v>
      </c>
      <c r="N110" s="19"/>
    </row>
    <row r="111" spans="1:14">
      <c r="A111" s="18">
        <v>44803</v>
      </c>
      <c r="B111" s="19" t="s">
        <v>336</v>
      </c>
      <c r="C111" s="20" t="s">
        <v>337</v>
      </c>
      <c r="D111" s="19" t="s">
        <v>26</v>
      </c>
      <c r="E111" s="19" t="s">
        <v>27</v>
      </c>
      <c r="F111" s="21">
        <v>3500000</v>
      </c>
      <c r="G111" s="19" t="s">
        <v>338</v>
      </c>
      <c r="H111" s="19" t="s">
        <v>87</v>
      </c>
      <c r="I111" s="19" t="s">
        <v>29</v>
      </c>
      <c r="J111" s="19"/>
      <c r="K111" s="19"/>
      <c r="L111" s="19"/>
      <c r="M111" s="19" t="s">
        <v>39</v>
      </c>
      <c r="N111" s="19" t="s">
        <v>172</v>
      </c>
    </row>
    <row r="112" spans="1:14">
      <c r="A112" s="18">
        <v>44775</v>
      </c>
      <c r="B112" s="19" t="s">
        <v>339</v>
      </c>
      <c r="C112" s="20" t="s">
        <v>340</v>
      </c>
      <c r="D112" s="19" t="s">
        <v>33</v>
      </c>
      <c r="E112" s="19" t="s">
        <v>201</v>
      </c>
      <c r="F112" s="21">
        <v>14400000</v>
      </c>
      <c r="G112" s="19" t="s">
        <v>341</v>
      </c>
      <c r="H112" s="19" t="s">
        <v>87</v>
      </c>
      <c r="I112" s="19" t="s">
        <v>46</v>
      </c>
      <c r="J112" s="19" t="s">
        <v>342</v>
      </c>
      <c r="K112" s="19"/>
      <c r="L112" s="19"/>
      <c r="M112" s="19" t="s">
        <v>39</v>
      </c>
      <c r="N112" s="19" t="s">
        <v>40</v>
      </c>
    </row>
    <row r="113" spans="1:14">
      <c r="A113" s="18">
        <v>44811</v>
      </c>
      <c r="B113" s="19" t="s">
        <v>343</v>
      </c>
      <c r="C113" s="20" t="s">
        <v>344</v>
      </c>
      <c r="D113" s="19" t="s">
        <v>33</v>
      </c>
      <c r="E113" s="19" t="s">
        <v>85</v>
      </c>
      <c r="F113" s="21">
        <v>5000000</v>
      </c>
      <c r="G113" s="19">
        <v>4027</v>
      </c>
      <c r="H113" s="19" t="s">
        <v>198</v>
      </c>
      <c r="I113" s="19" t="s">
        <v>46</v>
      </c>
      <c r="J113" s="19" t="s">
        <v>102</v>
      </c>
      <c r="K113" s="19"/>
      <c r="L113" s="19"/>
      <c r="M113" s="19" t="s">
        <v>48</v>
      </c>
      <c r="N113" s="19" t="s">
        <v>40</v>
      </c>
    </row>
    <row r="114" spans="1:14">
      <c r="A114" s="18">
        <v>44827</v>
      </c>
      <c r="B114" s="19" t="s">
        <v>345</v>
      </c>
      <c r="C114" s="20">
        <v>220449</v>
      </c>
      <c r="D114" s="19" t="s">
        <v>33</v>
      </c>
      <c r="E114" s="19" t="s">
        <v>133</v>
      </c>
      <c r="F114" s="21">
        <v>22400000</v>
      </c>
      <c r="G114" s="19" t="s">
        <v>346</v>
      </c>
      <c r="H114" s="19" t="s">
        <v>135</v>
      </c>
      <c r="I114" s="19" t="s">
        <v>165</v>
      </c>
      <c r="J114" s="19" t="s">
        <v>136</v>
      </c>
      <c r="K114" s="19" t="s">
        <v>347</v>
      </c>
      <c r="L114" s="19"/>
      <c r="M114" s="19" t="s">
        <v>39</v>
      </c>
      <c r="N114" s="19" t="s">
        <v>40</v>
      </c>
    </row>
    <row r="115" spans="1:14">
      <c r="A115" s="18">
        <v>44817</v>
      </c>
      <c r="B115" s="19" t="s">
        <v>348</v>
      </c>
      <c r="C115" s="20" t="s">
        <v>349</v>
      </c>
      <c r="D115" s="19" t="s">
        <v>33</v>
      </c>
      <c r="E115" s="19" t="s">
        <v>85</v>
      </c>
      <c r="F115" s="21">
        <v>3000000</v>
      </c>
      <c r="G115" s="19" t="s">
        <v>350</v>
      </c>
      <c r="H115" s="19" t="s">
        <v>198</v>
      </c>
      <c r="I115" s="19" t="s">
        <v>106</v>
      </c>
      <c r="J115" s="19" t="s">
        <v>102</v>
      </c>
      <c r="K115" s="19" t="s">
        <v>54</v>
      </c>
      <c r="L115" s="19"/>
      <c r="M115" s="19" t="s">
        <v>48</v>
      </c>
      <c r="N115" s="19" t="s">
        <v>91</v>
      </c>
    </row>
    <row r="116" spans="1:14">
      <c r="A116" s="18">
        <v>44823</v>
      </c>
      <c r="B116" s="19" t="s">
        <v>348</v>
      </c>
      <c r="C116" s="20" t="s">
        <v>349</v>
      </c>
      <c r="D116" s="19" t="s">
        <v>33</v>
      </c>
      <c r="E116" s="19" t="s">
        <v>85</v>
      </c>
      <c r="F116" s="21">
        <v>11600000</v>
      </c>
      <c r="G116" s="19" t="s">
        <v>351</v>
      </c>
      <c r="H116" s="19" t="s">
        <v>42</v>
      </c>
      <c r="I116" s="19" t="s">
        <v>106</v>
      </c>
      <c r="J116" s="19" t="s">
        <v>54</v>
      </c>
      <c r="K116" s="19" t="s">
        <v>102</v>
      </c>
      <c r="L116" s="19"/>
      <c r="M116" s="19" t="s">
        <v>30</v>
      </c>
      <c r="N116" s="19" t="s">
        <v>40</v>
      </c>
    </row>
    <row r="117" spans="1:14">
      <c r="A117" s="18">
        <v>44802</v>
      </c>
      <c r="B117" s="19" t="s">
        <v>352</v>
      </c>
      <c r="C117" s="20">
        <v>2270200</v>
      </c>
      <c r="D117" s="19" t="s">
        <v>33</v>
      </c>
      <c r="E117" s="19" t="s">
        <v>133</v>
      </c>
      <c r="F117" s="21">
        <v>14000000</v>
      </c>
      <c r="G117" s="19" t="s">
        <v>353</v>
      </c>
      <c r="H117" s="19" t="s">
        <v>135</v>
      </c>
      <c r="I117" s="19" t="s">
        <v>166</v>
      </c>
      <c r="J117" s="19" t="s">
        <v>136</v>
      </c>
      <c r="K117" s="19" t="s">
        <v>167</v>
      </c>
      <c r="L117" s="19"/>
      <c r="M117" s="19" t="s">
        <v>39</v>
      </c>
      <c r="N117" s="19" t="s">
        <v>40</v>
      </c>
    </row>
    <row r="118" spans="1:14">
      <c r="A118" s="18">
        <v>44773</v>
      </c>
      <c r="B118" s="19" t="s">
        <v>354</v>
      </c>
      <c r="C118" s="20" t="s">
        <v>355</v>
      </c>
      <c r="D118" s="19" t="s">
        <v>33</v>
      </c>
      <c r="E118" s="19" t="s">
        <v>133</v>
      </c>
      <c r="F118" s="21">
        <v>13300000</v>
      </c>
      <c r="G118" s="19" t="s">
        <v>356</v>
      </c>
      <c r="H118" s="19" t="s">
        <v>135</v>
      </c>
      <c r="I118" s="19" t="s">
        <v>206</v>
      </c>
      <c r="J118" s="19"/>
      <c r="K118" s="19"/>
      <c r="L118" s="19"/>
      <c r="M118" s="19" t="s">
        <v>39</v>
      </c>
      <c r="N118" s="19" t="s">
        <v>91</v>
      </c>
    </row>
    <row r="119" spans="1:14">
      <c r="A119" s="18">
        <v>44810</v>
      </c>
      <c r="B119" s="19" t="s">
        <v>357</v>
      </c>
      <c r="C119" s="20">
        <v>2270283</v>
      </c>
      <c r="D119" s="19" t="s">
        <v>33</v>
      </c>
      <c r="E119" s="19" t="s">
        <v>133</v>
      </c>
      <c r="F119" s="21">
        <v>2000000</v>
      </c>
      <c r="G119" s="19" t="s">
        <v>358</v>
      </c>
      <c r="H119" s="19" t="s">
        <v>135</v>
      </c>
      <c r="I119" s="19" t="s">
        <v>216</v>
      </c>
      <c r="J119" s="19" t="s">
        <v>264</v>
      </c>
      <c r="K119" s="19" t="s">
        <v>165</v>
      </c>
      <c r="L119" s="19"/>
      <c r="M119" s="19" t="s">
        <v>48</v>
      </c>
      <c r="N119" s="19" t="s">
        <v>40</v>
      </c>
    </row>
    <row r="120" spans="1:14">
      <c r="A120" s="18">
        <v>44824</v>
      </c>
      <c r="B120" s="19" t="s">
        <v>357</v>
      </c>
      <c r="C120" s="20">
        <v>2270283</v>
      </c>
      <c r="D120" s="19" t="s">
        <v>33</v>
      </c>
      <c r="E120" s="19" t="s">
        <v>133</v>
      </c>
      <c r="F120" s="21">
        <v>12500000</v>
      </c>
      <c r="G120" s="19" t="s">
        <v>359</v>
      </c>
      <c r="H120" s="19" t="s">
        <v>135</v>
      </c>
      <c r="I120" s="19" t="s">
        <v>216</v>
      </c>
      <c r="J120" s="19" t="s">
        <v>264</v>
      </c>
      <c r="K120" s="19" t="s">
        <v>165</v>
      </c>
      <c r="L120" s="19"/>
      <c r="M120" s="19" t="s">
        <v>30</v>
      </c>
      <c r="N120" s="19" t="s">
        <v>40</v>
      </c>
    </row>
    <row r="121" spans="1:14">
      <c r="A121" s="18">
        <v>44749</v>
      </c>
      <c r="B121" s="19" t="s">
        <v>360</v>
      </c>
      <c r="C121" s="20">
        <v>2762</v>
      </c>
      <c r="D121" s="19" t="s">
        <v>33</v>
      </c>
      <c r="E121" s="19" t="s">
        <v>34</v>
      </c>
      <c r="F121" s="21">
        <v>12000000</v>
      </c>
      <c r="G121" s="19">
        <v>1965</v>
      </c>
      <c r="H121" s="19" t="s">
        <v>69</v>
      </c>
      <c r="I121" s="19" t="s">
        <v>119</v>
      </c>
      <c r="J121" s="19" t="s">
        <v>361</v>
      </c>
      <c r="K121" s="19" t="s">
        <v>47</v>
      </c>
      <c r="L121" s="19"/>
      <c r="M121" s="19" t="s">
        <v>39</v>
      </c>
      <c r="N121" s="19" t="s">
        <v>40</v>
      </c>
    </row>
    <row r="122" spans="1:14">
      <c r="A122" s="18">
        <v>44804</v>
      </c>
      <c r="B122" s="19" t="s">
        <v>362</v>
      </c>
      <c r="C122" s="20" t="s">
        <v>363</v>
      </c>
      <c r="D122" s="19" t="s">
        <v>33</v>
      </c>
      <c r="E122" s="19" t="s">
        <v>85</v>
      </c>
      <c r="F122" s="21">
        <v>1000000</v>
      </c>
      <c r="G122" s="19">
        <v>4001</v>
      </c>
      <c r="H122" s="19" t="s">
        <v>87</v>
      </c>
      <c r="I122" s="19" t="s">
        <v>47</v>
      </c>
      <c r="J122" s="19"/>
      <c r="K122" s="19"/>
      <c r="L122" s="19"/>
      <c r="M122" s="19" t="s">
        <v>48</v>
      </c>
      <c r="N122" s="19" t="s">
        <v>172</v>
      </c>
    </row>
    <row r="123" spans="1:14">
      <c r="A123" s="18">
        <v>44744</v>
      </c>
      <c r="B123" s="19" t="s">
        <v>364</v>
      </c>
      <c r="C123" s="20">
        <v>1723</v>
      </c>
      <c r="D123" s="19" t="s">
        <v>33</v>
      </c>
      <c r="E123" s="19" t="s">
        <v>177</v>
      </c>
      <c r="F123" s="21">
        <v>16000000</v>
      </c>
      <c r="G123" s="19">
        <v>1698</v>
      </c>
      <c r="H123" s="19" t="s">
        <v>69</v>
      </c>
      <c r="I123" s="19" t="s">
        <v>136</v>
      </c>
      <c r="J123" s="19" t="s">
        <v>180</v>
      </c>
      <c r="K123" s="19"/>
      <c r="L123" s="19"/>
      <c r="M123" s="19" t="s">
        <v>39</v>
      </c>
      <c r="N123" s="19" t="s">
        <v>40</v>
      </c>
    </row>
    <row r="124" spans="1:14">
      <c r="A124" s="18">
        <v>44749</v>
      </c>
      <c r="B124" s="19" t="s">
        <v>365</v>
      </c>
      <c r="C124" s="20" t="s">
        <v>366</v>
      </c>
      <c r="D124" s="19" t="s">
        <v>26</v>
      </c>
      <c r="E124" s="19" t="s">
        <v>27</v>
      </c>
      <c r="F124" s="21">
        <v>1000000</v>
      </c>
      <c r="G124" s="19">
        <v>474</v>
      </c>
      <c r="H124" s="19" t="s">
        <v>28</v>
      </c>
      <c r="I124" s="19" t="s">
        <v>43</v>
      </c>
      <c r="J124" s="19"/>
      <c r="K124" s="19"/>
      <c r="L124" s="19"/>
      <c r="M124" s="19" t="s">
        <v>39</v>
      </c>
      <c r="N124" s="19" t="s">
        <v>26</v>
      </c>
    </row>
    <row r="125" spans="1:14">
      <c r="A125" s="18">
        <v>44764</v>
      </c>
      <c r="B125" s="19" t="s">
        <v>367</v>
      </c>
      <c r="C125" s="20">
        <v>3702</v>
      </c>
      <c r="D125" s="19" t="s">
        <v>33</v>
      </c>
      <c r="E125" s="19" t="s">
        <v>227</v>
      </c>
      <c r="F125" s="21">
        <v>36000000</v>
      </c>
      <c r="G125" s="19">
        <v>2954</v>
      </c>
      <c r="H125" s="19" t="s">
        <v>28</v>
      </c>
      <c r="I125" s="19" t="s">
        <v>206</v>
      </c>
      <c r="J125" s="19" t="s">
        <v>368</v>
      </c>
      <c r="K125" s="19"/>
      <c r="L125" s="19"/>
      <c r="M125" s="19" t="s">
        <v>39</v>
      </c>
      <c r="N125" s="19" t="s">
        <v>172</v>
      </c>
    </row>
    <row r="126" spans="1:14">
      <c r="A126" s="18">
        <v>44834</v>
      </c>
      <c r="B126" s="19" t="s">
        <v>369</v>
      </c>
      <c r="C126" s="20">
        <v>220563</v>
      </c>
      <c r="D126" s="19" t="s">
        <v>33</v>
      </c>
      <c r="E126" s="19" t="s">
        <v>185</v>
      </c>
      <c r="F126" s="21">
        <v>12600000</v>
      </c>
      <c r="G126" s="19" t="s">
        <v>370</v>
      </c>
      <c r="H126" s="19" t="s">
        <v>69</v>
      </c>
      <c r="I126" s="19" t="s">
        <v>119</v>
      </c>
      <c r="J126" s="19" t="s">
        <v>187</v>
      </c>
      <c r="K126" s="19"/>
      <c r="L126" s="19"/>
      <c r="M126" s="19" t="s">
        <v>39</v>
      </c>
      <c r="N126" s="19" t="s">
        <v>172</v>
      </c>
    </row>
    <row r="127" spans="1:14">
      <c r="A127" s="18">
        <v>44777</v>
      </c>
      <c r="B127" s="19" t="s">
        <v>371</v>
      </c>
      <c r="C127" s="20">
        <v>2270076</v>
      </c>
      <c r="D127" s="19" t="s">
        <v>33</v>
      </c>
      <c r="E127" s="19" t="s">
        <v>133</v>
      </c>
      <c r="F127" s="21">
        <v>12000000</v>
      </c>
      <c r="G127" s="19" t="s">
        <v>372</v>
      </c>
      <c r="H127" s="19" t="s">
        <v>135</v>
      </c>
      <c r="I127" s="19" t="s">
        <v>136</v>
      </c>
      <c r="J127" s="19" t="s">
        <v>165</v>
      </c>
      <c r="K127" s="19"/>
      <c r="L127" s="19"/>
      <c r="M127" s="19" t="s">
        <v>39</v>
      </c>
      <c r="N127" s="19" t="s">
        <v>40</v>
      </c>
    </row>
    <row r="128" spans="1:14">
      <c r="A128" s="18">
        <v>44811</v>
      </c>
      <c r="B128" s="19" t="s">
        <v>373</v>
      </c>
      <c r="C128" s="20">
        <v>220326</v>
      </c>
      <c r="D128" s="19" t="s">
        <v>33</v>
      </c>
      <c r="E128" s="19" t="s">
        <v>133</v>
      </c>
      <c r="F128" s="21">
        <v>2000000</v>
      </c>
      <c r="G128" s="19" t="s">
        <v>374</v>
      </c>
      <c r="H128" s="19" t="s">
        <v>135</v>
      </c>
      <c r="I128" s="19" t="s">
        <v>165</v>
      </c>
      <c r="J128" s="19" t="s">
        <v>264</v>
      </c>
      <c r="K128" s="19" t="s">
        <v>136</v>
      </c>
      <c r="L128" s="19"/>
      <c r="M128" s="19" t="s">
        <v>48</v>
      </c>
      <c r="N128" s="19" t="s">
        <v>40</v>
      </c>
    </row>
    <row r="129" spans="1:14">
      <c r="A129" s="18">
        <v>44820</v>
      </c>
      <c r="B129" s="19" t="s">
        <v>375</v>
      </c>
      <c r="C129" s="20">
        <v>220326</v>
      </c>
      <c r="D129" s="19" t="s">
        <v>33</v>
      </c>
      <c r="E129" s="19" t="s">
        <v>133</v>
      </c>
      <c r="F129" s="21">
        <v>17500000</v>
      </c>
      <c r="G129" s="19" t="s">
        <v>376</v>
      </c>
      <c r="H129" s="19" t="s">
        <v>135</v>
      </c>
      <c r="I129" s="19" t="s">
        <v>165</v>
      </c>
      <c r="J129" s="19" t="s">
        <v>136</v>
      </c>
      <c r="K129" s="19" t="s">
        <v>264</v>
      </c>
      <c r="L129" s="19"/>
      <c r="M129" s="19" t="s">
        <v>30</v>
      </c>
      <c r="N129" s="19" t="s">
        <v>40</v>
      </c>
    </row>
    <row r="130" spans="1:14">
      <c r="A130" s="18">
        <v>44782</v>
      </c>
      <c r="B130" s="19" t="s">
        <v>377</v>
      </c>
      <c r="C130" s="20" t="s">
        <v>378</v>
      </c>
      <c r="D130" s="19" t="s">
        <v>33</v>
      </c>
      <c r="E130" s="19" t="s">
        <v>204</v>
      </c>
      <c r="F130" s="21">
        <v>11000000</v>
      </c>
      <c r="G130" s="19" t="s">
        <v>379</v>
      </c>
      <c r="H130" s="19" t="s">
        <v>179</v>
      </c>
      <c r="I130" s="19" t="s">
        <v>206</v>
      </c>
      <c r="J130" s="19"/>
      <c r="K130" s="19"/>
      <c r="L130" s="19"/>
      <c r="M130" s="19" t="s">
        <v>30</v>
      </c>
      <c r="N130" s="19" t="s">
        <v>91</v>
      </c>
    </row>
    <row r="131" spans="1:14">
      <c r="A131" s="18">
        <v>44802</v>
      </c>
      <c r="B131" s="19" t="s">
        <v>380</v>
      </c>
      <c r="C131" s="20" t="s">
        <v>381</v>
      </c>
      <c r="D131" s="19" t="s">
        <v>33</v>
      </c>
      <c r="E131" s="19" t="s">
        <v>85</v>
      </c>
      <c r="F131" s="21">
        <v>15000000</v>
      </c>
      <c r="G131" s="19">
        <v>2432</v>
      </c>
      <c r="H131" s="19" t="s">
        <v>69</v>
      </c>
      <c r="I131" s="19" t="s">
        <v>191</v>
      </c>
      <c r="J131" s="19" t="s">
        <v>54</v>
      </c>
      <c r="K131" s="19" t="s">
        <v>382</v>
      </c>
      <c r="L131" s="19"/>
      <c r="M131" s="19" t="s">
        <v>39</v>
      </c>
      <c r="N131" s="19" t="s">
        <v>40</v>
      </c>
    </row>
    <row r="132" spans="1:14">
      <c r="A132" s="18">
        <v>44748</v>
      </c>
      <c r="B132" s="19" t="s">
        <v>383</v>
      </c>
      <c r="C132" s="20">
        <v>2735</v>
      </c>
      <c r="D132" s="19" t="s">
        <v>33</v>
      </c>
      <c r="E132" s="19" t="s">
        <v>213</v>
      </c>
      <c r="F132" s="21">
        <v>1000000</v>
      </c>
      <c r="G132" s="19">
        <v>1580</v>
      </c>
      <c r="H132" s="19" t="s">
        <v>28</v>
      </c>
      <c r="I132" s="19" t="s">
        <v>384</v>
      </c>
      <c r="J132" s="19"/>
      <c r="K132" s="19"/>
      <c r="L132" s="19"/>
      <c r="M132" s="19" t="s">
        <v>48</v>
      </c>
      <c r="N132" s="19" t="s">
        <v>172</v>
      </c>
    </row>
    <row r="133" spans="1:14">
      <c r="A133" s="18">
        <v>44753</v>
      </c>
      <c r="B133" s="19" t="s">
        <v>385</v>
      </c>
      <c r="C133" s="20">
        <v>2735</v>
      </c>
      <c r="D133" s="19" t="s">
        <v>33</v>
      </c>
      <c r="E133" s="19" t="s">
        <v>213</v>
      </c>
      <c r="F133" s="21">
        <v>15000000</v>
      </c>
      <c r="G133" s="19">
        <v>1588</v>
      </c>
      <c r="H133" s="19" t="s">
        <v>238</v>
      </c>
      <c r="I133" s="19" t="s">
        <v>384</v>
      </c>
      <c r="J133" s="19"/>
      <c r="K133" s="19"/>
      <c r="L133" s="19"/>
      <c r="M133" s="19" t="s">
        <v>30</v>
      </c>
      <c r="N133" s="19" t="s">
        <v>172</v>
      </c>
    </row>
    <row r="134" spans="1:14">
      <c r="A134" s="18">
        <v>44821</v>
      </c>
      <c r="B134" s="19" t="s">
        <v>386</v>
      </c>
      <c r="C134" s="20">
        <v>220406</v>
      </c>
      <c r="D134" s="19" t="s">
        <v>33</v>
      </c>
      <c r="E134" s="19" t="s">
        <v>133</v>
      </c>
      <c r="F134" s="21">
        <v>6000000</v>
      </c>
      <c r="G134" s="19" t="s">
        <v>387</v>
      </c>
      <c r="H134" s="19" t="s">
        <v>135</v>
      </c>
      <c r="I134" s="19" t="s">
        <v>216</v>
      </c>
      <c r="J134" s="19"/>
      <c r="K134" s="19"/>
      <c r="L134" s="19"/>
      <c r="M134" s="19" t="s">
        <v>48</v>
      </c>
      <c r="N134" s="19" t="s">
        <v>40</v>
      </c>
    </row>
    <row r="135" spans="1:14">
      <c r="A135" s="18">
        <v>44821</v>
      </c>
      <c r="B135" s="19" t="s">
        <v>388</v>
      </c>
      <c r="C135" s="20">
        <v>220407</v>
      </c>
      <c r="D135" s="19" t="s">
        <v>33</v>
      </c>
      <c r="E135" s="19" t="s">
        <v>133</v>
      </c>
      <c r="F135" s="21">
        <v>8000000</v>
      </c>
      <c r="G135" s="19" t="s">
        <v>387</v>
      </c>
      <c r="H135" s="19" t="s">
        <v>135</v>
      </c>
      <c r="I135" s="19" t="s">
        <v>216</v>
      </c>
      <c r="J135" s="19"/>
      <c r="K135" s="19"/>
      <c r="L135" s="19"/>
      <c r="M135" s="19" t="s">
        <v>48</v>
      </c>
      <c r="N135" s="19" t="s">
        <v>40</v>
      </c>
    </row>
    <row r="136" spans="1:14">
      <c r="A136" s="18">
        <v>44833</v>
      </c>
      <c r="B136" s="19" t="s">
        <v>389</v>
      </c>
      <c r="C136" s="20" t="s">
        <v>390</v>
      </c>
      <c r="D136" s="19" t="s">
        <v>33</v>
      </c>
      <c r="E136" s="19" t="s">
        <v>204</v>
      </c>
      <c r="F136" s="21">
        <v>6000000</v>
      </c>
      <c r="G136" s="19" t="s">
        <v>391</v>
      </c>
      <c r="H136" s="19" t="s">
        <v>179</v>
      </c>
      <c r="I136" s="19" t="s">
        <v>216</v>
      </c>
      <c r="J136" s="19"/>
      <c r="K136" s="19"/>
      <c r="L136" s="19"/>
      <c r="M136" s="19" t="s">
        <v>30</v>
      </c>
      <c r="N136" s="19" t="s">
        <v>40</v>
      </c>
    </row>
    <row r="137" spans="1:14">
      <c r="A137" s="18">
        <v>44747</v>
      </c>
      <c r="B137" s="19" t="s">
        <v>392</v>
      </c>
      <c r="C137" s="20">
        <v>2261</v>
      </c>
      <c r="D137" s="19" t="s">
        <v>33</v>
      </c>
      <c r="E137" s="19" t="s">
        <v>201</v>
      </c>
      <c r="F137" s="21">
        <v>18000000</v>
      </c>
      <c r="G137" s="19">
        <v>1736</v>
      </c>
      <c r="H137" s="19" t="s">
        <v>28</v>
      </c>
      <c r="I137" s="19" t="s">
        <v>46</v>
      </c>
      <c r="J137" s="19"/>
      <c r="K137" s="19"/>
      <c r="L137" s="19"/>
      <c r="M137" s="19" t="s">
        <v>39</v>
      </c>
      <c r="N137" s="19" t="s">
        <v>40</v>
      </c>
    </row>
    <row r="138" spans="1:14">
      <c r="A138" s="18">
        <v>44770</v>
      </c>
      <c r="B138" s="19" t="s">
        <v>393</v>
      </c>
      <c r="C138" s="20">
        <v>2270042</v>
      </c>
      <c r="D138" s="19" t="s">
        <v>33</v>
      </c>
      <c r="E138" s="19" t="s">
        <v>133</v>
      </c>
      <c r="F138" s="21">
        <v>14000000</v>
      </c>
      <c r="G138" s="19" t="s">
        <v>394</v>
      </c>
      <c r="H138" s="19" t="s">
        <v>135</v>
      </c>
      <c r="I138" s="19" t="s">
        <v>119</v>
      </c>
      <c r="J138" s="19" t="s">
        <v>167</v>
      </c>
      <c r="K138" s="19" t="s">
        <v>247</v>
      </c>
      <c r="L138" s="19"/>
      <c r="M138" s="19" t="s">
        <v>39</v>
      </c>
      <c r="N138" s="19" t="s">
        <v>40</v>
      </c>
    </row>
    <row r="139" spans="1:14">
      <c r="A139" s="18">
        <v>44804</v>
      </c>
      <c r="B139" s="19" t="s">
        <v>395</v>
      </c>
      <c r="C139" s="20">
        <v>2270245</v>
      </c>
      <c r="D139" s="19" t="s">
        <v>33</v>
      </c>
      <c r="E139" s="19" t="s">
        <v>133</v>
      </c>
      <c r="F139" s="21">
        <v>7500000</v>
      </c>
      <c r="G139" s="19" t="s">
        <v>396</v>
      </c>
      <c r="H139" s="19" t="s">
        <v>135</v>
      </c>
      <c r="I139" s="19" t="s">
        <v>165</v>
      </c>
      <c r="J139" s="19" t="s">
        <v>166</v>
      </c>
      <c r="K139" s="19" t="s">
        <v>264</v>
      </c>
      <c r="L139" s="19"/>
      <c r="M139" s="19" t="s">
        <v>48</v>
      </c>
      <c r="N139" s="19" t="s">
        <v>91</v>
      </c>
    </row>
    <row r="140" spans="1:14">
      <c r="A140" s="18">
        <v>44772</v>
      </c>
      <c r="B140" s="19" t="s">
        <v>397</v>
      </c>
      <c r="C140" s="20" t="s">
        <v>398</v>
      </c>
      <c r="D140" s="19" t="s">
        <v>33</v>
      </c>
      <c r="E140" s="19" t="s">
        <v>213</v>
      </c>
      <c r="F140" s="21">
        <v>22200000</v>
      </c>
      <c r="G140" s="19" t="s">
        <v>399</v>
      </c>
      <c r="H140" s="19" t="s">
        <v>81</v>
      </c>
      <c r="I140" s="19" t="s">
        <v>400</v>
      </c>
      <c r="J140" s="19"/>
      <c r="K140" s="19"/>
      <c r="L140" s="19"/>
      <c r="M140" s="19" t="s">
        <v>39</v>
      </c>
      <c r="N140" s="19" t="s">
        <v>172</v>
      </c>
    </row>
    <row r="141" spans="1:14">
      <c r="A141" s="18">
        <v>44801</v>
      </c>
      <c r="B141" s="19" t="s">
        <v>401</v>
      </c>
      <c r="C141" s="20" t="s">
        <v>402</v>
      </c>
      <c r="D141" s="19" t="s">
        <v>26</v>
      </c>
      <c r="E141" s="19" t="s">
        <v>27</v>
      </c>
      <c r="F141" s="21">
        <v>15000000</v>
      </c>
      <c r="G141" s="19" t="s">
        <v>403</v>
      </c>
      <c r="H141" s="19" t="s">
        <v>170</v>
      </c>
      <c r="I141" s="19" t="s">
        <v>195</v>
      </c>
      <c r="J141" s="19"/>
      <c r="K141" s="19"/>
      <c r="L141" s="19"/>
      <c r="M141" s="19" t="s">
        <v>39</v>
      </c>
      <c r="N141" s="19" t="s">
        <v>172</v>
      </c>
    </row>
    <row r="142" spans="1:14">
      <c r="A142" s="18">
        <v>44827</v>
      </c>
      <c r="B142" s="19" t="s">
        <v>404</v>
      </c>
      <c r="C142" s="20" t="s">
        <v>405</v>
      </c>
      <c r="D142" s="19" t="s">
        <v>33</v>
      </c>
      <c r="E142" s="19" t="s">
        <v>227</v>
      </c>
      <c r="F142" s="21">
        <v>6000000</v>
      </c>
      <c r="G142" s="19" t="s">
        <v>406</v>
      </c>
      <c r="H142" s="19" t="s">
        <v>198</v>
      </c>
      <c r="I142" s="19" t="s">
        <v>368</v>
      </c>
      <c r="J142" s="19"/>
      <c r="K142" s="19"/>
      <c r="L142" s="19"/>
      <c r="M142" s="19" t="s">
        <v>48</v>
      </c>
      <c r="N142" s="19" t="s">
        <v>172</v>
      </c>
    </row>
    <row r="143" spans="1:14">
      <c r="A143" s="18">
        <v>44804</v>
      </c>
      <c r="B143" s="19" t="s">
        <v>407</v>
      </c>
      <c r="C143" s="20" t="s">
        <v>408</v>
      </c>
      <c r="D143" s="19" t="s">
        <v>33</v>
      </c>
      <c r="E143" s="19" t="s">
        <v>409</v>
      </c>
      <c r="F143" s="21">
        <v>16000000</v>
      </c>
      <c r="G143" s="19">
        <v>2528</v>
      </c>
      <c r="H143" s="19" t="s">
        <v>69</v>
      </c>
      <c r="I143" s="19" t="s">
        <v>37</v>
      </c>
      <c r="J143" s="19" t="s">
        <v>53</v>
      </c>
      <c r="K143" s="19"/>
      <c r="L143" s="19"/>
      <c r="M143" s="19" t="s">
        <v>39</v>
      </c>
      <c r="N143" s="19" t="s">
        <v>82</v>
      </c>
    </row>
    <row r="144" spans="1:14">
      <c r="A144" s="18">
        <v>44797</v>
      </c>
      <c r="B144" s="19" t="s">
        <v>410</v>
      </c>
      <c r="C144" s="20" t="s">
        <v>411</v>
      </c>
      <c r="D144" s="19" t="s">
        <v>33</v>
      </c>
      <c r="E144" s="19" t="s">
        <v>412</v>
      </c>
      <c r="F144" s="21">
        <v>1200000</v>
      </c>
      <c r="G144" s="19" t="s">
        <v>413</v>
      </c>
      <c r="H144" s="19" t="s">
        <v>69</v>
      </c>
      <c r="I144" s="19" t="s">
        <v>50</v>
      </c>
      <c r="J144" s="19" t="s">
        <v>414</v>
      </c>
      <c r="K144" s="19" t="s">
        <v>191</v>
      </c>
      <c r="L144" s="19"/>
      <c r="M144" s="19" t="s">
        <v>48</v>
      </c>
      <c r="N144" s="19" t="s">
        <v>40</v>
      </c>
    </row>
    <row r="145" spans="1:14">
      <c r="A145" s="18">
        <v>44784</v>
      </c>
      <c r="B145" s="19" t="s">
        <v>415</v>
      </c>
      <c r="C145" s="20" t="s">
        <v>416</v>
      </c>
      <c r="D145" s="19" t="s">
        <v>33</v>
      </c>
      <c r="E145" s="19" t="s">
        <v>412</v>
      </c>
      <c r="F145" s="21">
        <v>5000000</v>
      </c>
      <c r="G145" s="19" t="s">
        <v>417</v>
      </c>
      <c r="H145" s="19" t="s">
        <v>87</v>
      </c>
      <c r="I145" s="19" t="s">
        <v>76</v>
      </c>
      <c r="J145" s="19"/>
      <c r="K145" s="19"/>
      <c r="L145" s="19"/>
      <c r="M145" s="19" t="s">
        <v>48</v>
      </c>
      <c r="N145" s="19" t="s">
        <v>40</v>
      </c>
    </row>
    <row r="146" spans="1:14">
      <c r="A146" s="18">
        <v>44784</v>
      </c>
      <c r="B146" s="19" t="s">
        <v>418</v>
      </c>
      <c r="C146" s="20" t="s">
        <v>419</v>
      </c>
      <c r="D146" s="19" t="s">
        <v>33</v>
      </c>
      <c r="E146" s="19" t="s">
        <v>201</v>
      </c>
      <c r="F146" s="21">
        <v>1000000</v>
      </c>
      <c r="G146" s="19">
        <v>2655</v>
      </c>
      <c r="H146" s="19" t="s">
        <v>87</v>
      </c>
      <c r="I146" s="19" t="s">
        <v>46</v>
      </c>
      <c r="J146" s="19" t="s">
        <v>119</v>
      </c>
      <c r="K146" s="19" t="s">
        <v>420</v>
      </c>
      <c r="L146" s="19"/>
      <c r="M146" s="19" t="s">
        <v>48</v>
      </c>
      <c r="N146" s="19" t="s">
        <v>40</v>
      </c>
    </row>
    <row r="147" spans="1:14">
      <c r="A147" s="18">
        <v>44788</v>
      </c>
      <c r="B147" s="19" t="s">
        <v>421</v>
      </c>
      <c r="C147" s="20" t="s">
        <v>419</v>
      </c>
      <c r="D147" s="19" t="s">
        <v>33</v>
      </c>
      <c r="E147" s="19" t="s">
        <v>201</v>
      </c>
      <c r="F147" s="21">
        <v>18000000</v>
      </c>
      <c r="G147" s="19">
        <v>2669</v>
      </c>
      <c r="H147" s="19" t="s">
        <v>69</v>
      </c>
      <c r="I147" s="19" t="s">
        <v>46</v>
      </c>
      <c r="J147" s="19" t="s">
        <v>119</v>
      </c>
      <c r="K147" s="19" t="s">
        <v>420</v>
      </c>
      <c r="L147" s="19"/>
      <c r="M147" s="19" t="s">
        <v>30</v>
      </c>
      <c r="N147" s="19" t="s">
        <v>40</v>
      </c>
    </row>
    <row r="148" spans="1:14">
      <c r="A148" s="18">
        <v>44821</v>
      </c>
      <c r="B148" s="19" t="s">
        <v>418</v>
      </c>
      <c r="C148" s="20" t="s">
        <v>422</v>
      </c>
      <c r="D148" s="19" t="s">
        <v>33</v>
      </c>
      <c r="E148" s="19" t="s">
        <v>201</v>
      </c>
      <c r="F148" s="21">
        <v>9000000</v>
      </c>
      <c r="G148" s="19">
        <v>4125</v>
      </c>
      <c r="H148" s="19" t="s">
        <v>198</v>
      </c>
      <c r="I148" s="19" t="s">
        <v>420</v>
      </c>
      <c r="J148" s="19"/>
      <c r="K148" s="19"/>
      <c r="L148" s="19"/>
      <c r="M148" s="19" t="s">
        <v>48</v>
      </c>
      <c r="N148" s="19" t="s">
        <v>172</v>
      </c>
    </row>
    <row r="149" spans="1:14">
      <c r="A149" s="18">
        <v>44754</v>
      </c>
      <c r="B149" s="19" t="s">
        <v>423</v>
      </c>
      <c r="C149" s="20">
        <v>2777</v>
      </c>
      <c r="D149" s="19" t="s">
        <v>33</v>
      </c>
      <c r="E149" s="19" t="s">
        <v>34</v>
      </c>
      <c r="F149" s="21">
        <v>3000000</v>
      </c>
      <c r="G149" s="19">
        <v>1983</v>
      </c>
      <c r="H149" s="19" t="s">
        <v>69</v>
      </c>
      <c r="I149" s="19" t="s">
        <v>53</v>
      </c>
      <c r="J149" s="19" t="s">
        <v>54</v>
      </c>
      <c r="K149" s="19"/>
      <c r="L149" s="19"/>
      <c r="M149" s="19" t="s">
        <v>48</v>
      </c>
      <c r="N149" s="19" t="s">
        <v>40</v>
      </c>
    </row>
    <row r="150" spans="1:14">
      <c r="A150" s="18">
        <v>44812</v>
      </c>
      <c r="B150" s="19" t="s">
        <v>424</v>
      </c>
      <c r="C150" s="20" t="s">
        <v>425</v>
      </c>
      <c r="D150" s="19" t="s">
        <v>33</v>
      </c>
      <c r="E150" s="19" t="s">
        <v>34</v>
      </c>
      <c r="F150" s="21">
        <v>11400000</v>
      </c>
      <c r="G150" s="19">
        <v>2539</v>
      </c>
      <c r="H150" s="19" t="s">
        <v>69</v>
      </c>
      <c r="I150" s="19" t="s">
        <v>53</v>
      </c>
      <c r="J150" s="19" t="s">
        <v>54</v>
      </c>
      <c r="K150" s="19" t="s">
        <v>37</v>
      </c>
      <c r="L150" s="19"/>
      <c r="M150" s="19" t="s">
        <v>30</v>
      </c>
      <c r="N150" s="19" t="s">
        <v>40</v>
      </c>
    </row>
    <row r="151" spans="1:14">
      <c r="A151" s="18">
        <v>44758</v>
      </c>
      <c r="B151" s="19" t="s">
        <v>426</v>
      </c>
      <c r="C151" s="20">
        <v>1744</v>
      </c>
      <c r="D151" s="19" t="s">
        <v>33</v>
      </c>
      <c r="E151" s="19" t="s">
        <v>177</v>
      </c>
      <c r="F151" s="21">
        <v>1000000</v>
      </c>
      <c r="G151" s="19">
        <v>2221</v>
      </c>
      <c r="H151" s="19" t="s">
        <v>28</v>
      </c>
      <c r="I151" s="19" t="s">
        <v>38</v>
      </c>
      <c r="J151" s="19" t="s">
        <v>136</v>
      </c>
      <c r="K151" s="19"/>
      <c r="L151" s="19"/>
      <c r="M151" s="19" t="s">
        <v>48</v>
      </c>
      <c r="N151" s="19" t="s">
        <v>40</v>
      </c>
    </row>
    <row r="152" spans="1:14">
      <c r="A152" s="18">
        <v>44797</v>
      </c>
      <c r="B152" s="19" t="s">
        <v>427</v>
      </c>
      <c r="C152" s="20">
        <v>2270163</v>
      </c>
      <c r="D152" s="19" t="s">
        <v>33</v>
      </c>
      <c r="E152" s="19" t="s">
        <v>185</v>
      </c>
      <c r="F152" s="21">
        <v>20500000</v>
      </c>
      <c r="G152" s="19" t="s">
        <v>428</v>
      </c>
      <c r="H152" s="19" t="s">
        <v>87</v>
      </c>
      <c r="I152" s="19" t="s">
        <v>187</v>
      </c>
      <c r="J152" s="19" t="s">
        <v>216</v>
      </c>
      <c r="K152" s="19" t="s">
        <v>119</v>
      </c>
      <c r="L152" s="19"/>
      <c r="M152" s="19" t="s">
        <v>39</v>
      </c>
      <c r="N152" s="19" t="s">
        <v>40</v>
      </c>
    </row>
    <row r="153" spans="1:14">
      <c r="A153" s="18">
        <v>44803</v>
      </c>
      <c r="B153" s="19" t="s">
        <v>429</v>
      </c>
      <c r="C153" s="20">
        <v>2270210</v>
      </c>
      <c r="D153" s="19" t="s">
        <v>33</v>
      </c>
      <c r="E153" s="19" t="s">
        <v>185</v>
      </c>
      <c r="F153" s="21">
        <v>9750000</v>
      </c>
      <c r="G153" s="19" t="s">
        <v>430</v>
      </c>
      <c r="H153" s="19" t="s">
        <v>81</v>
      </c>
      <c r="I153" s="19" t="s">
        <v>431</v>
      </c>
      <c r="J153" s="19"/>
      <c r="K153" s="19"/>
      <c r="L153" s="19"/>
      <c r="M153" s="19" t="s">
        <v>39</v>
      </c>
      <c r="N153" s="19" t="s">
        <v>172</v>
      </c>
    </row>
    <row r="154" spans="1:14">
      <c r="A154" s="18">
        <v>44773</v>
      </c>
      <c r="B154" s="19" t="s">
        <v>432</v>
      </c>
      <c r="C154" s="20" t="s">
        <v>433</v>
      </c>
      <c r="D154" s="19" t="s">
        <v>33</v>
      </c>
      <c r="E154" s="19" t="s">
        <v>185</v>
      </c>
      <c r="F154" s="21">
        <v>8290000</v>
      </c>
      <c r="G154" s="19" t="s">
        <v>434</v>
      </c>
      <c r="H154" s="19" t="s">
        <v>69</v>
      </c>
      <c r="I154" s="19" t="s">
        <v>264</v>
      </c>
      <c r="J154" s="19"/>
      <c r="K154" s="19"/>
      <c r="L154" s="19"/>
      <c r="M154" s="19" t="s">
        <v>30</v>
      </c>
      <c r="N154" s="19" t="s">
        <v>40</v>
      </c>
    </row>
    <row r="155" spans="1:14">
      <c r="A155" s="18">
        <v>44753</v>
      </c>
      <c r="B155" s="19" t="s">
        <v>435</v>
      </c>
      <c r="C155" s="20">
        <v>2294</v>
      </c>
      <c r="D155" s="19" t="s">
        <v>26</v>
      </c>
      <c r="E155" s="19" t="s">
        <v>27</v>
      </c>
      <c r="F155" s="21">
        <v>4500000</v>
      </c>
      <c r="G155" s="19">
        <v>480</v>
      </c>
      <c r="H155" s="19" t="s">
        <v>42</v>
      </c>
      <c r="I155" s="19" t="s">
        <v>43</v>
      </c>
      <c r="J155" s="19"/>
      <c r="K155" s="19"/>
      <c r="L155" s="19"/>
      <c r="M155" s="19" t="s">
        <v>39</v>
      </c>
      <c r="N155" s="19" t="s">
        <v>26</v>
      </c>
    </row>
    <row r="156" spans="1:14">
      <c r="A156" s="18">
        <v>44832</v>
      </c>
      <c r="B156" s="19" t="s">
        <v>436</v>
      </c>
      <c r="C156" s="20">
        <v>220507</v>
      </c>
      <c r="D156" s="19" t="s">
        <v>33</v>
      </c>
      <c r="E156" s="19" t="s">
        <v>269</v>
      </c>
      <c r="F156" s="21">
        <v>19300000</v>
      </c>
      <c r="G156" s="19" t="s">
        <v>437</v>
      </c>
      <c r="H156" s="19" t="s">
        <v>81</v>
      </c>
      <c r="I156" s="19" t="s">
        <v>76</v>
      </c>
      <c r="J156" s="19" t="s">
        <v>188</v>
      </c>
      <c r="K156" s="19" t="s">
        <v>438</v>
      </c>
      <c r="L156" s="19"/>
      <c r="M156" s="19" t="s">
        <v>39</v>
      </c>
      <c r="N156" s="19" t="s">
        <v>40</v>
      </c>
    </row>
    <row r="157" spans="1:14">
      <c r="A157" s="18">
        <v>44768</v>
      </c>
      <c r="B157" s="19" t="s">
        <v>439</v>
      </c>
      <c r="C157" s="20" t="s">
        <v>440</v>
      </c>
      <c r="D157" s="19" t="s">
        <v>33</v>
      </c>
      <c r="E157" s="19" t="s">
        <v>177</v>
      </c>
      <c r="F157" s="21">
        <v>7290000</v>
      </c>
      <c r="G157" s="19">
        <v>2234</v>
      </c>
      <c r="H157" s="19" t="s">
        <v>179</v>
      </c>
      <c r="I157" s="19" t="s">
        <v>277</v>
      </c>
      <c r="J157" s="19" t="s">
        <v>441</v>
      </c>
      <c r="K157" s="19"/>
      <c r="L157" s="19"/>
      <c r="M157" s="19" t="s">
        <v>30</v>
      </c>
      <c r="N157" s="19" t="s">
        <v>40</v>
      </c>
    </row>
    <row r="158" spans="1:14">
      <c r="A158" s="18">
        <v>44782</v>
      </c>
      <c r="B158" s="19" t="s">
        <v>442</v>
      </c>
      <c r="C158" s="20" t="s">
        <v>443</v>
      </c>
      <c r="D158" s="19" t="s">
        <v>33</v>
      </c>
      <c r="E158" s="19" t="s">
        <v>412</v>
      </c>
      <c r="F158" s="21">
        <v>2000000</v>
      </c>
      <c r="G158" s="19" t="s">
        <v>444</v>
      </c>
      <c r="H158" s="19" t="s">
        <v>87</v>
      </c>
      <c r="I158" s="19" t="s">
        <v>50</v>
      </c>
      <c r="J158" s="19" t="s">
        <v>445</v>
      </c>
      <c r="K158" s="19" t="s">
        <v>53</v>
      </c>
      <c r="L158" s="19"/>
      <c r="M158" s="19" t="s">
        <v>48</v>
      </c>
      <c r="N158" s="19" t="s">
        <v>40</v>
      </c>
    </row>
    <row r="159" spans="1:14">
      <c r="A159" s="18">
        <v>44762</v>
      </c>
      <c r="B159" s="19" t="s">
        <v>446</v>
      </c>
      <c r="C159" s="20">
        <v>2350</v>
      </c>
      <c r="D159" s="19" t="s">
        <v>33</v>
      </c>
      <c r="E159" s="19" t="s">
        <v>412</v>
      </c>
      <c r="F159" s="21">
        <v>12000000</v>
      </c>
      <c r="G159" s="19">
        <v>1828</v>
      </c>
      <c r="H159" s="19" t="s">
        <v>447</v>
      </c>
      <c r="I159" s="19" t="s">
        <v>448</v>
      </c>
      <c r="J159" s="19"/>
      <c r="K159" s="19"/>
      <c r="L159" s="19"/>
      <c r="M159" s="19" t="s">
        <v>39</v>
      </c>
      <c r="N159" s="19" t="s">
        <v>172</v>
      </c>
    </row>
    <row r="160" spans="1:14">
      <c r="A160" s="18">
        <v>44774</v>
      </c>
      <c r="B160" s="19" t="s">
        <v>449</v>
      </c>
      <c r="C160" s="20" t="s">
        <v>450</v>
      </c>
      <c r="D160" s="19" t="s">
        <v>33</v>
      </c>
      <c r="E160" s="19" t="s">
        <v>133</v>
      </c>
      <c r="F160" s="21">
        <v>17200000</v>
      </c>
      <c r="G160" s="19" t="s">
        <v>451</v>
      </c>
      <c r="H160" s="19" t="s">
        <v>135</v>
      </c>
      <c r="I160" s="19" t="s">
        <v>165</v>
      </c>
      <c r="J160" s="19" t="s">
        <v>137</v>
      </c>
      <c r="K160" s="19" t="s">
        <v>264</v>
      </c>
      <c r="L160" s="19"/>
      <c r="M160" s="19" t="s">
        <v>39</v>
      </c>
      <c r="N160" s="19" t="s">
        <v>40</v>
      </c>
    </row>
    <row r="161" spans="1:14">
      <c r="A161" s="18">
        <v>44749</v>
      </c>
      <c r="B161" s="19" t="s">
        <v>452</v>
      </c>
      <c r="C161" s="20">
        <v>2287</v>
      </c>
      <c r="D161" s="19" t="s">
        <v>26</v>
      </c>
      <c r="E161" s="19" t="s">
        <v>27</v>
      </c>
      <c r="F161" s="21">
        <v>4800000</v>
      </c>
      <c r="G161" s="19">
        <v>473</v>
      </c>
      <c r="H161" s="19" t="s">
        <v>28</v>
      </c>
      <c r="I161" s="19" t="s">
        <v>29</v>
      </c>
      <c r="J161" s="19"/>
      <c r="K161" s="19"/>
      <c r="L161" s="19"/>
      <c r="M161" s="19" t="s">
        <v>39</v>
      </c>
      <c r="N161" s="19" t="s">
        <v>26</v>
      </c>
    </row>
    <row r="162" spans="1:14">
      <c r="A162" s="18">
        <v>44782</v>
      </c>
      <c r="B162" s="19" t="s">
        <v>452</v>
      </c>
      <c r="C162" s="20" t="s">
        <v>453</v>
      </c>
      <c r="D162" s="19" t="s">
        <v>26</v>
      </c>
      <c r="E162" s="19" t="s">
        <v>27</v>
      </c>
      <c r="F162" s="21">
        <v>4800000</v>
      </c>
      <c r="G162" s="19" t="s">
        <v>454</v>
      </c>
      <c r="H162" s="19" t="s">
        <v>87</v>
      </c>
      <c r="I162" s="19" t="s">
        <v>29</v>
      </c>
      <c r="J162" s="19"/>
      <c r="K162" s="19"/>
      <c r="L162" s="19"/>
      <c r="M162" s="19" t="s">
        <v>39</v>
      </c>
      <c r="N162" s="19" t="s">
        <v>172</v>
      </c>
    </row>
    <row r="163" spans="1:14">
      <c r="A163" s="18">
        <v>44739</v>
      </c>
      <c r="B163" s="23" t="s">
        <v>455</v>
      </c>
      <c r="C163" s="20" t="s">
        <v>456</v>
      </c>
      <c r="D163" s="19" t="s">
        <v>33</v>
      </c>
      <c r="E163" s="19" t="s">
        <v>185</v>
      </c>
      <c r="F163" s="21">
        <v>2000000</v>
      </c>
      <c r="G163" s="19" t="s">
        <v>457</v>
      </c>
      <c r="H163" s="19" t="s">
        <v>28</v>
      </c>
      <c r="I163" s="19" t="s">
        <v>335</v>
      </c>
      <c r="J163" s="19" t="s">
        <v>264</v>
      </c>
      <c r="K163" s="19"/>
      <c r="L163" s="19"/>
      <c r="M163" s="19" t="s">
        <v>48</v>
      </c>
      <c r="N163" s="19"/>
    </row>
    <row r="164" spans="1:14">
      <c r="A164" s="18">
        <v>44745</v>
      </c>
      <c r="B164" s="19" t="s">
        <v>455</v>
      </c>
      <c r="C164" s="20">
        <v>2513</v>
      </c>
      <c r="D164" s="19" t="s">
        <v>33</v>
      </c>
      <c r="E164" s="19" t="s">
        <v>185</v>
      </c>
      <c r="F164" s="21">
        <v>11440000</v>
      </c>
      <c r="G164" s="19">
        <v>1489</v>
      </c>
      <c r="H164" s="19" t="s">
        <v>81</v>
      </c>
      <c r="I164" s="19" t="s">
        <v>119</v>
      </c>
      <c r="J164" s="19" t="s">
        <v>264</v>
      </c>
      <c r="K164" s="19"/>
      <c r="L164" s="19"/>
      <c r="M164" s="19" t="s">
        <v>30</v>
      </c>
      <c r="N164" s="19" t="s">
        <v>40</v>
      </c>
    </row>
    <row r="165" spans="1:14">
      <c r="A165" s="18">
        <v>44760</v>
      </c>
      <c r="B165" s="19" t="s">
        <v>458</v>
      </c>
      <c r="C165" s="20" t="s">
        <v>459</v>
      </c>
      <c r="D165" s="19" t="s">
        <v>33</v>
      </c>
      <c r="E165" s="19" t="s">
        <v>27</v>
      </c>
      <c r="F165" s="21">
        <v>7200000</v>
      </c>
      <c r="G165" s="19">
        <v>1646</v>
      </c>
      <c r="H165" s="19" t="s">
        <v>28</v>
      </c>
      <c r="I165" s="19" t="s">
        <v>171</v>
      </c>
      <c r="J165" s="19"/>
      <c r="K165" s="19"/>
      <c r="L165" s="19"/>
      <c r="M165" s="19" t="s">
        <v>39</v>
      </c>
      <c r="N165" s="19" t="s">
        <v>40</v>
      </c>
    </row>
    <row r="166" spans="1:14">
      <c r="A166" s="18">
        <v>44821</v>
      </c>
      <c r="B166" s="19" t="s">
        <v>460</v>
      </c>
      <c r="C166" s="20" t="s">
        <v>461</v>
      </c>
      <c r="D166" s="19" t="s">
        <v>33</v>
      </c>
      <c r="E166" s="19" t="s">
        <v>177</v>
      </c>
      <c r="F166" s="21">
        <v>4640000</v>
      </c>
      <c r="G166" s="19" t="s">
        <v>462</v>
      </c>
      <c r="H166" s="19" t="s">
        <v>198</v>
      </c>
      <c r="I166" s="19" t="s">
        <v>180</v>
      </c>
      <c r="J166" s="19"/>
      <c r="K166" s="19"/>
      <c r="L166" s="19"/>
      <c r="M166" s="19" t="s">
        <v>48</v>
      </c>
      <c r="N166" s="19" t="s">
        <v>172</v>
      </c>
    </row>
    <row r="167" spans="1:14">
      <c r="A167" s="18">
        <v>44754</v>
      </c>
      <c r="B167" s="19" t="s">
        <v>463</v>
      </c>
      <c r="C167" s="20">
        <v>2562</v>
      </c>
      <c r="D167" s="19" t="s">
        <v>33</v>
      </c>
      <c r="E167" s="19" t="s">
        <v>227</v>
      </c>
      <c r="F167" s="21">
        <v>23200000</v>
      </c>
      <c r="G167" s="19">
        <v>1541</v>
      </c>
      <c r="H167" s="19" t="s">
        <v>238</v>
      </c>
      <c r="I167" s="19" t="s">
        <v>464</v>
      </c>
      <c r="J167" s="19"/>
      <c r="K167" s="19"/>
      <c r="L167" s="19"/>
      <c r="M167" s="19" t="s">
        <v>39</v>
      </c>
      <c r="N167" s="19" t="s">
        <v>465</v>
      </c>
    </row>
    <row r="168" spans="1:14">
      <c r="A168" s="18">
        <v>44760</v>
      </c>
      <c r="B168" s="19" t="s">
        <v>466</v>
      </c>
      <c r="C168" s="20">
        <v>825</v>
      </c>
      <c r="D168" s="19" t="s">
        <v>33</v>
      </c>
      <c r="E168" s="19" t="s">
        <v>177</v>
      </c>
      <c r="F168" s="21">
        <v>2800000</v>
      </c>
      <c r="G168" s="19">
        <v>2222</v>
      </c>
      <c r="H168" s="19" t="s">
        <v>467</v>
      </c>
      <c r="I168" s="19" t="s">
        <v>210</v>
      </c>
      <c r="J168" s="19"/>
      <c r="K168" s="19"/>
      <c r="L168" s="19"/>
      <c r="M168" s="19" t="s">
        <v>30</v>
      </c>
      <c r="N168" s="19" t="s">
        <v>40</v>
      </c>
    </row>
    <row r="169" spans="1:14">
      <c r="A169" s="18">
        <v>44804</v>
      </c>
      <c r="B169" s="19" t="s">
        <v>466</v>
      </c>
      <c r="C169" s="20" t="s">
        <v>468</v>
      </c>
      <c r="D169" s="19" t="s">
        <v>33</v>
      </c>
      <c r="E169" s="19" t="s">
        <v>177</v>
      </c>
      <c r="F169" s="21">
        <v>2000000</v>
      </c>
      <c r="G169" s="19" t="s">
        <v>469</v>
      </c>
      <c r="H169" s="19" t="s">
        <v>87</v>
      </c>
      <c r="I169" s="19" t="s">
        <v>210</v>
      </c>
      <c r="J169" s="19"/>
      <c r="K169" s="19"/>
      <c r="L169" s="19"/>
      <c r="M169" s="19" t="s">
        <v>48</v>
      </c>
      <c r="N169" s="19" t="s">
        <v>172</v>
      </c>
    </row>
    <row r="170" spans="1:14">
      <c r="A170" s="18">
        <v>44826</v>
      </c>
      <c r="B170" s="19" t="s">
        <v>466</v>
      </c>
      <c r="C170" s="20" t="s">
        <v>468</v>
      </c>
      <c r="D170" s="19" t="s">
        <v>33</v>
      </c>
      <c r="E170" s="19" t="s">
        <v>177</v>
      </c>
      <c r="F170" s="21">
        <v>3000000</v>
      </c>
      <c r="G170" s="19" t="s">
        <v>470</v>
      </c>
      <c r="H170" s="19" t="s">
        <v>198</v>
      </c>
      <c r="I170" s="19" t="s">
        <v>210</v>
      </c>
      <c r="J170" s="19"/>
      <c r="K170" s="19"/>
      <c r="L170" s="19"/>
      <c r="M170" s="19" t="s">
        <v>48</v>
      </c>
      <c r="N170" s="19" t="s">
        <v>172</v>
      </c>
    </row>
    <row r="171" spans="1:14">
      <c r="A171" s="18">
        <v>44771</v>
      </c>
      <c r="B171" s="19" t="s">
        <v>471</v>
      </c>
      <c r="C171" s="20" t="s">
        <v>472</v>
      </c>
      <c r="D171" s="19" t="s">
        <v>33</v>
      </c>
      <c r="E171" s="19" t="s">
        <v>412</v>
      </c>
      <c r="F171" s="21">
        <v>3000000</v>
      </c>
      <c r="G171" s="19" t="s">
        <v>473</v>
      </c>
      <c r="H171" s="19" t="s">
        <v>69</v>
      </c>
      <c r="I171" s="19" t="s">
        <v>46</v>
      </c>
      <c r="J171" s="19"/>
      <c r="K171" s="19"/>
      <c r="L171" s="19"/>
      <c r="M171" s="19" t="s">
        <v>48</v>
      </c>
      <c r="N171" s="19" t="s">
        <v>40</v>
      </c>
    </row>
    <row r="172" spans="1:14">
      <c r="A172" s="18">
        <v>44799</v>
      </c>
      <c r="B172" s="19" t="s">
        <v>471</v>
      </c>
      <c r="C172" s="20" t="s">
        <v>472</v>
      </c>
      <c r="D172" s="19" t="s">
        <v>33</v>
      </c>
      <c r="E172" s="19" t="s">
        <v>412</v>
      </c>
      <c r="F172" s="21">
        <v>9000000</v>
      </c>
      <c r="G172" s="19">
        <v>1875</v>
      </c>
      <c r="H172" s="19" t="s">
        <v>69</v>
      </c>
      <c r="I172" s="19" t="s">
        <v>46</v>
      </c>
      <c r="J172" s="19"/>
      <c r="K172" s="19"/>
      <c r="L172" s="19"/>
      <c r="M172" s="19" t="s">
        <v>30</v>
      </c>
      <c r="N172" s="19" t="s">
        <v>40</v>
      </c>
    </row>
    <row r="173" spans="1:14">
      <c r="A173" s="18">
        <v>44788</v>
      </c>
      <c r="B173" s="19" t="s">
        <v>474</v>
      </c>
      <c r="C173" s="20" t="s">
        <v>475</v>
      </c>
      <c r="D173" s="19" t="s">
        <v>33</v>
      </c>
      <c r="E173" s="19" t="s">
        <v>27</v>
      </c>
      <c r="F173" s="21">
        <v>4000000</v>
      </c>
      <c r="G173" s="19" t="s">
        <v>476</v>
      </c>
      <c r="H173" s="19" t="s">
        <v>42</v>
      </c>
      <c r="I173" s="19" t="s">
        <v>188</v>
      </c>
      <c r="J173" s="19" t="s">
        <v>38</v>
      </c>
      <c r="K173" s="19" t="s">
        <v>165</v>
      </c>
      <c r="L173" s="19"/>
      <c r="M173" s="19" t="s">
        <v>48</v>
      </c>
      <c r="N173" s="19" t="s">
        <v>40</v>
      </c>
    </row>
    <row r="174" spans="1:14">
      <c r="A174" s="18">
        <v>44788</v>
      </c>
      <c r="B174" s="19" t="s">
        <v>474</v>
      </c>
      <c r="C174" s="20" t="s">
        <v>475</v>
      </c>
      <c r="D174" s="19" t="s">
        <v>33</v>
      </c>
      <c r="E174" s="19" t="s">
        <v>27</v>
      </c>
      <c r="F174" s="21">
        <v>17100000</v>
      </c>
      <c r="G174" s="19" t="s">
        <v>477</v>
      </c>
      <c r="H174" s="19" t="s">
        <v>87</v>
      </c>
      <c r="I174" s="19" t="s">
        <v>188</v>
      </c>
      <c r="J174" s="19" t="s">
        <v>38</v>
      </c>
      <c r="K174" s="19" t="s">
        <v>165</v>
      </c>
      <c r="L174" s="19"/>
      <c r="M174" s="19" t="s">
        <v>30</v>
      </c>
      <c r="N174" s="19" t="s">
        <v>40</v>
      </c>
    </row>
    <row r="175" spans="1:14">
      <c r="A175" s="18">
        <v>44740</v>
      </c>
      <c r="B175" s="19" t="s">
        <v>478</v>
      </c>
      <c r="C175" s="20" t="s">
        <v>479</v>
      </c>
      <c r="D175" s="19" t="s">
        <v>33</v>
      </c>
      <c r="E175" s="19" t="s">
        <v>412</v>
      </c>
      <c r="F175" s="21">
        <v>6000000</v>
      </c>
      <c r="G175" s="19" t="s">
        <v>480</v>
      </c>
      <c r="H175" s="19" t="s">
        <v>69</v>
      </c>
      <c r="I175" s="19" t="s">
        <v>76</v>
      </c>
      <c r="J175" s="19"/>
      <c r="K175" s="19"/>
      <c r="L175" s="19"/>
      <c r="M175" s="19" t="s">
        <v>39</v>
      </c>
      <c r="N175" s="19"/>
    </row>
    <row r="176" spans="1:14">
      <c r="A176" s="18">
        <v>44756</v>
      </c>
      <c r="B176" s="19" t="s">
        <v>478</v>
      </c>
      <c r="C176" s="20" t="s">
        <v>479</v>
      </c>
      <c r="D176" s="19" t="s">
        <v>33</v>
      </c>
      <c r="E176" s="19" t="s">
        <v>412</v>
      </c>
      <c r="F176" s="21">
        <v>6000000</v>
      </c>
      <c r="G176" s="19">
        <v>1807</v>
      </c>
      <c r="H176" s="19" t="s">
        <v>447</v>
      </c>
      <c r="I176" s="19" t="s">
        <v>76</v>
      </c>
      <c r="J176" s="19"/>
      <c r="K176" s="19"/>
      <c r="L176" s="19"/>
      <c r="M176" s="19" t="s">
        <v>30</v>
      </c>
      <c r="N176" s="19" t="s">
        <v>40</v>
      </c>
    </row>
    <row r="177" spans="1:14">
      <c r="A177" s="18">
        <v>44833</v>
      </c>
      <c r="B177" s="19" t="s">
        <v>481</v>
      </c>
      <c r="C177" s="20" t="s">
        <v>482</v>
      </c>
      <c r="D177" s="19" t="s">
        <v>33</v>
      </c>
      <c r="E177" s="19" t="s">
        <v>85</v>
      </c>
      <c r="F177" s="21">
        <v>16000000</v>
      </c>
      <c r="G177" s="19" t="s">
        <v>483</v>
      </c>
      <c r="H177" s="19" t="s">
        <v>198</v>
      </c>
      <c r="I177" s="19" t="s">
        <v>106</v>
      </c>
      <c r="J177" s="19" t="s">
        <v>119</v>
      </c>
      <c r="K177" s="19" t="s">
        <v>47</v>
      </c>
      <c r="L177" s="19"/>
      <c r="M177" s="19" t="s">
        <v>39</v>
      </c>
      <c r="N177" s="19" t="s">
        <v>40</v>
      </c>
    </row>
    <row r="178" spans="1:14">
      <c r="A178" s="18">
        <v>44803</v>
      </c>
      <c r="B178" s="19" t="s">
        <v>484</v>
      </c>
      <c r="C178" s="20">
        <v>2270214</v>
      </c>
      <c r="D178" s="19" t="s">
        <v>33</v>
      </c>
      <c r="E178" s="19" t="s">
        <v>133</v>
      </c>
      <c r="F178" s="21">
        <v>13200000</v>
      </c>
      <c r="G178" s="19" t="s">
        <v>485</v>
      </c>
      <c r="H178" s="19" t="s">
        <v>135</v>
      </c>
      <c r="I178" s="19" t="s">
        <v>165</v>
      </c>
      <c r="J178" s="19" t="s">
        <v>136</v>
      </c>
      <c r="K178" s="19" t="s">
        <v>61</v>
      </c>
      <c r="L178" s="19"/>
      <c r="M178" s="19" t="s">
        <v>39</v>
      </c>
      <c r="N178" s="19" t="s">
        <v>40</v>
      </c>
    </row>
    <row r="179" spans="1:14">
      <c r="A179" s="18">
        <v>44753</v>
      </c>
      <c r="B179" s="19" t="s">
        <v>486</v>
      </c>
      <c r="C179" s="20" t="s">
        <v>487</v>
      </c>
      <c r="D179" s="19" t="s">
        <v>33</v>
      </c>
      <c r="E179" s="19" t="s">
        <v>34</v>
      </c>
      <c r="F179" s="21">
        <v>6000000</v>
      </c>
      <c r="G179" s="19" t="s">
        <v>488</v>
      </c>
      <c r="H179" s="19" t="s">
        <v>28</v>
      </c>
      <c r="I179" s="19" t="s">
        <v>46</v>
      </c>
      <c r="J179" s="19" t="s">
        <v>54</v>
      </c>
      <c r="K179" s="19"/>
      <c r="L179" s="19"/>
      <c r="M179" s="19" t="s">
        <v>48</v>
      </c>
      <c r="N179" s="19" t="s">
        <v>40</v>
      </c>
    </row>
    <row r="180" spans="1:14">
      <c r="A180" s="18">
        <v>44820</v>
      </c>
      <c r="B180" s="19" t="s">
        <v>489</v>
      </c>
      <c r="C180" s="20" t="s">
        <v>490</v>
      </c>
      <c r="D180" s="19" t="s">
        <v>33</v>
      </c>
      <c r="E180" s="19" t="s">
        <v>85</v>
      </c>
      <c r="F180" s="21">
        <v>6000000</v>
      </c>
      <c r="G180" s="19" t="s">
        <v>491</v>
      </c>
      <c r="H180" s="19" t="s">
        <v>42</v>
      </c>
      <c r="I180" s="19" t="s">
        <v>106</v>
      </c>
      <c r="J180" s="19" t="s">
        <v>191</v>
      </c>
      <c r="K180" s="19"/>
      <c r="L180" s="19"/>
      <c r="M180" s="19" t="s">
        <v>48</v>
      </c>
      <c r="N180" s="19" t="s">
        <v>172</v>
      </c>
    </row>
    <row r="181" spans="1:14">
      <c r="A181" s="18">
        <v>44825</v>
      </c>
      <c r="B181" s="19" t="s">
        <v>489</v>
      </c>
      <c r="C181" s="20" t="s">
        <v>490</v>
      </c>
      <c r="D181" s="19" t="s">
        <v>33</v>
      </c>
      <c r="E181" s="19" t="s">
        <v>85</v>
      </c>
      <c r="F181" s="21">
        <v>5000000</v>
      </c>
      <c r="G181" s="19">
        <v>4190</v>
      </c>
      <c r="H181" s="19" t="s">
        <v>198</v>
      </c>
      <c r="I181" s="19" t="s">
        <v>191</v>
      </c>
      <c r="J181" s="19" t="s">
        <v>106</v>
      </c>
      <c r="K181" s="19"/>
      <c r="L181" s="19"/>
      <c r="M181" s="19" t="s">
        <v>30</v>
      </c>
      <c r="N181" s="19" t="s">
        <v>172</v>
      </c>
    </row>
    <row r="182" spans="1:14">
      <c r="A182" s="18">
        <v>44824</v>
      </c>
      <c r="B182" s="19" t="s">
        <v>492</v>
      </c>
      <c r="C182" s="20" t="s">
        <v>493</v>
      </c>
      <c r="D182" s="19" t="s">
        <v>33</v>
      </c>
      <c r="E182" s="19" t="s">
        <v>85</v>
      </c>
      <c r="F182" s="21">
        <v>14600000</v>
      </c>
      <c r="G182" s="19" t="s">
        <v>494</v>
      </c>
      <c r="H182" s="19" t="s">
        <v>69</v>
      </c>
      <c r="I182" s="19" t="s">
        <v>106</v>
      </c>
      <c r="J182" s="19" t="s">
        <v>76</v>
      </c>
      <c r="K182" s="19" t="s">
        <v>294</v>
      </c>
      <c r="L182" s="19"/>
      <c r="M182" s="19" t="s">
        <v>39</v>
      </c>
      <c r="N182" s="19" t="s">
        <v>40</v>
      </c>
    </row>
    <row r="183" spans="1:14">
      <c r="A183" s="18">
        <v>44777</v>
      </c>
      <c r="B183" s="19" t="s">
        <v>495</v>
      </c>
      <c r="C183" s="20" t="s">
        <v>496</v>
      </c>
      <c r="D183" s="19" t="s">
        <v>33</v>
      </c>
      <c r="E183" s="19" t="s">
        <v>27</v>
      </c>
      <c r="F183" s="21">
        <v>17600000</v>
      </c>
      <c r="G183" s="19" t="s">
        <v>497</v>
      </c>
      <c r="H183" s="19" t="s">
        <v>170</v>
      </c>
      <c r="I183" s="19" t="s">
        <v>171</v>
      </c>
      <c r="J183" s="19"/>
      <c r="K183" s="19"/>
      <c r="L183" s="19"/>
      <c r="M183" s="19" t="s">
        <v>39</v>
      </c>
      <c r="N183" s="19" t="s">
        <v>91</v>
      </c>
    </row>
    <row r="184" spans="1:14">
      <c r="A184" s="18">
        <v>44833</v>
      </c>
      <c r="B184" s="19" t="s">
        <v>498</v>
      </c>
      <c r="C184" s="20" t="s">
        <v>499</v>
      </c>
      <c r="D184" s="19" t="s">
        <v>33</v>
      </c>
      <c r="E184" s="19" t="s">
        <v>201</v>
      </c>
      <c r="F184" s="21">
        <v>2000000</v>
      </c>
      <c r="G184" s="19">
        <v>2627</v>
      </c>
      <c r="H184" s="19" t="s">
        <v>198</v>
      </c>
      <c r="I184" s="19" t="s">
        <v>46</v>
      </c>
      <c r="J184" s="19"/>
      <c r="K184" s="19"/>
      <c r="L184" s="19"/>
      <c r="M184" s="19" t="s">
        <v>48</v>
      </c>
      <c r="N184" s="19" t="s">
        <v>40</v>
      </c>
    </row>
    <row r="185" spans="1:14">
      <c r="A185" s="18">
        <v>44746</v>
      </c>
      <c r="B185" s="19" t="s">
        <v>500</v>
      </c>
      <c r="C185" s="20" t="s">
        <v>501</v>
      </c>
      <c r="D185" s="19" t="s">
        <v>33</v>
      </c>
      <c r="E185" s="19" t="s">
        <v>412</v>
      </c>
      <c r="F185" s="21">
        <v>4720000</v>
      </c>
      <c r="G185" s="19">
        <v>1769</v>
      </c>
      <c r="H185" s="19" t="s">
        <v>502</v>
      </c>
      <c r="I185" s="19" t="s">
        <v>76</v>
      </c>
      <c r="J185" s="19"/>
      <c r="K185" s="19"/>
      <c r="L185" s="19"/>
      <c r="M185" s="19" t="s">
        <v>39</v>
      </c>
      <c r="N185" s="19" t="s">
        <v>40</v>
      </c>
    </row>
    <row r="186" spans="1:14">
      <c r="A186" s="18">
        <v>44819</v>
      </c>
      <c r="B186" s="19" t="s">
        <v>500</v>
      </c>
      <c r="C186" s="20" t="s">
        <v>503</v>
      </c>
      <c r="D186" s="19" t="s">
        <v>33</v>
      </c>
      <c r="E186" s="19" t="s">
        <v>412</v>
      </c>
      <c r="F186" s="21">
        <v>3500000</v>
      </c>
      <c r="G186" s="19" t="s">
        <v>504</v>
      </c>
      <c r="H186" s="19" t="s">
        <v>198</v>
      </c>
      <c r="I186" s="19" t="s">
        <v>448</v>
      </c>
      <c r="J186" s="19"/>
      <c r="K186" s="19"/>
      <c r="L186" s="19"/>
      <c r="M186" s="19" t="s">
        <v>48</v>
      </c>
      <c r="N186" s="19" t="s">
        <v>172</v>
      </c>
    </row>
    <row r="187" spans="1:14">
      <c r="A187" s="18">
        <v>44834</v>
      </c>
      <c r="B187" s="19" t="s">
        <v>500</v>
      </c>
      <c r="C187" s="20" t="s">
        <v>503</v>
      </c>
      <c r="D187" s="19" t="s">
        <v>33</v>
      </c>
      <c r="E187" s="19" t="s">
        <v>412</v>
      </c>
      <c r="F187" s="21">
        <v>3500000</v>
      </c>
      <c r="G187" s="19" t="s">
        <v>505</v>
      </c>
      <c r="H187" s="19" t="s">
        <v>198</v>
      </c>
      <c r="I187" s="19" t="s">
        <v>448</v>
      </c>
      <c r="J187" s="19"/>
      <c r="K187" s="19"/>
      <c r="L187" s="19"/>
      <c r="M187" s="19" t="s">
        <v>30</v>
      </c>
      <c r="N187" s="19" t="s">
        <v>172</v>
      </c>
    </row>
    <row r="188" spans="1:14">
      <c r="A188" s="18">
        <v>44753</v>
      </c>
      <c r="B188" s="19" t="s">
        <v>251</v>
      </c>
      <c r="C188" s="20">
        <v>2438</v>
      </c>
      <c r="D188" s="19" t="s">
        <v>33</v>
      </c>
      <c r="E188" s="19" t="s">
        <v>269</v>
      </c>
      <c r="F188" s="21">
        <v>12000000</v>
      </c>
      <c r="G188" s="19">
        <v>2264</v>
      </c>
      <c r="H188" s="19" t="s">
        <v>28</v>
      </c>
      <c r="I188" s="19" t="s">
        <v>506</v>
      </c>
      <c r="J188" s="19"/>
      <c r="K188" s="19"/>
      <c r="L188" s="19"/>
      <c r="M188" s="19" t="s">
        <v>30</v>
      </c>
      <c r="N188" s="19" t="s">
        <v>91</v>
      </c>
    </row>
    <row r="189" spans="1:14">
      <c r="A189" s="18">
        <v>44740</v>
      </c>
      <c r="B189" s="23" t="s">
        <v>507</v>
      </c>
      <c r="C189" s="20" t="s">
        <v>508</v>
      </c>
      <c r="D189" s="19" t="s">
        <v>33</v>
      </c>
      <c r="E189" s="19" t="s">
        <v>185</v>
      </c>
      <c r="F189" s="21">
        <v>7200000</v>
      </c>
      <c r="G189" s="19" t="s">
        <v>509</v>
      </c>
      <c r="H189" s="19" t="s">
        <v>28</v>
      </c>
      <c r="I189" s="19" t="s">
        <v>335</v>
      </c>
      <c r="J189" s="19" t="s">
        <v>264</v>
      </c>
      <c r="K189" s="19"/>
      <c r="L189" s="19"/>
      <c r="M189" s="19" t="s">
        <v>30</v>
      </c>
      <c r="N189" s="19"/>
    </row>
    <row r="190" spans="1:14">
      <c r="A190" s="18">
        <v>44723</v>
      </c>
      <c r="B190" s="19" t="s">
        <v>510</v>
      </c>
      <c r="C190" s="20" t="s">
        <v>511</v>
      </c>
      <c r="D190" s="19" t="s">
        <v>33</v>
      </c>
      <c r="E190" s="19" t="s">
        <v>185</v>
      </c>
      <c r="F190" s="21">
        <v>4800000</v>
      </c>
      <c r="G190" s="19" t="s">
        <v>512</v>
      </c>
      <c r="H190" s="19" t="s">
        <v>28</v>
      </c>
      <c r="I190" s="19" t="s">
        <v>513</v>
      </c>
      <c r="J190" s="19"/>
      <c r="K190" s="19"/>
      <c r="L190" s="19"/>
      <c r="M190" s="19" t="s">
        <v>39</v>
      </c>
      <c r="N190" s="19"/>
    </row>
    <row r="191" spans="1:14">
      <c r="A191" s="18">
        <v>44800</v>
      </c>
      <c r="B191" s="19" t="s">
        <v>510</v>
      </c>
      <c r="C191" s="20">
        <v>2270185</v>
      </c>
      <c r="D191" s="19" t="s">
        <v>33</v>
      </c>
      <c r="E191" s="19" t="s">
        <v>185</v>
      </c>
      <c r="F191" s="21">
        <v>13900000</v>
      </c>
      <c r="G191" s="19" t="s">
        <v>514</v>
      </c>
      <c r="H191" s="19" t="s">
        <v>81</v>
      </c>
      <c r="I191" s="19" t="s">
        <v>431</v>
      </c>
      <c r="J191" s="19"/>
      <c r="K191" s="19"/>
      <c r="L191" s="19"/>
      <c r="M191" s="19" t="s">
        <v>39</v>
      </c>
      <c r="N191" s="19" t="s">
        <v>172</v>
      </c>
    </row>
    <row r="192" spans="1:14">
      <c r="A192" s="18">
        <v>44751</v>
      </c>
      <c r="B192" s="19" t="s">
        <v>515</v>
      </c>
      <c r="C192" s="20">
        <v>1736</v>
      </c>
      <c r="D192" s="19" t="s">
        <v>33</v>
      </c>
      <c r="E192" s="19" t="s">
        <v>177</v>
      </c>
      <c r="F192" s="21">
        <v>4000000</v>
      </c>
      <c r="G192" s="19">
        <v>2212</v>
      </c>
      <c r="H192" s="19" t="s">
        <v>28</v>
      </c>
      <c r="I192" s="19" t="s">
        <v>516</v>
      </c>
      <c r="J192" s="19" t="s">
        <v>277</v>
      </c>
      <c r="K192" s="19"/>
      <c r="L192" s="19"/>
      <c r="M192" s="19" t="s">
        <v>48</v>
      </c>
      <c r="N192" s="19" t="s">
        <v>40</v>
      </c>
    </row>
    <row r="193" spans="1:14">
      <c r="A193" s="18">
        <v>44763</v>
      </c>
      <c r="B193" s="19" t="s">
        <v>517</v>
      </c>
      <c r="C193" s="20">
        <v>1736</v>
      </c>
      <c r="D193" s="19" t="s">
        <v>33</v>
      </c>
      <c r="E193" s="19" t="s">
        <v>177</v>
      </c>
      <c r="F193" s="21">
        <v>10400000</v>
      </c>
      <c r="G193" s="19">
        <v>2227</v>
      </c>
      <c r="H193" s="19" t="s">
        <v>179</v>
      </c>
      <c r="I193" s="19" t="s">
        <v>516</v>
      </c>
      <c r="J193" s="19" t="s">
        <v>167</v>
      </c>
      <c r="K193" s="19"/>
      <c r="L193" s="19"/>
      <c r="M193" s="19" t="s">
        <v>30</v>
      </c>
      <c r="N193" s="19" t="s">
        <v>40</v>
      </c>
    </row>
    <row r="194" spans="1:14">
      <c r="A194" s="18">
        <v>44834</v>
      </c>
      <c r="B194" s="19" t="s">
        <v>518</v>
      </c>
      <c r="C194" s="20">
        <v>220599</v>
      </c>
      <c r="D194" s="19" t="s">
        <v>33</v>
      </c>
      <c r="E194" s="19" t="s">
        <v>133</v>
      </c>
      <c r="F194" s="21">
        <v>19300000</v>
      </c>
      <c r="G194" s="19" t="s">
        <v>519</v>
      </c>
      <c r="H194" s="19" t="s">
        <v>135</v>
      </c>
      <c r="I194" s="19" t="s">
        <v>136</v>
      </c>
      <c r="J194" s="19"/>
      <c r="K194" s="19"/>
      <c r="L194" s="19"/>
      <c r="M194" s="19" t="s">
        <v>39</v>
      </c>
      <c r="N194" s="19" t="s">
        <v>40</v>
      </c>
    </row>
    <row r="195" spans="1:14">
      <c r="A195" s="18">
        <v>44783</v>
      </c>
      <c r="B195" s="19" t="s">
        <v>520</v>
      </c>
      <c r="C195" s="20" t="s">
        <v>521</v>
      </c>
      <c r="D195" s="19" t="s">
        <v>33</v>
      </c>
      <c r="E195" s="19" t="s">
        <v>227</v>
      </c>
      <c r="F195" s="21">
        <v>5000000</v>
      </c>
      <c r="G195" s="19" t="s">
        <v>522</v>
      </c>
      <c r="H195" s="19" t="s">
        <v>87</v>
      </c>
      <c r="I195" s="19" t="s">
        <v>188</v>
      </c>
      <c r="J195" s="19" t="s">
        <v>206</v>
      </c>
      <c r="K195" s="19" t="s">
        <v>229</v>
      </c>
      <c r="L195" s="19"/>
      <c r="M195" s="19" t="s">
        <v>48</v>
      </c>
      <c r="N195" s="19" t="s">
        <v>40</v>
      </c>
    </row>
    <row r="196" spans="1:14">
      <c r="A196" s="18">
        <v>44804</v>
      </c>
      <c r="B196" s="19" t="s">
        <v>520</v>
      </c>
      <c r="C196" s="20" t="s">
        <v>521</v>
      </c>
      <c r="D196" s="19" t="s">
        <v>33</v>
      </c>
      <c r="E196" s="19" t="s">
        <v>227</v>
      </c>
      <c r="F196" s="21">
        <v>14200000</v>
      </c>
      <c r="G196" s="19" t="s">
        <v>523</v>
      </c>
      <c r="H196" s="19" t="s">
        <v>81</v>
      </c>
      <c r="I196" s="19" t="s">
        <v>188</v>
      </c>
      <c r="J196" s="19" t="s">
        <v>206</v>
      </c>
      <c r="K196" s="19" t="s">
        <v>229</v>
      </c>
      <c r="L196" s="19"/>
      <c r="M196" s="19" t="s">
        <v>30</v>
      </c>
      <c r="N196" s="19" t="s">
        <v>40</v>
      </c>
    </row>
    <row r="197" spans="1:14">
      <c r="A197" s="18">
        <v>44802</v>
      </c>
      <c r="B197" s="19" t="s">
        <v>524</v>
      </c>
      <c r="C197" s="20">
        <v>2270199</v>
      </c>
      <c r="D197" s="19" t="s">
        <v>33</v>
      </c>
      <c r="E197" s="19" t="s">
        <v>133</v>
      </c>
      <c r="F197" s="21">
        <v>21500000</v>
      </c>
      <c r="G197" s="19" t="s">
        <v>525</v>
      </c>
      <c r="H197" s="19" t="s">
        <v>135</v>
      </c>
      <c r="I197" s="19" t="s">
        <v>136</v>
      </c>
      <c r="J197" s="19" t="s">
        <v>137</v>
      </c>
      <c r="K197" s="19" t="s">
        <v>165</v>
      </c>
      <c r="L197" s="19"/>
      <c r="M197" s="19" t="s">
        <v>39</v>
      </c>
      <c r="N197" s="19" t="s">
        <v>40</v>
      </c>
    </row>
    <row r="198" spans="1:14">
      <c r="A198" s="18">
        <v>44749</v>
      </c>
      <c r="B198" s="19" t="s">
        <v>526</v>
      </c>
      <c r="C198" s="20">
        <v>2759</v>
      </c>
      <c r="D198" s="19" t="s">
        <v>33</v>
      </c>
      <c r="E198" s="19" t="s">
        <v>34</v>
      </c>
      <c r="F198" s="21">
        <v>3360000</v>
      </c>
      <c r="G198" s="19">
        <v>1961</v>
      </c>
      <c r="H198" s="19" t="s">
        <v>527</v>
      </c>
      <c r="I198" s="19" t="s">
        <v>53</v>
      </c>
      <c r="J198" s="19"/>
      <c r="K198" s="19"/>
      <c r="L198" s="19"/>
      <c r="M198" s="19" t="s">
        <v>39</v>
      </c>
      <c r="N198" s="19" t="s">
        <v>40</v>
      </c>
    </row>
    <row r="199" spans="1:14">
      <c r="A199" s="18">
        <v>44762</v>
      </c>
      <c r="B199" s="19" t="s">
        <v>528</v>
      </c>
      <c r="C199" s="20">
        <v>2311</v>
      </c>
      <c r="D199" s="19" t="s">
        <v>26</v>
      </c>
      <c r="E199" s="19" t="s">
        <v>27</v>
      </c>
      <c r="F199" s="21">
        <v>1000000</v>
      </c>
      <c r="G199" s="19">
        <v>497</v>
      </c>
      <c r="H199" s="19" t="s">
        <v>529</v>
      </c>
      <c r="I199" s="19" t="s">
        <v>296</v>
      </c>
      <c r="J199" s="19"/>
      <c r="K199" s="19"/>
      <c r="L199" s="19"/>
      <c r="M199" s="19" t="s">
        <v>39</v>
      </c>
      <c r="N199" s="19" t="s">
        <v>91</v>
      </c>
    </row>
    <row r="200" spans="1:14">
      <c r="A200" s="18">
        <v>44773</v>
      </c>
      <c r="B200" s="19" t="s">
        <v>530</v>
      </c>
      <c r="C200" s="20" t="s">
        <v>531</v>
      </c>
      <c r="D200" s="19" t="s">
        <v>33</v>
      </c>
      <c r="E200" s="19" t="s">
        <v>213</v>
      </c>
      <c r="F200" s="21">
        <v>5000000</v>
      </c>
      <c r="G200" s="19" t="s">
        <v>532</v>
      </c>
      <c r="H200" s="19" t="s">
        <v>81</v>
      </c>
      <c r="I200" s="19" t="s">
        <v>384</v>
      </c>
      <c r="J200" s="19"/>
      <c r="K200" s="19"/>
      <c r="L200" s="19"/>
      <c r="M200" s="19" t="s">
        <v>48</v>
      </c>
      <c r="N200" s="19" t="s">
        <v>172</v>
      </c>
    </row>
    <row r="201" spans="1:14">
      <c r="A201" s="18">
        <v>44773</v>
      </c>
      <c r="B201" s="19" t="s">
        <v>533</v>
      </c>
      <c r="C201" s="20" t="s">
        <v>534</v>
      </c>
      <c r="D201" s="19" t="s">
        <v>33</v>
      </c>
      <c r="E201" s="19" t="s">
        <v>269</v>
      </c>
      <c r="F201" s="21">
        <v>10000000</v>
      </c>
      <c r="G201" s="19" t="s">
        <v>535</v>
      </c>
      <c r="H201" s="19" t="s">
        <v>81</v>
      </c>
      <c r="I201" s="19" t="s">
        <v>438</v>
      </c>
      <c r="J201" s="19" t="s">
        <v>165</v>
      </c>
      <c r="K201" s="19"/>
      <c r="L201" s="19"/>
      <c r="M201" s="19" t="s">
        <v>39</v>
      </c>
      <c r="N201" s="19" t="s">
        <v>40</v>
      </c>
    </row>
    <row r="202" spans="1:14">
      <c r="A202" s="18">
        <v>44761</v>
      </c>
      <c r="B202" s="19" t="s">
        <v>536</v>
      </c>
      <c r="C202" s="20">
        <v>2567</v>
      </c>
      <c r="D202" s="19" t="s">
        <v>33</v>
      </c>
      <c r="E202" s="19" t="s">
        <v>227</v>
      </c>
      <c r="F202" s="21">
        <v>12000000</v>
      </c>
      <c r="G202" s="19">
        <v>1549</v>
      </c>
      <c r="H202" s="19" t="s">
        <v>537</v>
      </c>
      <c r="I202" s="19" t="s">
        <v>206</v>
      </c>
      <c r="J202" s="19" t="s">
        <v>229</v>
      </c>
      <c r="K202" s="19"/>
      <c r="L202" s="19"/>
      <c r="M202" s="19" t="s">
        <v>39</v>
      </c>
      <c r="N202" s="19" t="s">
        <v>40</v>
      </c>
    </row>
    <row r="203" spans="1:14">
      <c r="A203" s="18">
        <v>44804</v>
      </c>
      <c r="B203" s="19" t="s">
        <v>538</v>
      </c>
      <c r="C203" s="20" t="s">
        <v>539</v>
      </c>
      <c r="D203" s="19" t="s">
        <v>33</v>
      </c>
      <c r="E203" s="19" t="s">
        <v>201</v>
      </c>
      <c r="F203" s="21">
        <v>13500000</v>
      </c>
      <c r="G203" s="19" t="s">
        <v>540</v>
      </c>
      <c r="H203" s="19" t="s">
        <v>69</v>
      </c>
      <c r="I203" s="19" t="s">
        <v>191</v>
      </c>
      <c r="J203" s="19" t="s">
        <v>53</v>
      </c>
      <c r="K203" s="19"/>
      <c r="L203" s="19"/>
      <c r="M203" s="19" t="s">
        <v>39</v>
      </c>
      <c r="N203" s="19" t="s">
        <v>40</v>
      </c>
    </row>
    <row r="204" spans="1:14">
      <c r="A204" s="18">
        <v>44747</v>
      </c>
      <c r="B204" s="19" t="s">
        <v>541</v>
      </c>
      <c r="C204" s="20">
        <v>2282</v>
      </c>
      <c r="D204" s="19" t="s">
        <v>26</v>
      </c>
      <c r="E204" s="19" t="s">
        <v>27</v>
      </c>
      <c r="F204" s="21">
        <v>1000000</v>
      </c>
      <c r="G204" s="19">
        <v>467</v>
      </c>
      <c r="H204" s="19" t="s">
        <v>238</v>
      </c>
      <c r="I204" s="19" t="s">
        <v>296</v>
      </c>
      <c r="J204" s="19"/>
      <c r="K204" s="19"/>
      <c r="L204" s="19"/>
      <c r="M204" s="19" t="s">
        <v>39</v>
      </c>
      <c r="N204" s="19" t="s">
        <v>26</v>
      </c>
    </row>
    <row r="205" spans="1:14">
      <c r="A205" s="18">
        <v>44804</v>
      </c>
      <c r="B205" s="19" t="s">
        <v>542</v>
      </c>
      <c r="C205" s="20" t="s">
        <v>543</v>
      </c>
      <c r="D205" s="19" t="s">
        <v>26</v>
      </c>
      <c r="E205" s="19" t="s">
        <v>27</v>
      </c>
      <c r="F205" s="21">
        <v>9000000</v>
      </c>
      <c r="G205" s="19" t="s">
        <v>544</v>
      </c>
      <c r="H205" s="19" t="s">
        <v>87</v>
      </c>
      <c r="I205" s="19" t="s">
        <v>296</v>
      </c>
      <c r="J205" s="19"/>
      <c r="K205" s="19"/>
      <c r="L205" s="19"/>
      <c r="M205" s="19" t="s">
        <v>39</v>
      </c>
      <c r="N205" s="19" t="s">
        <v>91</v>
      </c>
    </row>
    <row r="206" spans="1:14">
      <c r="A206" s="18">
        <v>44830</v>
      </c>
      <c r="B206" s="19" t="s">
        <v>545</v>
      </c>
      <c r="C206" s="20" t="s">
        <v>546</v>
      </c>
      <c r="D206" s="19" t="s">
        <v>33</v>
      </c>
      <c r="E206" s="19" t="s">
        <v>201</v>
      </c>
      <c r="F206" s="21">
        <v>12000000</v>
      </c>
      <c r="G206" s="19">
        <v>2604</v>
      </c>
      <c r="H206" s="19" t="s">
        <v>69</v>
      </c>
      <c r="I206" s="19" t="s">
        <v>46</v>
      </c>
      <c r="J206" s="19" t="s">
        <v>235</v>
      </c>
      <c r="K206" s="19" t="s">
        <v>311</v>
      </c>
      <c r="L206" s="19"/>
      <c r="M206" s="19" t="s">
        <v>39</v>
      </c>
      <c r="N206" s="19" t="s">
        <v>40</v>
      </c>
    </row>
    <row r="207" spans="1:14">
      <c r="A207" s="18">
        <v>44823</v>
      </c>
      <c r="B207" s="19" t="s">
        <v>547</v>
      </c>
      <c r="C207" s="20" t="s">
        <v>548</v>
      </c>
      <c r="D207" s="19" t="s">
        <v>33</v>
      </c>
      <c r="E207" s="19" t="s">
        <v>412</v>
      </c>
      <c r="F207" s="21">
        <v>29300000</v>
      </c>
      <c r="G207" s="19" t="s">
        <v>549</v>
      </c>
      <c r="H207" s="19" t="s">
        <v>69</v>
      </c>
      <c r="I207" s="19" t="s">
        <v>50</v>
      </c>
      <c r="J207" s="19" t="s">
        <v>448</v>
      </c>
      <c r="K207" s="19" t="s">
        <v>53</v>
      </c>
      <c r="L207" s="19"/>
      <c r="M207" s="19" t="s">
        <v>39</v>
      </c>
      <c r="N207" s="19" t="s">
        <v>40</v>
      </c>
    </row>
    <row r="208" spans="1:14">
      <c r="A208" s="18">
        <v>44804</v>
      </c>
      <c r="B208" s="19" t="s">
        <v>550</v>
      </c>
      <c r="C208" s="20" t="s">
        <v>551</v>
      </c>
      <c r="D208" s="19" t="s">
        <v>33</v>
      </c>
      <c r="E208" s="19" t="s">
        <v>227</v>
      </c>
      <c r="F208" s="21">
        <v>30000000</v>
      </c>
      <c r="G208" s="19" t="s">
        <v>552</v>
      </c>
      <c r="H208" s="19" t="s">
        <v>87</v>
      </c>
      <c r="I208" s="19" t="s">
        <v>553</v>
      </c>
      <c r="J208" s="19" t="s">
        <v>206</v>
      </c>
      <c r="K208" s="19"/>
      <c r="L208" s="19"/>
      <c r="M208" s="19" t="s">
        <v>39</v>
      </c>
      <c r="N208" s="19" t="s">
        <v>172</v>
      </c>
    </row>
    <row r="209" spans="1:14">
      <c r="A209" s="18">
        <v>44804</v>
      </c>
      <c r="B209" s="19" t="s">
        <v>554</v>
      </c>
      <c r="C209" s="20" t="s">
        <v>555</v>
      </c>
      <c r="D209" s="19" t="s">
        <v>33</v>
      </c>
      <c r="E209" s="19" t="s">
        <v>177</v>
      </c>
      <c r="F209" s="21">
        <v>12000000</v>
      </c>
      <c r="G209" s="19" t="s">
        <v>556</v>
      </c>
      <c r="H209" s="19" t="s">
        <v>87</v>
      </c>
      <c r="I209" s="19" t="s">
        <v>290</v>
      </c>
      <c r="J209" s="19"/>
      <c r="K209" s="19"/>
      <c r="L209" s="19"/>
      <c r="M209" s="19" t="s">
        <v>39</v>
      </c>
      <c r="N209" s="19" t="s">
        <v>172</v>
      </c>
    </row>
    <row r="210" spans="1:14">
      <c r="A210" s="18">
        <v>44777</v>
      </c>
      <c r="B210" s="19" t="s">
        <v>557</v>
      </c>
      <c r="C210" s="20">
        <v>2270074</v>
      </c>
      <c r="D210" s="19" t="s">
        <v>33</v>
      </c>
      <c r="E210" s="19" t="s">
        <v>133</v>
      </c>
      <c r="F210" s="21">
        <v>16000000</v>
      </c>
      <c r="G210" s="19" t="s">
        <v>558</v>
      </c>
      <c r="H210" s="19" t="s">
        <v>135</v>
      </c>
      <c r="I210" s="19" t="s">
        <v>76</v>
      </c>
      <c r="J210" s="19" t="s">
        <v>137</v>
      </c>
      <c r="K210" s="19" t="s">
        <v>136</v>
      </c>
      <c r="L210" s="19"/>
      <c r="M210" s="19" t="s">
        <v>39</v>
      </c>
      <c r="N210" s="19" t="s">
        <v>40</v>
      </c>
    </row>
    <row r="211" spans="1:14">
      <c r="A211" s="18">
        <v>44804</v>
      </c>
      <c r="B211" s="19" t="s">
        <v>559</v>
      </c>
      <c r="C211" s="20" t="s">
        <v>560</v>
      </c>
      <c r="D211" s="19" t="s">
        <v>33</v>
      </c>
      <c r="E211" s="19" t="s">
        <v>201</v>
      </c>
      <c r="F211" s="21">
        <v>13500000</v>
      </c>
      <c r="G211" s="19" t="s">
        <v>561</v>
      </c>
      <c r="H211" s="19" t="s">
        <v>69</v>
      </c>
      <c r="I211" s="19" t="s">
        <v>191</v>
      </c>
      <c r="J211" s="19" t="s">
        <v>53</v>
      </c>
      <c r="K211" s="19"/>
      <c r="L211" s="19"/>
      <c r="M211" s="19" t="s">
        <v>39</v>
      </c>
      <c r="N211" s="19" t="s">
        <v>40</v>
      </c>
    </row>
    <row r="212" spans="1:14">
      <c r="A212" s="18">
        <v>44823</v>
      </c>
      <c r="B212" s="19" t="s">
        <v>562</v>
      </c>
      <c r="C212" s="20" t="s">
        <v>563</v>
      </c>
      <c r="D212" s="19" t="s">
        <v>33</v>
      </c>
      <c r="E212" s="19" t="s">
        <v>201</v>
      </c>
      <c r="F212" s="21">
        <v>10950000</v>
      </c>
      <c r="G212" s="19">
        <v>4132</v>
      </c>
      <c r="H212" s="19" t="s">
        <v>69</v>
      </c>
      <c r="I212" s="19" t="s">
        <v>46</v>
      </c>
      <c r="J212" s="19" t="s">
        <v>420</v>
      </c>
      <c r="K212" s="19"/>
      <c r="L212" s="19"/>
      <c r="M212" s="19" t="s">
        <v>48</v>
      </c>
      <c r="N212" s="19" t="s">
        <v>40</v>
      </c>
    </row>
    <row r="213" spans="1:14">
      <c r="A213" s="18">
        <v>44782</v>
      </c>
      <c r="B213" s="19" t="s">
        <v>564</v>
      </c>
      <c r="C213" s="20">
        <v>2270093</v>
      </c>
      <c r="D213" s="19" t="s">
        <v>33</v>
      </c>
      <c r="E213" s="19" t="s">
        <v>133</v>
      </c>
      <c r="F213" s="21">
        <v>20600000</v>
      </c>
      <c r="G213" s="19" t="s">
        <v>565</v>
      </c>
      <c r="H213" s="19" t="s">
        <v>135</v>
      </c>
      <c r="I213" s="19" t="s">
        <v>119</v>
      </c>
      <c r="J213" s="19" t="s">
        <v>188</v>
      </c>
      <c r="K213" s="19" t="s">
        <v>347</v>
      </c>
      <c r="L213" s="19"/>
      <c r="M213" s="19" t="s">
        <v>39</v>
      </c>
      <c r="N213" s="19" t="s">
        <v>40</v>
      </c>
    </row>
    <row r="214" spans="1:14">
      <c r="A214" s="18">
        <v>44790</v>
      </c>
      <c r="B214" s="19" t="s">
        <v>566</v>
      </c>
      <c r="C214" s="20">
        <v>2270132</v>
      </c>
      <c r="D214" s="19" t="s">
        <v>33</v>
      </c>
      <c r="E214" s="19" t="s">
        <v>185</v>
      </c>
      <c r="F214" s="21">
        <v>11500000</v>
      </c>
      <c r="G214" s="19" t="s">
        <v>567</v>
      </c>
      <c r="H214" s="19" t="s">
        <v>87</v>
      </c>
      <c r="I214" s="19" t="s">
        <v>76</v>
      </c>
      <c r="J214" s="19" t="s">
        <v>431</v>
      </c>
      <c r="K214" s="19" t="s">
        <v>119</v>
      </c>
      <c r="L214" s="19"/>
      <c r="M214" s="19" t="s">
        <v>39</v>
      </c>
      <c r="N214" s="19" t="s">
        <v>40</v>
      </c>
    </row>
    <row r="215" spans="1:14">
      <c r="A215" s="18">
        <v>44834</v>
      </c>
      <c r="B215" s="19" t="s">
        <v>568</v>
      </c>
      <c r="C215" s="20">
        <v>220605</v>
      </c>
      <c r="D215" s="19" t="s">
        <v>33</v>
      </c>
      <c r="E215" s="19" t="s">
        <v>133</v>
      </c>
      <c r="F215" s="21">
        <v>2000000</v>
      </c>
      <c r="G215" s="19" t="s">
        <v>569</v>
      </c>
      <c r="H215" s="19" t="s">
        <v>81</v>
      </c>
      <c r="I215" s="19" t="s">
        <v>61</v>
      </c>
      <c r="J215" s="19" t="s">
        <v>570</v>
      </c>
      <c r="K215" s="19" t="s">
        <v>167</v>
      </c>
      <c r="L215" s="19"/>
      <c r="M215" s="19" t="s">
        <v>48</v>
      </c>
      <c r="N215" s="19" t="s">
        <v>40</v>
      </c>
    </row>
    <row r="216" spans="1:14">
      <c r="A216" s="18">
        <v>44834</v>
      </c>
      <c r="B216" s="19" t="s">
        <v>568</v>
      </c>
      <c r="C216" s="20">
        <v>220605</v>
      </c>
      <c r="D216" s="19" t="s">
        <v>33</v>
      </c>
      <c r="E216" s="19" t="s">
        <v>133</v>
      </c>
      <c r="F216" s="21">
        <v>10000000</v>
      </c>
      <c r="G216" s="19" t="s">
        <v>571</v>
      </c>
      <c r="H216" s="19" t="s">
        <v>135</v>
      </c>
      <c r="I216" s="19" t="s">
        <v>61</v>
      </c>
      <c r="J216" s="19" t="s">
        <v>570</v>
      </c>
      <c r="K216" s="19" t="s">
        <v>167</v>
      </c>
      <c r="L216" s="19"/>
      <c r="M216" s="19" t="s">
        <v>30</v>
      </c>
      <c r="N216" s="19" t="s">
        <v>40</v>
      </c>
    </row>
    <row r="217" spans="1:14">
      <c r="A217" s="18">
        <v>44805</v>
      </c>
      <c r="B217" s="19" t="s">
        <v>572</v>
      </c>
      <c r="C217" s="20" t="s">
        <v>573</v>
      </c>
      <c r="D217" s="19" t="s">
        <v>33</v>
      </c>
      <c r="E217" s="19" t="s">
        <v>204</v>
      </c>
      <c r="F217" s="21">
        <v>17280000</v>
      </c>
      <c r="G217" s="19" t="s">
        <v>574</v>
      </c>
      <c r="H217" s="19" t="s">
        <v>81</v>
      </c>
      <c r="I217" s="19" t="s">
        <v>119</v>
      </c>
      <c r="J217" s="19" t="s">
        <v>575</v>
      </c>
      <c r="K217" s="19"/>
      <c r="L217" s="19"/>
      <c r="M217" s="19" t="s">
        <v>39</v>
      </c>
      <c r="N217" s="19" t="s">
        <v>40</v>
      </c>
    </row>
    <row r="218" spans="1:14">
      <c r="A218" s="18">
        <v>44804</v>
      </c>
      <c r="B218" s="19" t="s">
        <v>576</v>
      </c>
      <c r="C218" s="20">
        <v>2270261</v>
      </c>
      <c r="D218" s="19" t="s">
        <v>33</v>
      </c>
      <c r="E218" s="19" t="s">
        <v>269</v>
      </c>
      <c r="F218" s="21">
        <v>10800000</v>
      </c>
      <c r="G218" s="19">
        <v>3363</v>
      </c>
      <c r="H218" s="19" t="s">
        <v>87</v>
      </c>
      <c r="I218" s="19" t="s">
        <v>244</v>
      </c>
      <c r="J218" s="19"/>
      <c r="K218" s="19"/>
      <c r="L218" s="19"/>
      <c r="M218" s="19" t="s">
        <v>39</v>
      </c>
      <c r="N218" s="19" t="s">
        <v>172</v>
      </c>
    </row>
    <row r="219" spans="1:14">
      <c r="A219" s="18">
        <v>44785</v>
      </c>
      <c r="B219" s="19" t="s">
        <v>577</v>
      </c>
      <c r="C219" s="20" t="s">
        <v>578</v>
      </c>
      <c r="D219" s="19" t="s">
        <v>33</v>
      </c>
      <c r="E219" s="19" t="s">
        <v>409</v>
      </c>
      <c r="F219" s="21">
        <v>21000000</v>
      </c>
      <c r="G219" s="19">
        <v>2763</v>
      </c>
      <c r="H219" s="19" t="s">
        <v>179</v>
      </c>
      <c r="I219" s="19" t="s">
        <v>53</v>
      </c>
      <c r="J219" s="19" t="s">
        <v>124</v>
      </c>
      <c r="K219" s="19" t="s">
        <v>579</v>
      </c>
      <c r="L219" s="19"/>
      <c r="M219" s="19" t="s">
        <v>39</v>
      </c>
      <c r="N219" s="19" t="s">
        <v>40</v>
      </c>
    </row>
    <row r="220" spans="1:14">
      <c r="A220" s="18">
        <v>44744</v>
      </c>
      <c r="B220" s="19" t="s">
        <v>580</v>
      </c>
      <c r="C220" s="20">
        <v>2150</v>
      </c>
      <c r="D220" s="19" t="s">
        <v>33</v>
      </c>
      <c r="E220" s="19" t="s">
        <v>201</v>
      </c>
      <c r="F220" s="21">
        <v>400000</v>
      </c>
      <c r="G220" s="19">
        <v>1722</v>
      </c>
      <c r="H220" s="19" t="s">
        <v>42</v>
      </c>
      <c r="I220" s="19" t="s">
        <v>46</v>
      </c>
      <c r="J220" s="19"/>
      <c r="K220" s="19"/>
      <c r="L220" s="19"/>
      <c r="M220" s="19" t="s">
        <v>48</v>
      </c>
      <c r="N220" s="19" t="s">
        <v>40</v>
      </c>
    </row>
    <row r="221" spans="1:14">
      <c r="A221" s="18">
        <v>44744</v>
      </c>
      <c r="B221" s="19" t="s">
        <v>581</v>
      </c>
      <c r="C221" s="20">
        <v>2150</v>
      </c>
      <c r="D221" s="19" t="s">
        <v>33</v>
      </c>
      <c r="E221" s="19" t="s">
        <v>201</v>
      </c>
      <c r="F221" s="21">
        <v>6320000</v>
      </c>
      <c r="G221" s="19">
        <v>1729</v>
      </c>
      <c r="H221" s="19" t="s">
        <v>28</v>
      </c>
      <c r="I221" s="19" t="s">
        <v>46</v>
      </c>
      <c r="J221" s="19"/>
      <c r="K221" s="19"/>
      <c r="L221" s="19"/>
      <c r="M221" s="19" t="s">
        <v>30</v>
      </c>
      <c r="N221" s="19" t="s">
        <v>40</v>
      </c>
    </row>
    <row r="222" spans="1:14">
      <c r="A222" s="18">
        <v>44762</v>
      </c>
      <c r="B222" s="19" t="s">
        <v>582</v>
      </c>
      <c r="C222" s="20">
        <v>2802</v>
      </c>
      <c r="D222" s="19" t="s">
        <v>33</v>
      </c>
      <c r="E222" s="19" t="s">
        <v>409</v>
      </c>
      <c r="F222" s="21">
        <v>9600000</v>
      </c>
      <c r="G222" s="19">
        <v>2010</v>
      </c>
      <c r="H222" s="19" t="s">
        <v>179</v>
      </c>
      <c r="I222" s="19" t="s">
        <v>54</v>
      </c>
      <c r="J222" s="19" t="s">
        <v>46</v>
      </c>
      <c r="K222" s="19"/>
      <c r="L222" s="19"/>
      <c r="M222" s="19" t="s">
        <v>48</v>
      </c>
      <c r="N222" s="19" t="s">
        <v>40</v>
      </c>
    </row>
    <row r="223" spans="1:14">
      <c r="A223" s="18">
        <v>44804</v>
      </c>
      <c r="B223" s="19" t="s">
        <v>583</v>
      </c>
      <c r="C223" s="20" t="s">
        <v>584</v>
      </c>
      <c r="D223" s="19" t="s">
        <v>33</v>
      </c>
      <c r="E223" s="19" t="s">
        <v>85</v>
      </c>
      <c r="F223" s="21">
        <v>2000000</v>
      </c>
      <c r="G223" s="19" t="s">
        <v>585</v>
      </c>
      <c r="H223" s="19" t="s">
        <v>69</v>
      </c>
      <c r="I223" s="19" t="s">
        <v>106</v>
      </c>
      <c r="J223" s="19" t="s">
        <v>54</v>
      </c>
      <c r="K223" s="19" t="s">
        <v>586</v>
      </c>
      <c r="L223" s="19"/>
      <c r="M223" s="19" t="s">
        <v>48</v>
      </c>
      <c r="N223" s="19" t="s">
        <v>40</v>
      </c>
    </row>
    <row r="224" spans="1:14">
      <c r="A224" s="18">
        <v>44819</v>
      </c>
      <c r="B224" s="19" t="s">
        <v>583</v>
      </c>
      <c r="C224" s="20" t="s">
        <v>584</v>
      </c>
      <c r="D224" s="19" t="s">
        <v>33</v>
      </c>
      <c r="E224" s="19" t="s">
        <v>85</v>
      </c>
      <c r="F224" s="21">
        <v>11500000</v>
      </c>
      <c r="G224" s="19" t="s">
        <v>587</v>
      </c>
      <c r="H224" s="19" t="s">
        <v>69</v>
      </c>
      <c r="I224" s="19" t="s">
        <v>106</v>
      </c>
      <c r="J224" s="19" t="s">
        <v>586</v>
      </c>
      <c r="K224" s="19" t="s">
        <v>54</v>
      </c>
      <c r="L224" s="19"/>
      <c r="M224" s="19" t="s">
        <v>30</v>
      </c>
      <c r="N224" s="19" t="s">
        <v>40</v>
      </c>
    </row>
    <row r="225" spans="1:14">
      <c r="A225" s="18">
        <v>44804</v>
      </c>
      <c r="B225" s="19" t="s">
        <v>588</v>
      </c>
      <c r="C225" s="20" t="s">
        <v>589</v>
      </c>
      <c r="D225" s="19" t="s">
        <v>33</v>
      </c>
      <c r="E225" s="19" t="s">
        <v>177</v>
      </c>
      <c r="F225" s="21">
        <v>16000000</v>
      </c>
      <c r="G225" s="19" t="s">
        <v>590</v>
      </c>
      <c r="H225" s="19" t="s">
        <v>87</v>
      </c>
      <c r="I225" s="19" t="s">
        <v>136</v>
      </c>
      <c r="J225" s="19"/>
      <c r="K225" s="19"/>
      <c r="L225" s="19"/>
      <c r="M225" s="19" t="s">
        <v>39</v>
      </c>
      <c r="N225" s="19" t="s">
        <v>40</v>
      </c>
    </row>
    <row r="226" spans="1:14">
      <c r="A226" s="18">
        <v>44748</v>
      </c>
      <c r="B226" s="19" t="s">
        <v>591</v>
      </c>
      <c r="C226" s="20">
        <v>1729</v>
      </c>
      <c r="D226" s="19" t="s">
        <v>33</v>
      </c>
      <c r="E226" s="19" t="s">
        <v>177</v>
      </c>
      <c r="F226" s="21">
        <v>2000000</v>
      </c>
      <c r="G226" s="19">
        <v>2205</v>
      </c>
      <c r="H226" s="19" t="s">
        <v>28</v>
      </c>
      <c r="I226" s="19" t="s">
        <v>38</v>
      </c>
      <c r="J226" s="19" t="s">
        <v>138</v>
      </c>
      <c r="K226" s="19"/>
      <c r="L226" s="19"/>
      <c r="M226" s="19" t="s">
        <v>48</v>
      </c>
      <c r="N226" s="19" t="s">
        <v>40</v>
      </c>
    </row>
    <row r="227" spans="1:14">
      <c r="A227" s="18">
        <v>44750</v>
      </c>
      <c r="B227" s="19" t="s">
        <v>591</v>
      </c>
      <c r="C227" s="20">
        <v>1729</v>
      </c>
      <c r="D227" s="19" t="s">
        <v>33</v>
      </c>
      <c r="E227" s="19" t="s">
        <v>177</v>
      </c>
      <c r="F227" s="21">
        <v>4720000</v>
      </c>
      <c r="G227" s="19">
        <v>2210</v>
      </c>
      <c r="H227" s="19" t="s">
        <v>28</v>
      </c>
      <c r="I227" s="19" t="s">
        <v>38</v>
      </c>
      <c r="J227" s="19" t="s">
        <v>138</v>
      </c>
      <c r="K227" s="19"/>
      <c r="L227" s="19"/>
      <c r="M227" s="19" t="s">
        <v>30</v>
      </c>
      <c r="N227" s="19" t="s">
        <v>40</v>
      </c>
    </row>
    <row r="228" spans="1:14">
      <c r="A228" s="18">
        <v>44751</v>
      </c>
      <c r="B228" s="19" t="s">
        <v>592</v>
      </c>
      <c r="C228" s="20">
        <v>2281</v>
      </c>
      <c r="D228" s="19" t="s">
        <v>33</v>
      </c>
      <c r="E228" s="19" t="s">
        <v>201</v>
      </c>
      <c r="F228" s="21">
        <v>7200000</v>
      </c>
      <c r="G228" s="19">
        <v>2065</v>
      </c>
      <c r="H228" s="19" t="s">
        <v>28</v>
      </c>
      <c r="I228" s="19" t="s">
        <v>53</v>
      </c>
      <c r="J228" s="19" t="s">
        <v>50</v>
      </c>
      <c r="K228" s="19"/>
      <c r="L228" s="19"/>
      <c r="M228" s="19" t="s">
        <v>48</v>
      </c>
      <c r="N228" s="19" t="s">
        <v>40</v>
      </c>
    </row>
    <row r="229" spans="1:14">
      <c r="A229" s="18">
        <v>44765</v>
      </c>
      <c r="B229" s="19" t="s">
        <v>593</v>
      </c>
      <c r="C229" s="20">
        <v>2770002</v>
      </c>
      <c r="D229" s="19" t="s">
        <v>33</v>
      </c>
      <c r="E229" s="19" t="s">
        <v>133</v>
      </c>
      <c r="F229" s="21">
        <v>13000000</v>
      </c>
      <c r="G229" s="19">
        <v>3201</v>
      </c>
      <c r="H229" s="19" t="s">
        <v>135</v>
      </c>
      <c r="I229" s="19" t="s">
        <v>206</v>
      </c>
      <c r="J229" s="19" t="s">
        <v>264</v>
      </c>
      <c r="K229" s="19"/>
      <c r="L229" s="19"/>
      <c r="M229" s="19" t="s">
        <v>48</v>
      </c>
      <c r="N229" s="19" t="s">
        <v>40</v>
      </c>
    </row>
    <row r="230" spans="1:14">
      <c r="A230" s="18">
        <v>44763</v>
      </c>
      <c r="B230" s="19" t="s">
        <v>594</v>
      </c>
      <c r="C230" s="20">
        <v>2867</v>
      </c>
      <c r="D230" s="19" t="s">
        <v>33</v>
      </c>
      <c r="E230" s="19" t="s">
        <v>201</v>
      </c>
      <c r="F230" s="21">
        <v>13900000</v>
      </c>
      <c r="G230" s="19">
        <v>2109</v>
      </c>
      <c r="H230" s="19" t="s">
        <v>69</v>
      </c>
      <c r="I230" s="19" t="s">
        <v>46</v>
      </c>
      <c r="J230" s="19" t="s">
        <v>76</v>
      </c>
      <c r="K230" s="19" t="s">
        <v>342</v>
      </c>
      <c r="L230" s="19"/>
      <c r="M230" s="19" t="s">
        <v>39</v>
      </c>
      <c r="N230" s="19" t="s">
        <v>40</v>
      </c>
    </row>
    <row r="231" spans="1:14">
      <c r="A231" s="18">
        <v>44833</v>
      </c>
      <c r="B231" s="19" t="s">
        <v>388</v>
      </c>
      <c r="C231" s="20" t="s">
        <v>595</v>
      </c>
      <c r="D231" s="19" t="s">
        <v>33</v>
      </c>
      <c r="E231" s="19" t="s">
        <v>204</v>
      </c>
      <c r="F231" s="21">
        <v>8000000</v>
      </c>
      <c r="G231" s="19" t="s">
        <v>596</v>
      </c>
      <c r="H231" s="19" t="s">
        <v>179</v>
      </c>
      <c r="I231" s="19" t="s">
        <v>216</v>
      </c>
      <c r="J231" s="19"/>
      <c r="K231" s="19"/>
      <c r="L231" s="19"/>
      <c r="M231" s="19" t="s">
        <v>30</v>
      </c>
      <c r="N231" s="19" t="s">
        <v>91</v>
      </c>
    </row>
    <row r="232" spans="1:14">
      <c r="A232" s="18">
        <v>44821</v>
      </c>
      <c r="B232" s="19" t="s">
        <v>597</v>
      </c>
      <c r="C232" s="20" t="s">
        <v>598</v>
      </c>
      <c r="D232" s="19" t="s">
        <v>33</v>
      </c>
      <c r="E232" s="19" t="s">
        <v>27</v>
      </c>
      <c r="F232" s="21">
        <v>9600000</v>
      </c>
      <c r="G232" s="19">
        <v>3290</v>
      </c>
      <c r="H232" s="19" t="s">
        <v>198</v>
      </c>
      <c r="I232" s="19" t="s">
        <v>599</v>
      </c>
      <c r="J232" s="19"/>
      <c r="K232" s="19"/>
      <c r="L232" s="19"/>
      <c r="M232" s="19" t="s">
        <v>39</v>
      </c>
      <c r="N232" s="19" t="s">
        <v>172</v>
      </c>
    </row>
    <row r="233" spans="1:14">
      <c r="A233" s="18">
        <v>44831</v>
      </c>
      <c r="B233" s="19" t="s">
        <v>600</v>
      </c>
      <c r="C233" s="20" t="s">
        <v>601</v>
      </c>
      <c r="D233" s="19" t="s">
        <v>33</v>
      </c>
      <c r="E233" s="19" t="s">
        <v>27</v>
      </c>
      <c r="F233" s="21">
        <v>15360000</v>
      </c>
      <c r="G233" s="19">
        <v>3851</v>
      </c>
      <c r="H233" s="19" t="s">
        <v>170</v>
      </c>
      <c r="I233" s="19" t="s">
        <v>38</v>
      </c>
      <c r="J233" s="19" t="s">
        <v>165</v>
      </c>
      <c r="K233" s="19" t="s">
        <v>602</v>
      </c>
      <c r="L233" s="19"/>
      <c r="M233" s="19" t="s">
        <v>39</v>
      </c>
      <c r="N233" s="19" t="s">
        <v>40</v>
      </c>
    </row>
    <row r="234" spans="1:14">
      <c r="A234" s="18">
        <v>44773</v>
      </c>
      <c r="B234" s="19" t="s">
        <v>603</v>
      </c>
      <c r="C234" s="20" t="s">
        <v>604</v>
      </c>
      <c r="D234" s="19" t="s">
        <v>33</v>
      </c>
      <c r="E234" s="19" t="s">
        <v>133</v>
      </c>
      <c r="F234" s="21">
        <v>4500000</v>
      </c>
      <c r="G234" s="19" t="s">
        <v>605</v>
      </c>
      <c r="H234" s="19" t="s">
        <v>87</v>
      </c>
      <c r="I234" s="19" t="s">
        <v>76</v>
      </c>
      <c r="J234" s="19"/>
      <c r="K234" s="19"/>
      <c r="L234" s="19"/>
      <c r="M234" s="19" t="s">
        <v>48</v>
      </c>
      <c r="N234" s="19" t="s">
        <v>40</v>
      </c>
    </row>
    <row r="235" spans="1:14">
      <c r="A235" s="18">
        <v>44743</v>
      </c>
      <c r="B235" s="19" t="s">
        <v>606</v>
      </c>
      <c r="C235" s="20">
        <v>2719</v>
      </c>
      <c r="D235" s="19" t="s">
        <v>33</v>
      </c>
      <c r="E235" s="19" t="s">
        <v>213</v>
      </c>
      <c r="F235" s="21">
        <v>12000000</v>
      </c>
      <c r="G235" s="19">
        <v>1561</v>
      </c>
      <c r="H235" s="19" t="s">
        <v>607</v>
      </c>
      <c r="I235" s="19" t="s">
        <v>384</v>
      </c>
      <c r="J235" s="19"/>
      <c r="K235" s="19"/>
      <c r="L235" s="19"/>
      <c r="M235" s="19" t="s">
        <v>39</v>
      </c>
      <c r="N235" s="19" t="s">
        <v>172</v>
      </c>
    </row>
    <row r="236" spans="1:14">
      <c r="A236" s="18">
        <v>44781</v>
      </c>
      <c r="B236" s="19" t="s">
        <v>608</v>
      </c>
      <c r="C236" s="20" t="s">
        <v>609</v>
      </c>
      <c r="D236" s="19" t="s">
        <v>33</v>
      </c>
      <c r="E236" s="19" t="s">
        <v>227</v>
      </c>
      <c r="F236" s="21">
        <v>12000000</v>
      </c>
      <c r="G236" s="19" t="s">
        <v>610</v>
      </c>
      <c r="H236" s="19" t="s">
        <v>179</v>
      </c>
      <c r="I236" s="19" t="s">
        <v>368</v>
      </c>
      <c r="J236" s="19"/>
      <c r="K236" s="19"/>
      <c r="L236" s="19"/>
      <c r="M236" s="19" t="s">
        <v>39</v>
      </c>
      <c r="N236" s="19" t="s">
        <v>172</v>
      </c>
    </row>
    <row r="237" spans="1:14">
      <c r="A237" s="18">
        <v>44720</v>
      </c>
      <c r="B237" s="19" t="s">
        <v>611</v>
      </c>
      <c r="C237" s="20" t="s">
        <v>612</v>
      </c>
      <c r="D237" s="19" t="s">
        <v>33</v>
      </c>
      <c r="E237" s="19" t="s">
        <v>185</v>
      </c>
      <c r="F237" s="21">
        <v>9000000</v>
      </c>
      <c r="G237" s="19" t="s">
        <v>613</v>
      </c>
      <c r="H237" s="19" t="s">
        <v>28</v>
      </c>
      <c r="I237" s="19" t="s">
        <v>614</v>
      </c>
      <c r="J237" s="19" t="s">
        <v>615</v>
      </c>
      <c r="K237" s="19"/>
      <c r="L237" s="19"/>
      <c r="M237" s="19" t="s">
        <v>30</v>
      </c>
      <c r="N237" s="19"/>
    </row>
    <row r="238" spans="1:14">
      <c r="A238" s="18">
        <v>44796</v>
      </c>
      <c r="B238" s="19" t="s">
        <v>616</v>
      </c>
      <c r="C238" s="20" t="s">
        <v>617</v>
      </c>
      <c r="D238" s="19" t="s">
        <v>33</v>
      </c>
      <c r="E238" s="19" t="s">
        <v>412</v>
      </c>
      <c r="F238" s="21">
        <v>5000000</v>
      </c>
      <c r="G238" s="19" t="s">
        <v>618</v>
      </c>
      <c r="H238" s="19" t="s">
        <v>87</v>
      </c>
      <c r="I238" s="19" t="s">
        <v>50</v>
      </c>
      <c r="J238" s="19" t="s">
        <v>448</v>
      </c>
      <c r="K238" s="19" t="s">
        <v>106</v>
      </c>
      <c r="L238" s="19"/>
      <c r="M238" s="19" t="s">
        <v>48</v>
      </c>
      <c r="N238" s="19" t="s">
        <v>40</v>
      </c>
    </row>
    <row r="239" spans="1:14">
      <c r="A239" s="18">
        <v>44800</v>
      </c>
      <c r="B239" s="19" t="s">
        <v>616</v>
      </c>
      <c r="C239" s="20" t="s">
        <v>617</v>
      </c>
      <c r="D239" s="19" t="s">
        <v>33</v>
      </c>
      <c r="E239" s="19" t="s">
        <v>412</v>
      </c>
      <c r="F239" s="21">
        <v>6000000</v>
      </c>
      <c r="G239" s="19" t="s">
        <v>619</v>
      </c>
      <c r="H239" s="19" t="s">
        <v>87</v>
      </c>
      <c r="I239" s="19" t="s">
        <v>50</v>
      </c>
      <c r="J239" s="19" t="s">
        <v>448</v>
      </c>
      <c r="K239" s="19" t="s">
        <v>106</v>
      </c>
      <c r="L239" s="19"/>
      <c r="M239" s="19" t="s">
        <v>48</v>
      </c>
      <c r="N239" s="19" t="s">
        <v>40</v>
      </c>
    </row>
    <row r="240" spans="1:14">
      <c r="A240" s="18">
        <v>44804</v>
      </c>
      <c r="B240" s="19" t="s">
        <v>620</v>
      </c>
      <c r="C240" s="20">
        <v>2270238</v>
      </c>
      <c r="D240" s="19" t="s">
        <v>33</v>
      </c>
      <c r="E240" s="19" t="s">
        <v>185</v>
      </c>
      <c r="F240" s="21">
        <v>12600000</v>
      </c>
      <c r="G240" s="19" t="s">
        <v>621</v>
      </c>
      <c r="H240" s="19" t="s">
        <v>179</v>
      </c>
      <c r="I240" s="19" t="s">
        <v>187</v>
      </c>
      <c r="J240" s="19" t="s">
        <v>188</v>
      </c>
      <c r="K240" s="19" t="s">
        <v>61</v>
      </c>
      <c r="L240" s="19"/>
      <c r="M240" s="19" t="s">
        <v>39</v>
      </c>
      <c r="N240" s="19" t="s">
        <v>40</v>
      </c>
    </row>
    <row r="241" spans="1:14">
      <c r="A241" s="18">
        <v>44834</v>
      </c>
      <c r="B241" s="19" t="s">
        <v>622</v>
      </c>
      <c r="C241" s="20" t="s">
        <v>623</v>
      </c>
      <c r="D241" s="19" t="s">
        <v>33</v>
      </c>
      <c r="E241" s="19" t="s">
        <v>201</v>
      </c>
      <c r="F241" s="21">
        <v>6000000</v>
      </c>
      <c r="G241" s="19">
        <v>2645</v>
      </c>
      <c r="H241" s="19" t="s">
        <v>198</v>
      </c>
      <c r="I241" s="19" t="s">
        <v>46</v>
      </c>
      <c r="J241" s="19"/>
      <c r="K241" s="19"/>
      <c r="L241" s="19"/>
      <c r="M241" s="19" t="s">
        <v>48</v>
      </c>
      <c r="N241" s="19" t="s">
        <v>40</v>
      </c>
    </row>
    <row r="242" spans="1:14">
      <c r="A242" s="18">
        <v>44744</v>
      </c>
      <c r="B242" s="19" t="s">
        <v>624</v>
      </c>
      <c r="C242" s="20">
        <v>2252</v>
      </c>
      <c r="D242" s="19" t="s">
        <v>33</v>
      </c>
      <c r="E242" s="19" t="s">
        <v>201</v>
      </c>
      <c r="F242" s="21">
        <v>18000000</v>
      </c>
      <c r="G242" s="19">
        <v>1724</v>
      </c>
      <c r="H242" s="19" t="s">
        <v>502</v>
      </c>
      <c r="I242" s="19" t="s">
        <v>76</v>
      </c>
      <c r="J242" s="19" t="s">
        <v>46</v>
      </c>
      <c r="K242" s="19" t="s">
        <v>235</v>
      </c>
      <c r="L242" s="19"/>
      <c r="M242" s="19" t="s">
        <v>30</v>
      </c>
      <c r="N242" s="19" t="s">
        <v>40</v>
      </c>
    </row>
    <row r="243" spans="1:14">
      <c r="A243" s="18">
        <v>44811</v>
      </c>
      <c r="B243" s="19" t="s">
        <v>625</v>
      </c>
      <c r="C243" s="20" t="s">
        <v>626</v>
      </c>
      <c r="D243" s="19" t="s">
        <v>33</v>
      </c>
      <c r="E243" s="19" t="s">
        <v>201</v>
      </c>
      <c r="F243" s="21">
        <v>6000000</v>
      </c>
      <c r="G243" s="19">
        <v>4070</v>
      </c>
      <c r="H243" s="19" t="s">
        <v>198</v>
      </c>
      <c r="I243" s="19" t="s">
        <v>53</v>
      </c>
      <c r="J243" s="19" t="s">
        <v>119</v>
      </c>
      <c r="K243" s="19" t="s">
        <v>202</v>
      </c>
      <c r="L243" s="19"/>
      <c r="M243" s="19" t="s">
        <v>30</v>
      </c>
      <c r="N243" s="19" t="s">
        <v>40</v>
      </c>
    </row>
    <row r="244" spans="1:14">
      <c r="A244" s="18">
        <v>44782</v>
      </c>
      <c r="B244" s="19" t="s">
        <v>627</v>
      </c>
      <c r="C244" s="20" t="s">
        <v>628</v>
      </c>
      <c r="D244" s="19" t="s">
        <v>33</v>
      </c>
      <c r="E244" s="19" t="s">
        <v>85</v>
      </c>
      <c r="F244" s="21">
        <v>19000000</v>
      </c>
      <c r="G244" s="19" t="s">
        <v>629</v>
      </c>
      <c r="H244" s="19" t="s">
        <v>87</v>
      </c>
      <c r="I244" s="19" t="s">
        <v>106</v>
      </c>
      <c r="J244" s="19" t="s">
        <v>108</v>
      </c>
      <c r="K244" s="19" t="s">
        <v>294</v>
      </c>
      <c r="L244" s="19"/>
      <c r="M244" s="19" t="s">
        <v>39</v>
      </c>
      <c r="N244" s="19" t="s">
        <v>40</v>
      </c>
    </row>
    <row r="245" spans="1:14">
      <c r="A245" s="18">
        <v>44804</v>
      </c>
      <c r="B245" s="19" t="s">
        <v>630</v>
      </c>
      <c r="C245" s="20">
        <v>2270244</v>
      </c>
      <c r="D245" s="19" t="s">
        <v>33</v>
      </c>
      <c r="E245" s="19" t="s">
        <v>269</v>
      </c>
      <c r="F245" s="21">
        <v>7000000</v>
      </c>
      <c r="G245" s="19" t="s">
        <v>631</v>
      </c>
      <c r="H245" s="19" t="s">
        <v>87</v>
      </c>
      <c r="I245" s="19" t="s">
        <v>506</v>
      </c>
      <c r="J245" s="19"/>
      <c r="K245" s="19"/>
      <c r="L245" s="19"/>
      <c r="M245" s="19" t="s">
        <v>39</v>
      </c>
      <c r="N245" s="19" t="s">
        <v>91</v>
      </c>
    </row>
    <row r="246" spans="1:14">
      <c r="A246" s="18">
        <v>44762</v>
      </c>
      <c r="B246" s="19" t="s">
        <v>632</v>
      </c>
      <c r="C246" s="20">
        <v>2801</v>
      </c>
      <c r="D246" s="19" t="s">
        <v>33</v>
      </c>
      <c r="E246" s="19" t="s">
        <v>409</v>
      </c>
      <c r="F246" s="21">
        <v>14400000</v>
      </c>
      <c r="G246" s="19">
        <v>2009</v>
      </c>
      <c r="H246" s="19" t="s">
        <v>179</v>
      </c>
      <c r="I246" s="19" t="s">
        <v>119</v>
      </c>
      <c r="J246" s="19" t="s">
        <v>633</v>
      </c>
      <c r="K246" s="19" t="s">
        <v>54</v>
      </c>
      <c r="L246" s="19"/>
      <c r="M246" s="19" t="s">
        <v>39</v>
      </c>
      <c r="N246" s="19" t="s">
        <v>40</v>
      </c>
    </row>
    <row r="247" spans="1:14">
      <c r="A247" s="18">
        <v>44765</v>
      </c>
      <c r="B247" s="19" t="s">
        <v>634</v>
      </c>
      <c r="C247" s="20">
        <v>2270006</v>
      </c>
      <c r="D247" s="19" t="s">
        <v>33</v>
      </c>
      <c r="E247" s="19" t="s">
        <v>133</v>
      </c>
      <c r="F247" s="21">
        <v>19600000</v>
      </c>
      <c r="G247" s="19">
        <v>3101</v>
      </c>
      <c r="H247" s="19" t="s">
        <v>135</v>
      </c>
      <c r="I247" s="19" t="s">
        <v>206</v>
      </c>
      <c r="J247" s="19" t="s">
        <v>137</v>
      </c>
      <c r="K247" s="19" t="s">
        <v>76</v>
      </c>
      <c r="L247" s="19"/>
      <c r="M247" s="19" t="s">
        <v>39</v>
      </c>
      <c r="N247" s="19" t="s">
        <v>40</v>
      </c>
    </row>
    <row r="248" spans="1:14">
      <c r="A248" s="18">
        <v>44811</v>
      </c>
      <c r="B248" s="19" t="s">
        <v>635</v>
      </c>
      <c r="C248" s="20" t="s">
        <v>636</v>
      </c>
      <c r="D248" s="19" t="s">
        <v>33</v>
      </c>
      <c r="E248" s="19" t="s">
        <v>85</v>
      </c>
      <c r="F248" s="21">
        <v>1000000</v>
      </c>
      <c r="G248" s="19">
        <v>4036</v>
      </c>
      <c r="H248" s="19" t="s">
        <v>198</v>
      </c>
      <c r="I248" s="19" t="s">
        <v>191</v>
      </c>
      <c r="J248" s="19" t="s">
        <v>54</v>
      </c>
      <c r="K248" s="19" t="s">
        <v>637</v>
      </c>
      <c r="L248" s="19"/>
      <c r="M248" s="19" t="s">
        <v>48</v>
      </c>
      <c r="N248" s="19" t="s">
        <v>40</v>
      </c>
    </row>
    <row r="249" spans="1:14">
      <c r="A249" s="18">
        <v>44742</v>
      </c>
      <c r="B249" s="19" t="s">
        <v>638</v>
      </c>
      <c r="C249" s="20" t="s">
        <v>639</v>
      </c>
      <c r="D249" s="19" t="s">
        <v>33</v>
      </c>
      <c r="E249" s="19" t="s">
        <v>201</v>
      </c>
      <c r="F249" s="21">
        <v>8000000</v>
      </c>
      <c r="G249" s="19" t="s">
        <v>640</v>
      </c>
      <c r="H249" s="19" t="s">
        <v>641</v>
      </c>
      <c r="I249" s="19" t="s">
        <v>53</v>
      </c>
      <c r="J249" s="19" t="s">
        <v>642</v>
      </c>
      <c r="K249" s="19" t="s">
        <v>643</v>
      </c>
      <c r="L249" s="19" t="s">
        <v>644</v>
      </c>
      <c r="M249" s="19"/>
      <c r="N249" s="19" t="s">
        <v>40</v>
      </c>
    </row>
    <row r="250" spans="1:14">
      <c r="A250" s="18">
        <v>44821</v>
      </c>
      <c r="B250" s="19" t="s">
        <v>645</v>
      </c>
      <c r="C250" s="20">
        <v>220399</v>
      </c>
      <c r="D250" s="19" t="s">
        <v>33</v>
      </c>
      <c r="E250" s="19" t="s">
        <v>269</v>
      </c>
      <c r="F250" s="21">
        <v>14100000</v>
      </c>
      <c r="G250" s="19">
        <v>3380</v>
      </c>
      <c r="H250" s="19" t="s">
        <v>87</v>
      </c>
      <c r="I250" s="19" t="s">
        <v>171</v>
      </c>
      <c r="J250" s="19" t="s">
        <v>119</v>
      </c>
      <c r="K250" s="19"/>
      <c r="L250" s="19"/>
      <c r="M250" s="19" t="s">
        <v>39</v>
      </c>
      <c r="N250" s="19" t="s">
        <v>40</v>
      </c>
    </row>
    <row r="251" spans="1:14">
      <c r="A251" s="18">
        <v>44776</v>
      </c>
      <c r="B251" s="19" t="s">
        <v>646</v>
      </c>
      <c r="C251" s="20" t="s">
        <v>647</v>
      </c>
      <c r="D251" s="19" t="s">
        <v>33</v>
      </c>
      <c r="E251" s="19" t="s">
        <v>204</v>
      </c>
      <c r="F251" s="21">
        <v>18000000</v>
      </c>
      <c r="G251" s="19" t="s">
        <v>648</v>
      </c>
      <c r="H251" s="19" t="s">
        <v>87</v>
      </c>
      <c r="I251" s="19" t="s">
        <v>649</v>
      </c>
      <c r="J251" s="19"/>
      <c r="K251" s="19"/>
      <c r="L251" s="19"/>
      <c r="M251" s="19" t="s">
        <v>39</v>
      </c>
      <c r="N251" s="19" t="s">
        <v>91</v>
      </c>
    </row>
    <row r="252" spans="1:14">
      <c r="A252" s="18">
        <v>44762</v>
      </c>
      <c r="B252" s="19" t="s">
        <v>650</v>
      </c>
      <c r="C252" s="20">
        <v>2568</v>
      </c>
      <c r="D252" s="19" t="s">
        <v>33</v>
      </c>
      <c r="E252" s="19" t="s">
        <v>133</v>
      </c>
      <c r="F252" s="21">
        <v>15000000</v>
      </c>
      <c r="G252" s="19">
        <v>1550</v>
      </c>
      <c r="H252" s="19" t="s">
        <v>28</v>
      </c>
      <c r="I252" s="19" t="s">
        <v>206</v>
      </c>
      <c r="J252" s="19"/>
      <c r="K252" s="19"/>
      <c r="L252" s="19"/>
      <c r="M252" s="19" t="s">
        <v>39</v>
      </c>
      <c r="N252" s="19" t="s">
        <v>40</v>
      </c>
    </row>
    <row r="253" spans="1:14">
      <c r="A253" s="18">
        <v>44761</v>
      </c>
      <c r="B253" s="19" t="s">
        <v>651</v>
      </c>
      <c r="C253" s="20">
        <v>2853</v>
      </c>
      <c r="D253" s="19" t="s">
        <v>33</v>
      </c>
      <c r="E253" s="19" t="s">
        <v>201</v>
      </c>
      <c r="F253" s="21">
        <v>19200000</v>
      </c>
      <c r="G253" s="19">
        <v>2096</v>
      </c>
      <c r="H253" s="19" t="s">
        <v>179</v>
      </c>
      <c r="I253" s="19" t="s">
        <v>46</v>
      </c>
      <c r="J253" s="19" t="s">
        <v>136</v>
      </c>
      <c r="K253" s="19" t="s">
        <v>311</v>
      </c>
      <c r="L253" s="19"/>
      <c r="M253" s="19" t="s">
        <v>39</v>
      </c>
      <c r="N253" s="19" t="s">
        <v>40</v>
      </c>
    </row>
    <row r="254" spans="1:14">
      <c r="A254" s="18">
        <v>44804</v>
      </c>
      <c r="B254" s="19" t="s">
        <v>651</v>
      </c>
      <c r="C254" s="20" t="s">
        <v>652</v>
      </c>
      <c r="D254" s="19" t="s">
        <v>33</v>
      </c>
      <c r="E254" s="19" t="s">
        <v>201</v>
      </c>
      <c r="F254" s="21">
        <v>2000000</v>
      </c>
      <c r="G254" s="19">
        <v>4058</v>
      </c>
      <c r="H254" s="19" t="s">
        <v>87</v>
      </c>
      <c r="I254" s="19" t="s">
        <v>311</v>
      </c>
      <c r="J254" s="19"/>
      <c r="K254" s="19"/>
      <c r="L254" s="19"/>
      <c r="M254" s="19" t="s">
        <v>48</v>
      </c>
      <c r="N254" s="19" t="s">
        <v>172</v>
      </c>
    </row>
    <row r="255" spans="1:14">
      <c r="A255" s="18">
        <v>44748</v>
      </c>
      <c r="B255" s="19" t="s">
        <v>653</v>
      </c>
      <c r="C255" s="20">
        <v>2270</v>
      </c>
      <c r="D255" s="19" t="s">
        <v>33</v>
      </c>
      <c r="E255" s="19" t="s">
        <v>201</v>
      </c>
      <c r="F255" s="21">
        <v>18000000</v>
      </c>
      <c r="G255" s="19">
        <v>1748</v>
      </c>
      <c r="H255" s="19" t="s">
        <v>69</v>
      </c>
      <c r="I255" s="19" t="s">
        <v>76</v>
      </c>
      <c r="J255" s="19" t="s">
        <v>46</v>
      </c>
      <c r="K255" s="19" t="s">
        <v>342</v>
      </c>
      <c r="L255" s="19"/>
      <c r="M255" s="19" t="s">
        <v>30</v>
      </c>
      <c r="N255" s="19" t="s">
        <v>40</v>
      </c>
    </row>
    <row r="256" spans="1:14">
      <c r="A256" s="18">
        <v>44834</v>
      </c>
      <c r="B256" s="19" t="s">
        <v>653</v>
      </c>
      <c r="C256" s="20" t="s">
        <v>654</v>
      </c>
      <c r="D256" s="19" t="s">
        <v>33</v>
      </c>
      <c r="E256" s="19" t="s">
        <v>201</v>
      </c>
      <c r="F256" s="21">
        <v>1000000</v>
      </c>
      <c r="G256" s="19" t="s">
        <v>655</v>
      </c>
      <c r="H256" s="19" t="s">
        <v>198</v>
      </c>
      <c r="I256" s="19" t="s">
        <v>342</v>
      </c>
      <c r="J256" s="19"/>
      <c r="K256" s="19"/>
      <c r="L256" s="19"/>
      <c r="M256" s="19" t="s">
        <v>48</v>
      </c>
      <c r="N256" s="19" t="s">
        <v>172</v>
      </c>
    </row>
    <row r="257" spans="1:14">
      <c r="A257" s="18">
        <v>44834</v>
      </c>
      <c r="B257" s="19" t="s">
        <v>653</v>
      </c>
      <c r="C257" s="20" t="s">
        <v>654</v>
      </c>
      <c r="D257" s="19" t="s">
        <v>33</v>
      </c>
      <c r="E257" s="19" t="s">
        <v>201</v>
      </c>
      <c r="F257" s="21">
        <v>17000000</v>
      </c>
      <c r="G257" s="19" t="s">
        <v>656</v>
      </c>
      <c r="H257" s="19" t="s">
        <v>69</v>
      </c>
      <c r="I257" s="19" t="s">
        <v>342</v>
      </c>
      <c r="J257" s="19"/>
      <c r="K257" s="19"/>
      <c r="L257" s="19"/>
      <c r="M257" s="19" t="s">
        <v>30</v>
      </c>
      <c r="N257" s="19" t="s">
        <v>172</v>
      </c>
    </row>
    <row r="258" spans="1:14">
      <c r="A258" s="18">
        <v>44815</v>
      </c>
      <c r="B258" s="19" t="s">
        <v>657</v>
      </c>
      <c r="C258" s="20">
        <v>220346</v>
      </c>
      <c r="D258" s="19" t="s">
        <v>33</v>
      </c>
      <c r="E258" s="19" t="s">
        <v>185</v>
      </c>
      <c r="F258" s="21">
        <v>21900000</v>
      </c>
      <c r="G258" s="19" t="s">
        <v>658</v>
      </c>
      <c r="H258" s="19" t="s">
        <v>81</v>
      </c>
      <c r="I258" s="19" t="s">
        <v>431</v>
      </c>
      <c r="J258" s="19" t="s">
        <v>119</v>
      </c>
      <c r="K258" s="19" t="s">
        <v>188</v>
      </c>
      <c r="L258" s="19"/>
      <c r="M258" s="19" t="s">
        <v>39</v>
      </c>
      <c r="N258" s="19" t="s">
        <v>40</v>
      </c>
    </row>
    <row r="259" spans="1:14">
      <c r="A259" s="18">
        <v>44812</v>
      </c>
      <c r="B259" s="19" t="s">
        <v>659</v>
      </c>
      <c r="C259" s="20" t="s">
        <v>660</v>
      </c>
      <c r="D259" s="19" t="s">
        <v>33</v>
      </c>
      <c r="E259" s="19" t="s">
        <v>409</v>
      </c>
      <c r="F259" s="21">
        <v>14500000</v>
      </c>
      <c r="G259" s="19">
        <v>2538</v>
      </c>
      <c r="H259" s="19" t="s">
        <v>69</v>
      </c>
      <c r="I259" s="19" t="s">
        <v>53</v>
      </c>
      <c r="J259" s="19" t="s">
        <v>54</v>
      </c>
      <c r="K259" s="19" t="s">
        <v>119</v>
      </c>
      <c r="L259" s="19" t="s">
        <v>199</v>
      </c>
      <c r="M259" s="19" t="s">
        <v>39</v>
      </c>
      <c r="N259" s="19" t="s">
        <v>40</v>
      </c>
    </row>
    <row r="260" spans="1:14">
      <c r="A260" s="18">
        <v>44758</v>
      </c>
      <c r="B260" s="19" t="s">
        <v>661</v>
      </c>
      <c r="C260" s="20">
        <v>1743</v>
      </c>
      <c r="D260" s="19" t="s">
        <v>33</v>
      </c>
      <c r="E260" s="19" t="s">
        <v>177</v>
      </c>
      <c r="F260" s="21">
        <v>14400000</v>
      </c>
      <c r="G260" s="19">
        <v>2219</v>
      </c>
      <c r="H260" s="19" t="s">
        <v>502</v>
      </c>
      <c r="I260" s="19" t="s">
        <v>210</v>
      </c>
      <c r="J260" s="19" t="s">
        <v>136</v>
      </c>
      <c r="K260" s="19"/>
      <c r="L260" s="19"/>
      <c r="M260" s="19" t="s">
        <v>30</v>
      </c>
      <c r="N260" s="19" t="s">
        <v>40</v>
      </c>
    </row>
    <row r="261" spans="1:14">
      <c r="A261" s="18">
        <v>44798</v>
      </c>
      <c r="B261" s="19" t="s">
        <v>662</v>
      </c>
      <c r="C261" s="20">
        <v>2270171</v>
      </c>
      <c r="D261" s="19" t="s">
        <v>33</v>
      </c>
      <c r="E261" s="19" t="s">
        <v>133</v>
      </c>
      <c r="F261" s="21">
        <v>13200000</v>
      </c>
      <c r="G261" s="19" t="s">
        <v>663</v>
      </c>
      <c r="H261" s="19" t="s">
        <v>135</v>
      </c>
      <c r="I261" s="19" t="s">
        <v>136</v>
      </c>
      <c r="J261" s="19" t="s">
        <v>165</v>
      </c>
      <c r="K261" s="19" t="s">
        <v>138</v>
      </c>
      <c r="L261" s="19"/>
      <c r="M261" s="19" t="s">
        <v>39</v>
      </c>
      <c r="N261" s="19" t="s">
        <v>40</v>
      </c>
    </row>
    <row r="262" spans="1:14">
      <c r="A262" s="18">
        <v>44830</v>
      </c>
      <c r="B262" s="19" t="s">
        <v>664</v>
      </c>
      <c r="C262" s="20">
        <v>220481</v>
      </c>
      <c r="D262" s="19" t="s">
        <v>33</v>
      </c>
      <c r="E262" s="19" t="s">
        <v>133</v>
      </c>
      <c r="F262" s="21">
        <v>14600000</v>
      </c>
      <c r="G262" s="19" t="s">
        <v>665</v>
      </c>
      <c r="H262" s="19" t="s">
        <v>135</v>
      </c>
      <c r="I262" s="19" t="s">
        <v>136</v>
      </c>
      <c r="J262" s="19" t="s">
        <v>666</v>
      </c>
      <c r="K262" s="19" t="s">
        <v>165</v>
      </c>
      <c r="L262" s="19"/>
      <c r="M262" s="19" t="s">
        <v>39</v>
      </c>
      <c r="N262" s="19" t="s">
        <v>40</v>
      </c>
    </row>
    <row r="263" spans="1:14">
      <c r="A263" s="18">
        <v>44769</v>
      </c>
      <c r="B263" s="19" t="s">
        <v>667</v>
      </c>
      <c r="C263" s="20" t="s">
        <v>668</v>
      </c>
      <c r="D263" s="19" t="s">
        <v>33</v>
      </c>
      <c r="E263" s="19" t="s">
        <v>227</v>
      </c>
      <c r="F263" s="21">
        <v>11000000</v>
      </c>
      <c r="G263" s="19" t="s">
        <v>669</v>
      </c>
      <c r="H263" s="19" t="s">
        <v>81</v>
      </c>
      <c r="I263" s="19" t="s">
        <v>61</v>
      </c>
      <c r="J263" s="19"/>
      <c r="K263" s="19"/>
      <c r="L263" s="19"/>
      <c r="M263" s="19" t="s">
        <v>39</v>
      </c>
      <c r="N263" s="19" t="s">
        <v>40</v>
      </c>
    </row>
    <row r="264" spans="1:14">
      <c r="A264" s="18">
        <v>44747</v>
      </c>
      <c r="B264" s="19" t="s">
        <v>670</v>
      </c>
      <c r="C264" s="20">
        <v>2752</v>
      </c>
      <c r="D264" s="19" t="s">
        <v>33</v>
      </c>
      <c r="E264" s="19" t="s">
        <v>409</v>
      </c>
      <c r="F264" s="21">
        <v>4000000</v>
      </c>
      <c r="G264" s="19">
        <v>1952</v>
      </c>
      <c r="H264" s="19" t="s">
        <v>28</v>
      </c>
      <c r="I264" s="19" t="s">
        <v>54</v>
      </c>
      <c r="J264" s="19"/>
      <c r="K264" s="19"/>
      <c r="L264" s="19"/>
      <c r="M264" s="19" t="s">
        <v>48</v>
      </c>
      <c r="N264" s="19" t="s">
        <v>40</v>
      </c>
    </row>
    <row r="265" spans="1:14">
      <c r="A265" s="18">
        <v>44749</v>
      </c>
      <c r="B265" s="19" t="s">
        <v>671</v>
      </c>
      <c r="C265" s="20">
        <v>2752</v>
      </c>
      <c r="D265" s="19" t="s">
        <v>33</v>
      </c>
      <c r="E265" s="19" t="s">
        <v>409</v>
      </c>
      <c r="F265" s="21">
        <v>12000000</v>
      </c>
      <c r="G265" s="19">
        <v>1960</v>
      </c>
      <c r="H265" s="19" t="s">
        <v>69</v>
      </c>
      <c r="I265" s="19" t="s">
        <v>53</v>
      </c>
      <c r="J265" s="19" t="s">
        <v>54</v>
      </c>
      <c r="K265" s="19"/>
      <c r="L265" s="19"/>
      <c r="M265" s="19" t="s">
        <v>30</v>
      </c>
      <c r="N265" s="19" t="s">
        <v>40</v>
      </c>
    </row>
    <row r="266" spans="1:14">
      <c r="A266" s="18">
        <v>44793</v>
      </c>
      <c r="B266" s="19" t="s">
        <v>672</v>
      </c>
      <c r="C266" s="20" t="s">
        <v>673</v>
      </c>
      <c r="D266" s="19" t="s">
        <v>33</v>
      </c>
      <c r="E266" s="19" t="s">
        <v>269</v>
      </c>
      <c r="F266" s="21">
        <v>12000000</v>
      </c>
      <c r="G266" s="19" t="s">
        <v>674</v>
      </c>
      <c r="H266" s="19" t="s">
        <v>87</v>
      </c>
      <c r="I266" s="19" t="s">
        <v>244</v>
      </c>
      <c r="J266" s="19" t="s">
        <v>54</v>
      </c>
      <c r="K266" s="19"/>
      <c r="L266" s="19"/>
      <c r="M266" s="19" t="s">
        <v>39</v>
      </c>
      <c r="N266" s="19" t="s">
        <v>172</v>
      </c>
    </row>
    <row r="267" spans="1:14">
      <c r="A267" s="18">
        <v>44803</v>
      </c>
      <c r="B267" s="19" t="s">
        <v>675</v>
      </c>
      <c r="C267" s="20">
        <v>2270223</v>
      </c>
      <c r="D267" s="19" t="s">
        <v>33</v>
      </c>
      <c r="E267" s="19" t="s">
        <v>133</v>
      </c>
      <c r="F267" s="21">
        <v>1000000</v>
      </c>
      <c r="G267" s="19" t="s">
        <v>676</v>
      </c>
      <c r="H267" s="19" t="s">
        <v>135</v>
      </c>
      <c r="I267" s="19" t="s">
        <v>119</v>
      </c>
      <c r="J267" s="19" t="s">
        <v>165</v>
      </c>
      <c r="K267" s="19" t="s">
        <v>137</v>
      </c>
      <c r="L267" s="19"/>
      <c r="M267" s="19" t="s">
        <v>48</v>
      </c>
      <c r="N267" s="19" t="s">
        <v>91</v>
      </c>
    </row>
    <row r="268" spans="1:14">
      <c r="A268" s="18">
        <v>44804</v>
      </c>
      <c r="B268" s="19" t="s">
        <v>576</v>
      </c>
      <c r="C268" s="20">
        <v>2270256</v>
      </c>
      <c r="D268" s="19" t="s">
        <v>33</v>
      </c>
      <c r="E268" s="19" t="s">
        <v>185</v>
      </c>
      <c r="F268" s="21">
        <v>2000000</v>
      </c>
      <c r="G268" s="19" t="s">
        <v>677</v>
      </c>
      <c r="H268" s="19" t="s">
        <v>87</v>
      </c>
      <c r="I268" s="19" t="s">
        <v>431</v>
      </c>
      <c r="J268" s="19"/>
      <c r="K268" s="19"/>
      <c r="L268" s="19"/>
      <c r="M268" s="19" t="s">
        <v>30</v>
      </c>
      <c r="N268" s="19" t="s">
        <v>172</v>
      </c>
    </row>
    <row r="269" spans="1:14">
      <c r="A269" s="18">
        <v>44825</v>
      </c>
      <c r="B269" s="19" t="s">
        <v>576</v>
      </c>
      <c r="C269" s="20">
        <v>2270256</v>
      </c>
      <c r="D269" s="19" t="s">
        <v>33</v>
      </c>
      <c r="E269" s="19" t="s">
        <v>185</v>
      </c>
      <c r="F269" s="21">
        <v>11900000</v>
      </c>
      <c r="G269" s="19" t="s">
        <v>678</v>
      </c>
      <c r="H269" s="19" t="s">
        <v>198</v>
      </c>
      <c r="I269" s="19" t="s">
        <v>431</v>
      </c>
      <c r="J269" s="19"/>
      <c r="K269" s="19"/>
      <c r="L269" s="19"/>
      <c r="M269" s="19" t="s">
        <v>30</v>
      </c>
      <c r="N269" s="19" t="s">
        <v>172</v>
      </c>
    </row>
    <row r="270" spans="1:14">
      <c r="A270" s="18">
        <v>44761</v>
      </c>
      <c r="B270" s="19" t="s">
        <v>679</v>
      </c>
      <c r="C270" s="20">
        <v>2648</v>
      </c>
      <c r="D270" s="19" t="s">
        <v>33</v>
      </c>
      <c r="E270" s="19" t="s">
        <v>27</v>
      </c>
      <c r="F270" s="21">
        <v>13680000</v>
      </c>
      <c r="G270" s="19" t="s">
        <v>680</v>
      </c>
      <c r="H270" s="19" t="s">
        <v>170</v>
      </c>
      <c r="I270" s="19" t="s">
        <v>38</v>
      </c>
      <c r="J270" s="19"/>
      <c r="K270" s="19"/>
      <c r="L270" s="19"/>
      <c r="M270" s="19" t="s">
        <v>39</v>
      </c>
      <c r="N270" s="19" t="s">
        <v>40</v>
      </c>
    </row>
    <row r="271" spans="1:14">
      <c r="A271" s="18">
        <v>44820</v>
      </c>
      <c r="B271" s="19" t="s">
        <v>681</v>
      </c>
      <c r="C271" s="20" t="s">
        <v>682</v>
      </c>
      <c r="D271" s="19" t="s">
        <v>33</v>
      </c>
      <c r="E271" s="19" t="s">
        <v>409</v>
      </c>
      <c r="F271" s="21">
        <v>7300000</v>
      </c>
      <c r="G271" s="19">
        <v>4210</v>
      </c>
      <c r="H271" s="19" t="s">
        <v>69</v>
      </c>
      <c r="I271" s="19" t="s">
        <v>53</v>
      </c>
      <c r="J271" s="19" t="s">
        <v>683</v>
      </c>
      <c r="K271" s="19"/>
      <c r="L271" s="19"/>
      <c r="M271" s="19" t="s">
        <v>48</v>
      </c>
      <c r="N271" s="19" t="s">
        <v>40</v>
      </c>
    </row>
    <row r="272" spans="1:14">
      <c r="A272" s="18">
        <v>44812</v>
      </c>
      <c r="B272" s="19" t="s">
        <v>684</v>
      </c>
      <c r="C272" s="20" t="s">
        <v>685</v>
      </c>
      <c r="D272" s="19" t="s">
        <v>33</v>
      </c>
      <c r="E272" s="19" t="s">
        <v>201</v>
      </c>
      <c r="F272" s="21">
        <v>15000000</v>
      </c>
      <c r="G272" s="19">
        <v>4080</v>
      </c>
      <c r="H272" s="19" t="s">
        <v>81</v>
      </c>
      <c r="I272" s="19" t="s">
        <v>46</v>
      </c>
      <c r="J272" s="19" t="s">
        <v>686</v>
      </c>
      <c r="K272" s="19"/>
      <c r="L272" s="19"/>
      <c r="M272" s="19" t="s">
        <v>39</v>
      </c>
      <c r="N272" s="19" t="s">
        <v>40</v>
      </c>
    </row>
    <row r="273" spans="1:14">
      <c r="A273" s="18">
        <v>44748</v>
      </c>
      <c r="B273" s="23" t="s">
        <v>687</v>
      </c>
      <c r="C273" s="20">
        <v>2425</v>
      </c>
      <c r="D273" s="19" t="s">
        <v>33</v>
      </c>
      <c r="E273" s="19" t="s">
        <v>269</v>
      </c>
      <c r="F273" s="21">
        <v>16580000</v>
      </c>
      <c r="G273" s="19">
        <v>1398</v>
      </c>
      <c r="H273" s="19" t="s">
        <v>502</v>
      </c>
      <c r="I273" s="19" t="s">
        <v>438</v>
      </c>
      <c r="J273" s="19" t="s">
        <v>688</v>
      </c>
      <c r="K273" s="19"/>
      <c r="L273" s="19"/>
      <c r="M273" s="19" t="s">
        <v>39</v>
      </c>
      <c r="N273" s="19" t="s">
        <v>40</v>
      </c>
    </row>
    <row r="274" spans="1:14">
      <c r="A274" s="18">
        <v>44830</v>
      </c>
      <c r="B274" s="19" t="s">
        <v>687</v>
      </c>
      <c r="C274" s="20">
        <v>220483</v>
      </c>
      <c r="D274" s="19" t="s">
        <v>33</v>
      </c>
      <c r="E274" s="19" t="s">
        <v>269</v>
      </c>
      <c r="F274" s="21">
        <v>12000000</v>
      </c>
      <c r="G274" s="19">
        <v>3393</v>
      </c>
      <c r="H274" s="19" t="s">
        <v>198</v>
      </c>
      <c r="I274" s="19" t="s">
        <v>438</v>
      </c>
      <c r="J274" s="19"/>
      <c r="K274" s="19"/>
      <c r="L274" s="19"/>
      <c r="M274" s="19" t="s">
        <v>39</v>
      </c>
      <c r="N274" s="19" t="s">
        <v>172</v>
      </c>
    </row>
    <row r="275" spans="1:14">
      <c r="A275" s="18">
        <v>44804</v>
      </c>
      <c r="B275" s="19" t="s">
        <v>689</v>
      </c>
      <c r="C275" s="20" t="s">
        <v>690</v>
      </c>
      <c r="D275" s="19" t="s">
        <v>33</v>
      </c>
      <c r="E275" s="19" t="s">
        <v>213</v>
      </c>
      <c r="F275" s="21">
        <v>22500000</v>
      </c>
      <c r="G275" s="19" t="s">
        <v>691</v>
      </c>
      <c r="H275" s="19" t="s">
        <v>81</v>
      </c>
      <c r="I275" s="19" t="s">
        <v>188</v>
      </c>
      <c r="J275" s="19" t="s">
        <v>206</v>
      </c>
      <c r="K275" s="19" t="s">
        <v>384</v>
      </c>
      <c r="L275" s="19"/>
      <c r="M275" s="19" t="s">
        <v>39</v>
      </c>
      <c r="N275" s="19" t="s">
        <v>40</v>
      </c>
    </row>
    <row r="276" spans="1:14">
      <c r="A276" s="18">
        <v>44742</v>
      </c>
      <c r="B276" s="19" t="s">
        <v>692</v>
      </c>
      <c r="C276" s="20" t="s">
        <v>693</v>
      </c>
      <c r="D276" s="19" t="s">
        <v>33</v>
      </c>
      <c r="E276" s="19" t="s">
        <v>185</v>
      </c>
      <c r="F276" s="21">
        <v>12000000</v>
      </c>
      <c r="G276" s="19" t="s">
        <v>694</v>
      </c>
      <c r="H276" s="19" t="s">
        <v>28</v>
      </c>
      <c r="I276" s="19" t="s">
        <v>264</v>
      </c>
      <c r="J276" s="19" t="s">
        <v>335</v>
      </c>
      <c r="K276" s="19"/>
      <c r="L276" s="19"/>
      <c r="M276" s="19" t="s">
        <v>39</v>
      </c>
      <c r="N276" s="19"/>
    </row>
    <row r="277" spans="1:14">
      <c r="A277" s="18">
        <v>44750</v>
      </c>
      <c r="B277" s="19" t="s">
        <v>695</v>
      </c>
      <c r="C277" s="20" t="s">
        <v>696</v>
      </c>
      <c r="D277" s="19" t="s">
        <v>26</v>
      </c>
      <c r="E277" s="19" t="s">
        <v>27</v>
      </c>
      <c r="F277" s="21">
        <v>4500000</v>
      </c>
      <c r="G277" s="19">
        <v>476</v>
      </c>
      <c r="H277" s="19" t="s">
        <v>42</v>
      </c>
      <c r="I277" s="19" t="s">
        <v>43</v>
      </c>
      <c r="J277" s="19"/>
      <c r="K277" s="19"/>
      <c r="L277" s="19"/>
      <c r="M277" s="19" t="s">
        <v>39</v>
      </c>
      <c r="N277" s="19" t="s">
        <v>26</v>
      </c>
    </row>
    <row r="278" spans="1:14">
      <c r="A278" s="18">
        <v>44811</v>
      </c>
      <c r="B278" s="19" t="s">
        <v>697</v>
      </c>
      <c r="C278" s="20" t="s">
        <v>698</v>
      </c>
      <c r="D278" s="19" t="s">
        <v>33</v>
      </c>
      <c r="E278" s="19" t="s">
        <v>699</v>
      </c>
      <c r="F278" s="21">
        <v>14100000</v>
      </c>
      <c r="G278" s="19">
        <v>3272</v>
      </c>
      <c r="H278" s="19" t="s">
        <v>170</v>
      </c>
      <c r="I278" s="19" t="s">
        <v>38</v>
      </c>
      <c r="J278" s="19"/>
      <c r="K278" s="19"/>
      <c r="L278" s="19"/>
      <c r="M278" s="19" t="s">
        <v>39</v>
      </c>
      <c r="N278" s="19" t="s">
        <v>40</v>
      </c>
    </row>
    <row r="279" spans="1:14">
      <c r="A279" s="18">
        <v>44770</v>
      </c>
      <c r="B279" s="19" t="s">
        <v>700</v>
      </c>
      <c r="C279" s="20" t="s">
        <v>701</v>
      </c>
      <c r="D279" s="19" t="s">
        <v>33</v>
      </c>
      <c r="E279" s="19" t="s">
        <v>177</v>
      </c>
      <c r="F279" s="21">
        <v>2860000</v>
      </c>
      <c r="G279" s="19" t="s">
        <v>702</v>
      </c>
      <c r="H279" s="19" t="s">
        <v>42</v>
      </c>
      <c r="I279" s="19" t="s">
        <v>76</v>
      </c>
      <c r="J279" s="19"/>
      <c r="K279" s="19"/>
      <c r="L279" s="19"/>
      <c r="M279" s="19" t="s">
        <v>48</v>
      </c>
      <c r="N279" s="19" t="s">
        <v>40</v>
      </c>
    </row>
    <row r="280" spans="1:14">
      <c r="A280" s="18">
        <v>44812</v>
      </c>
      <c r="B280" s="19" t="s">
        <v>700</v>
      </c>
      <c r="C280" s="20" t="s">
        <v>701</v>
      </c>
      <c r="D280" s="19" t="s">
        <v>33</v>
      </c>
      <c r="E280" s="19" t="s">
        <v>177</v>
      </c>
      <c r="F280" s="21">
        <v>2860000</v>
      </c>
      <c r="G280" s="19" t="s">
        <v>703</v>
      </c>
      <c r="H280" s="19" t="s">
        <v>198</v>
      </c>
      <c r="I280" s="19" t="s">
        <v>76</v>
      </c>
      <c r="J280" s="19"/>
      <c r="K280" s="19"/>
      <c r="L280" s="19"/>
      <c r="M280" s="19" t="s">
        <v>30</v>
      </c>
      <c r="N280" s="19" t="s">
        <v>40</v>
      </c>
    </row>
    <row r="281" spans="1:14">
      <c r="A281" s="18">
        <v>44821</v>
      </c>
      <c r="B281" s="19" t="s">
        <v>700</v>
      </c>
      <c r="C281" s="20" t="s">
        <v>704</v>
      </c>
      <c r="D281" s="19" t="s">
        <v>33</v>
      </c>
      <c r="E281" s="19" t="s">
        <v>177</v>
      </c>
      <c r="F281" s="21">
        <v>1000000</v>
      </c>
      <c r="G281" s="19" t="s">
        <v>705</v>
      </c>
      <c r="H281" s="19" t="s">
        <v>198</v>
      </c>
      <c r="I281" s="19" t="s">
        <v>706</v>
      </c>
      <c r="J281" s="19"/>
      <c r="K281" s="19"/>
      <c r="L281" s="19"/>
      <c r="M281" s="19" t="s">
        <v>48</v>
      </c>
      <c r="N281" s="19" t="s">
        <v>172</v>
      </c>
    </row>
    <row r="282" spans="1:14">
      <c r="A282" s="18">
        <v>44748</v>
      </c>
      <c r="B282" s="19" t="s">
        <v>707</v>
      </c>
      <c r="C282" s="20">
        <v>2424</v>
      </c>
      <c r="D282" s="19" t="s">
        <v>33</v>
      </c>
      <c r="E282" s="19" t="s">
        <v>269</v>
      </c>
      <c r="F282" s="21">
        <v>9000000</v>
      </c>
      <c r="G282" s="19">
        <v>1397</v>
      </c>
      <c r="H282" s="19" t="s">
        <v>28</v>
      </c>
      <c r="I282" s="19" t="s">
        <v>76</v>
      </c>
      <c r="J282" s="19" t="s">
        <v>119</v>
      </c>
      <c r="K282" s="19"/>
      <c r="L282" s="19"/>
      <c r="M282" s="19" t="s">
        <v>30</v>
      </c>
      <c r="N282" s="19" t="s">
        <v>40</v>
      </c>
    </row>
    <row r="283" spans="1:14">
      <c r="A283" s="18">
        <v>44747</v>
      </c>
      <c r="B283" s="19" t="s">
        <v>708</v>
      </c>
      <c r="C283" s="20">
        <v>2263</v>
      </c>
      <c r="D283" s="19" t="s">
        <v>33</v>
      </c>
      <c r="E283" s="19" t="s">
        <v>201</v>
      </c>
      <c r="F283" s="21">
        <v>2000000</v>
      </c>
      <c r="G283" s="19">
        <v>1739</v>
      </c>
      <c r="H283" s="19" t="s">
        <v>502</v>
      </c>
      <c r="I283" s="19" t="s">
        <v>46</v>
      </c>
      <c r="J283" s="19"/>
      <c r="K283" s="19"/>
      <c r="L283" s="19"/>
      <c r="M283" s="19" t="s">
        <v>48</v>
      </c>
      <c r="N283" s="19" t="s">
        <v>40</v>
      </c>
    </row>
    <row r="284" spans="1:14">
      <c r="A284" s="18">
        <v>44764</v>
      </c>
      <c r="B284" s="19" t="s">
        <v>709</v>
      </c>
      <c r="C284" s="20">
        <v>2263</v>
      </c>
      <c r="D284" s="19" t="s">
        <v>33</v>
      </c>
      <c r="E284" s="19" t="s">
        <v>201</v>
      </c>
      <c r="F284" s="21">
        <v>10000000</v>
      </c>
      <c r="G284" s="19">
        <v>2114</v>
      </c>
      <c r="H284" s="19" t="s">
        <v>607</v>
      </c>
      <c r="I284" s="19" t="s">
        <v>46</v>
      </c>
      <c r="J284" s="19" t="s">
        <v>342</v>
      </c>
      <c r="K284" s="19"/>
      <c r="L284" s="19"/>
      <c r="M284" s="19" t="s">
        <v>30</v>
      </c>
      <c r="N284" s="19" t="s">
        <v>40</v>
      </c>
    </row>
    <row r="285" spans="1:14">
      <c r="A285" s="18">
        <v>44764</v>
      </c>
      <c r="B285" s="19" t="s">
        <v>710</v>
      </c>
      <c r="C285" s="20">
        <v>2312</v>
      </c>
      <c r="D285" s="19" t="s">
        <v>26</v>
      </c>
      <c r="E285" s="19" t="s">
        <v>699</v>
      </c>
      <c r="F285" s="21">
        <v>10000000</v>
      </c>
      <c r="G285" s="19">
        <v>498</v>
      </c>
      <c r="H285" s="19" t="s">
        <v>28</v>
      </c>
      <c r="I285" s="19" t="s">
        <v>296</v>
      </c>
      <c r="J285" s="19" t="s">
        <v>29</v>
      </c>
      <c r="K285" s="19"/>
      <c r="L285" s="19"/>
      <c r="M285" s="19" t="s">
        <v>48</v>
      </c>
      <c r="N285" s="19" t="s">
        <v>172</v>
      </c>
    </row>
    <row r="286" spans="1:14">
      <c r="A286" s="18">
        <v>44804</v>
      </c>
      <c r="B286" s="19" t="s">
        <v>711</v>
      </c>
      <c r="C286" s="20" t="s">
        <v>712</v>
      </c>
      <c r="D286" s="19" t="s">
        <v>26</v>
      </c>
      <c r="E286" s="19" t="s">
        <v>699</v>
      </c>
      <c r="F286" s="21">
        <v>10000000</v>
      </c>
      <c r="G286" s="19" t="s">
        <v>713</v>
      </c>
      <c r="H286" s="19" t="s">
        <v>87</v>
      </c>
      <c r="I286" s="19" t="s">
        <v>195</v>
      </c>
      <c r="J286" s="19"/>
      <c r="K286" s="19"/>
      <c r="L286" s="19"/>
      <c r="M286" s="19" t="s">
        <v>30</v>
      </c>
      <c r="N286" s="19" t="s">
        <v>91</v>
      </c>
    </row>
    <row r="287" spans="1:14">
      <c r="A287" s="18">
        <v>44755</v>
      </c>
      <c r="B287" s="19" t="s">
        <v>714</v>
      </c>
      <c r="C287" s="20">
        <v>2537</v>
      </c>
      <c r="D287" s="19" t="s">
        <v>33</v>
      </c>
      <c r="E287" s="19" t="s">
        <v>185</v>
      </c>
      <c r="F287" s="21">
        <v>22540000</v>
      </c>
      <c r="G287" s="19">
        <v>1500</v>
      </c>
      <c r="H287" s="19" t="s">
        <v>69</v>
      </c>
      <c r="I287" s="19" t="s">
        <v>318</v>
      </c>
      <c r="J287" s="19"/>
      <c r="K287" s="19"/>
      <c r="L287" s="19"/>
      <c r="M287" s="19" t="s">
        <v>30</v>
      </c>
      <c r="N287" s="19" t="s">
        <v>172</v>
      </c>
    </row>
    <row r="288" spans="1:14">
      <c r="A288" s="18">
        <v>44782</v>
      </c>
      <c r="B288" s="19" t="s">
        <v>715</v>
      </c>
      <c r="C288" s="20" t="s">
        <v>716</v>
      </c>
      <c r="D288" s="19" t="s">
        <v>717</v>
      </c>
      <c r="E288" s="19" t="s">
        <v>269</v>
      </c>
      <c r="F288" s="21">
        <v>3000000</v>
      </c>
      <c r="G288" s="19" t="s">
        <v>718</v>
      </c>
      <c r="H288" s="19" t="s">
        <v>87</v>
      </c>
      <c r="I288" s="19" t="s">
        <v>506</v>
      </c>
      <c r="J288" s="19"/>
      <c r="K288" s="19"/>
      <c r="L288" s="19"/>
      <c r="M288" s="19" t="s">
        <v>39</v>
      </c>
      <c r="N288" s="19" t="s">
        <v>172</v>
      </c>
    </row>
    <row r="289" spans="1:14">
      <c r="A289" s="18">
        <v>44748</v>
      </c>
      <c r="B289" s="19" t="s">
        <v>719</v>
      </c>
      <c r="C289" s="20">
        <v>1609</v>
      </c>
      <c r="D289" s="19" t="s">
        <v>33</v>
      </c>
      <c r="E289" s="19" t="s">
        <v>720</v>
      </c>
      <c r="F289" s="21">
        <v>7600000</v>
      </c>
      <c r="G289" s="19">
        <v>1636</v>
      </c>
      <c r="H289" s="19" t="s">
        <v>170</v>
      </c>
      <c r="I289" s="19" t="s">
        <v>38</v>
      </c>
      <c r="J289" s="19"/>
      <c r="K289" s="19"/>
      <c r="L289" s="19"/>
      <c r="M289" s="19" t="s">
        <v>48</v>
      </c>
      <c r="N289" s="19" t="s">
        <v>40</v>
      </c>
    </row>
    <row r="290" spans="1:14">
      <c r="A290" s="18">
        <v>44743</v>
      </c>
      <c r="B290" s="19" t="s">
        <v>721</v>
      </c>
      <c r="C290" s="20">
        <v>2274</v>
      </c>
      <c r="D290" s="19" t="s">
        <v>26</v>
      </c>
      <c r="E290" s="19" t="s">
        <v>699</v>
      </c>
      <c r="F290" s="21">
        <v>2250000</v>
      </c>
      <c r="G290" s="19">
        <v>459</v>
      </c>
      <c r="H290" s="19" t="s">
        <v>722</v>
      </c>
      <c r="I290" s="19" t="s">
        <v>195</v>
      </c>
      <c r="J290" s="19"/>
      <c r="K290" s="19"/>
      <c r="L290" s="19"/>
      <c r="M290" s="19" t="s">
        <v>48</v>
      </c>
      <c r="N290" s="19" t="s">
        <v>26</v>
      </c>
    </row>
    <row r="291" spans="1:14">
      <c r="A291" s="18">
        <v>44757</v>
      </c>
      <c r="B291" s="19" t="s">
        <v>721</v>
      </c>
      <c r="C291" s="20" t="s">
        <v>723</v>
      </c>
      <c r="D291" s="19" t="s">
        <v>26</v>
      </c>
      <c r="E291" s="19" t="s">
        <v>699</v>
      </c>
      <c r="F291" s="21">
        <v>2250000</v>
      </c>
      <c r="G291" s="19" t="s">
        <v>724</v>
      </c>
      <c r="H291" s="19" t="s">
        <v>170</v>
      </c>
      <c r="I291" s="19" t="s">
        <v>195</v>
      </c>
      <c r="J291" s="19"/>
      <c r="K291" s="19"/>
      <c r="L291" s="19"/>
      <c r="M291" s="19" t="s">
        <v>30</v>
      </c>
      <c r="N291" s="19" t="s">
        <v>91</v>
      </c>
    </row>
    <row r="292" spans="1:14">
      <c r="A292" s="18">
        <v>44748</v>
      </c>
      <c r="B292" s="19" t="s">
        <v>725</v>
      </c>
      <c r="C292" s="20">
        <v>2730</v>
      </c>
      <c r="D292" s="19" t="s">
        <v>33</v>
      </c>
      <c r="E292" s="19" t="s">
        <v>213</v>
      </c>
      <c r="F292" s="21">
        <v>3000000</v>
      </c>
      <c r="G292" s="19">
        <v>1575</v>
      </c>
      <c r="H292" s="19" t="s">
        <v>28</v>
      </c>
      <c r="I292" s="19" t="s">
        <v>206</v>
      </c>
      <c r="J292" s="19" t="s">
        <v>400</v>
      </c>
      <c r="K292" s="19"/>
      <c r="L292" s="19"/>
      <c r="M292" s="19" t="s">
        <v>48</v>
      </c>
      <c r="N292" s="19" t="s">
        <v>91</v>
      </c>
    </row>
    <row r="293" spans="1:14">
      <c r="A293" s="18">
        <v>44754</v>
      </c>
      <c r="B293" s="19" t="s">
        <v>725</v>
      </c>
      <c r="C293" s="20">
        <v>2730</v>
      </c>
      <c r="D293" s="19" t="s">
        <v>33</v>
      </c>
      <c r="E293" s="19" t="s">
        <v>213</v>
      </c>
      <c r="F293" s="21">
        <v>7400000</v>
      </c>
      <c r="G293" s="19">
        <v>1591</v>
      </c>
      <c r="H293" s="19" t="s">
        <v>238</v>
      </c>
      <c r="I293" s="19" t="s">
        <v>206</v>
      </c>
      <c r="J293" s="19" t="s">
        <v>400</v>
      </c>
      <c r="K293" s="19"/>
      <c r="L293" s="19"/>
      <c r="M293" s="19" t="s">
        <v>30</v>
      </c>
      <c r="N293" s="19" t="s">
        <v>91</v>
      </c>
    </row>
    <row r="294" spans="1:14">
      <c r="A294" s="18">
        <v>44834</v>
      </c>
      <c r="B294" s="19" t="s">
        <v>725</v>
      </c>
      <c r="C294" s="20" t="s">
        <v>726</v>
      </c>
      <c r="D294" s="19" t="s">
        <v>33</v>
      </c>
      <c r="E294" s="19" t="s">
        <v>213</v>
      </c>
      <c r="F294" s="21">
        <v>13600000</v>
      </c>
      <c r="G294" s="19" t="s">
        <v>727</v>
      </c>
      <c r="H294" s="19" t="s">
        <v>81</v>
      </c>
      <c r="I294" s="19" t="s">
        <v>400</v>
      </c>
      <c r="J294" s="19" t="s">
        <v>216</v>
      </c>
      <c r="K294" s="19"/>
      <c r="L294" s="19"/>
      <c r="M294" s="19" t="s">
        <v>39</v>
      </c>
      <c r="N294" s="19" t="s">
        <v>172</v>
      </c>
    </row>
    <row r="295" spans="1:14">
      <c r="A295" s="18">
        <v>44801</v>
      </c>
      <c r="B295" s="19" t="s">
        <v>728</v>
      </c>
      <c r="C295" s="20">
        <v>2270201</v>
      </c>
      <c r="D295" s="19" t="s">
        <v>33</v>
      </c>
      <c r="E295" s="19" t="s">
        <v>133</v>
      </c>
      <c r="F295" s="21">
        <v>17600000</v>
      </c>
      <c r="G295" s="19" t="s">
        <v>729</v>
      </c>
      <c r="H295" s="19" t="s">
        <v>135</v>
      </c>
      <c r="I295" s="19" t="s">
        <v>136</v>
      </c>
      <c r="J295" s="19" t="s">
        <v>165</v>
      </c>
      <c r="K295" s="19" t="s">
        <v>167</v>
      </c>
      <c r="L295" s="19"/>
      <c r="M295" s="19" t="s">
        <v>39</v>
      </c>
      <c r="N295" s="19" t="s">
        <v>40</v>
      </c>
    </row>
    <row r="296" spans="1:14">
      <c r="A296" s="18">
        <v>44803</v>
      </c>
      <c r="B296" s="19" t="s">
        <v>730</v>
      </c>
      <c r="C296" s="20" t="s">
        <v>731</v>
      </c>
      <c r="D296" s="19" t="s">
        <v>33</v>
      </c>
      <c r="E296" s="19" t="s">
        <v>213</v>
      </c>
      <c r="F296" s="21">
        <v>14500000</v>
      </c>
      <c r="G296" s="19" t="s">
        <v>732</v>
      </c>
      <c r="H296" s="19" t="s">
        <v>179</v>
      </c>
      <c r="I296" s="19" t="s">
        <v>384</v>
      </c>
      <c r="J296" s="19" t="s">
        <v>206</v>
      </c>
      <c r="K296" s="19" t="s">
        <v>38</v>
      </c>
      <c r="L296" s="19"/>
      <c r="M296" s="19" t="s">
        <v>39</v>
      </c>
      <c r="N296" s="19" t="s">
        <v>40</v>
      </c>
    </row>
    <row r="297" spans="1:14">
      <c r="A297" s="18">
        <v>44828</v>
      </c>
      <c r="B297" s="19" t="s">
        <v>733</v>
      </c>
      <c r="C297" s="20">
        <v>220460</v>
      </c>
      <c r="D297" s="19" t="s">
        <v>33</v>
      </c>
      <c r="E297" s="19" t="s">
        <v>269</v>
      </c>
      <c r="F297" s="21">
        <v>9000000</v>
      </c>
      <c r="G297" s="19">
        <v>3389</v>
      </c>
      <c r="H297" s="19" t="s">
        <v>198</v>
      </c>
      <c r="I297" s="19" t="s">
        <v>250</v>
      </c>
      <c r="J297" s="19"/>
      <c r="K297" s="19"/>
      <c r="L297" s="19"/>
      <c r="M297" s="19" t="s">
        <v>39</v>
      </c>
      <c r="N297" s="19" t="s">
        <v>91</v>
      </c>
    </row>
    <row r="298" spans="1:14">
      <c r="A298" s="18">
        <v>44834</v>
      </c>
      <c r="B298" s="19" t="s">
        <v>734</v>
      </c>
      <c r="C298" s="20">
        <v>220579</v>
      </c>
      <c r="D298" s="19" t="s">
        <v>33</v>
      </c>
      <c r="E298" s="19" t="s">
        <v>409</v>
      </c>
      <c r="F298" s="21">
        <v>16000000</v>
      </c>
      <c r="G298" s="19">
        <v>4268</v>
      </c>
      <c r="H298" s="19" t="s">
        <v>69</v>
      </c>
      <c r="I298" s="19" t="s">
        <v>53</v>
      </c>
      <c r="J298" s="19" t="s">
        <v>683</v>
      </c>
      <c r="K298" s="19" t="s">
        <v>54</v>
      </c>
      <c r="L298" s="19"/>
      <c r="M298" s="19" t="s">
        <v>39</v>
      </c>
      <c r="N298" s="19" t="s">
        <v>40</v>
      </c>
    </row>
    <row r="299" spans="1:14">
      <c r="A299" s="18">
        <v>44758</v>
      </c>
      <c r="B299" s="19" t="s">
        <v>735</v>
      </c>
      <c r="C299" s="20">
        <v>2302</v>
      </c>
      <c r="D299" s="19" t="s">
        <v>26</v>
      </c>
      <c r="E299" s="19" t="s">
        <v>699</v>
      </c>
      <c r="F299" s="21">
        <v>6750000</v>
      </c>
      <c r="G299" s="19">
        <v>488</v>
      </c>
      <c r="H299" s="19" t="s">
        <v>736</v>
      </c>
      <c r="I299" s="19" t="s">
        <v>193</v>
      </c>
      <c r="J299" s="19"/>
      <c r="K299" s="19"/>
      <c r="L299" s="19"/>
      <c r="M299" s="19" t="s">
        <v>39</v>
      </c>
      <c r="N299" s="19" t="s">
        <v>91</v>
      </c>
    </row>
    <row r="300" spans="1:14">
      <c r="A300" s="18">
        <v>44781</v>
      </c>
      <c r="B300" s="19" t="s">
        <v>737</v>
      </c>
      <c r="C300" s="20" t="s">
        <v>738</v>
      </c>
      <c r="D300" s="19" t="s">
        <v>33</v>
      </c>
      <c r="E300" s="19" t="s">
        <v>85</v>
      </c>
      <c r="F300" s="21">
        <v>2000000</v>
      </c>
      <c r="G300" s="19" t="s">
        <v>739</v>
      </c>
      <c r="H300" s="19" t="s">
        <v>69</v>
      </c>
      <c r="I300" s="19" t="s">
        <v>106</v>
      </c>
      <c r="J300" s="19" t="s">
        <v>342</v>
      </c>
      <c r="K300" s="19"/>
      <c r="L300" s="19"/>
      <c r="M300" s="19" t="s">
        <v>48</v>
      </c>
      <c r="N300" s="19" t="s">
        <v>40</v>
      </c>
    </row>
    <row r="301" spans="1:14">
      <c r="A301" s="18">
        <v>44818</v>
      </c>
      <c r="B301" s="19" t="s">
        <v>740</v>
      </c>
      <c r="C301" s="20" t="s">
        <v>741</v>
      </c>
      <c r="D301" s="19" t="s">
        <v>26</v>
      </c>
      <c r="E301" s="19" t="s">
        <v>699</v>
      </c>
      <c r="F301" s="21">
        <v>4500000</v>
      </c>
      <c r="G301" s="19" t="s">
        <v>742</v>
      </c>
      <c r="H301" s="19" t="s">
        <v>198</v>
      </c>
      <c r="I301" s="19" t="s">
        <v>195</v>
      </c>
      <c r="J301" s="19"/>
      <c r="K301" s="19"/>
      <c r="L301" s="19"/>
      <c r="M301" s="19" t="s">
        <v>39</v>
      </c>
      <c r="N301" s="19" t="s">
        <v>172</v>
      </c>
    </row>
    <row r="302" spans="1:14">
      <c r="A302" s="18">
        <v>44740</v>
      </c>
      <c r="B302" s="23" t="s">
        <v>743</v>
      </c>
      <c r="C302" s="20" t="s">
        <v>744</v>
      </c>
      <c r="D302" s="19" t="s">
        <v>33</v>
      </c>
      <c r="E302" s="19" t="s">
        <v>185</v>
      </c>
      <c r="F302" s="21">
        <v>12000000</v>
      </c>
      <c r="G302" s="19" t="s">
        <v>745</v>
      </c>
      <c r="H302" s="19" t="s">
        <v>28</v>
      </c>
      <c r="I302" s="19" t="s">
        <v>615</v>
      </c>
      <c r="J302" s="19"/>
      <c r="K302" s="19"/>
      <c r="L302" s="19"/>
      <c r="M302" s="19" t="s">
        <v>39</v>
      </c>
      <c r="N302" s="19"/>
    </row>
    <row r="303" spans="1:14">
      <c r="A303" s="18">
        <v>44756</v>
      </c>
      <c r="B303" s="19" t="s">
        <v>746</v>
      </c>
      <c r="C303" s="20">
        <v>2301</v>
      </c>
      <c r="D303" s="19" t="s">
        <v>26</v>
      </c>
      <c r="E303" s="19" t="s">
        <v>699</v>
      </c>
      <c r="F303" s="21">
        <v>4500000</v>
      </c>
      <c r="G303" s="19">
        <v>487</v>
      </c>
      <c r="H303" s="19" t="s">
        <v>747</v>
      </c>
      <c r="I303" s="19" t="s">
        <v>193</v>
      </c>
      <c r="J303" s="19"/>
      <c r="K303" s="19"/>
      <c r="L303" s="19"/>
      <c r="M303" s="19" t="s">
        <v>39</v>
      </c>
      <c r="N303" s="19" t="s">
        <v>91</v>
      </c>
    </row>
    <row r="304" spans="1:14">
      <c r="A304" s="18">
        <v>44756</v>
      </c>
      <c r="B304" s="19" t="s">
        <v>748</v>
      </c>
      <c r="C304" s="20">
        <v>2445</v>
      </c>
      <c r="D304" s="19" t="s">
        <v>33</v>
      </c>
      <c r="E304" s="19" t="s">
        <v>269</v>
      </c>
      <c r="F304" s="21">
        <v>10000000</v>
      </c>
      <c r="G304" s="19">
        <v>2274</v>
      </c>
      <c r="H304" s="19" t="s">
        <v>313</v>
      </c>
      <c r="I304" s="19" t="s">
        <v>167</v>
      </c>
      <c r="J304" s="19" t="s">
        <v>244</v>
      </c>
      <c r="K304" s="19"/>
      <c r="L304" s="19"/>
      <c r="M304" s="19" t="s">
        <v>48</v>
      </c>
      <c r="N304" s="19" t="s">
        <v>40</v>
      </c>
    </row>
    <row r="305" spans="1:14">
      <c r="A305" s="18">
        <v>44763</v>
      </c>
      <c r="B305" s="19" t="s">
        <v>748</v>
      </c>
      <c r="C305" s="20">
        <v>2445</v>
      </c>
      <c r="D305" s="19" t="s">
        <v>33</v>
      </c>
      <c r="E305" s="19" t="s">
        <v>242</v>
      </c>
      <c r="F305" s="21">
        <v>4400000</v>
      </c>
      <c r="G305" s="19">
        <v>2287</v>
      </c>
      <c r="H305" s="19" t="s">
        <v>749</v>
      </c>
      <c r="I305" s="19" t="s">
        <v>244</v>
      </c>
      <c r="J305" s="19" t="s">
        <v>167</v>
      </c>
      <c r="K305" s="19"/>
      <c r="L305" s="19"/>
      <c r="M305" s="19" t="s">
        <v>30</v>
      </c>
      <c r="N305" s="19" t="s">
        <v>40</v>
      </c>
    </row>
    <row r="306" spans="1:14">
      <c r="A306" s="18">
        <v>44746</v>
      </c>
      <c r="B306" s="23" t="s">
        <v>750</v>
      </c>
      <c r="C306" s="20">
        <v>1844</v>
      </c>
      <c r="D306" s="19" t="s">
        <v>33</v>
      </c>
      <c r="E306" s="19" t="s">
        <v>204</v>
      </c>
      <c r="F306" s="21">
        <v>8000000</v>
      </c>
      <c r="G306" s="19">
        <v>1291</v>
      </c>
      <c r="H306" s="19" t="s">
        <v>42</v>
      </c>
      <c r="I306" s="19" t="s">
        <v>575</v>
      </c>
      <c r="J306" s="19"/>
      <c r="K306" s="19"/>
      <c r="L306" s="19"/>
      <c r="M306" s="19" t="s">
        <v>39</v>
      </c>
      <c r="N306" s="19" t="s">
        <v>91</v>
      </c>
    </row>
    <row r="307" spans="1:14">
      <c r="A307" s="18">
        <v>44765</v>
      </c>
      <c r="B307" s="19" t="s">
        <v>751</v>
      </c>
      <c r="C307" s="20">
        <v>2270004</v>
      </c>
      <c r="D307" s="19" t="s">
        <v>33</v>
      </c>
      <c r="E307" s="19" t="s">
        <v>133</v>
      </c>
      <c r="F307" s="21">
        <v>13400000</v>
      </c>
      <c r="G307" s="19">
        <v>3152</v>
      </c>
      <c r="H307" s="19" t="s">
        <v>69</v>
      </c>
      <c r="I307" s="19" t="s">
        <v>76</v>
      </c>
      <c r="J307" s="19" t="s">
        <v>506</v>
      </c>
      <c r="K307" s="19"/>
      <c r="L307" s="19"/>
      <c r="M307" s="19" t="s">
        <v>39</v>
      </c>
      <c r="N307" s="19" t="s">
        <v>172</v>
      </c>
    </row>
    <row r="308" spans="1:14">
      <c r="A308" s="18">
        <v>44786</v>
      </c>
      <c r="B308" s="19" t="s">
        <v>752</v>
      </c>
      <c r="C308" s="20" t="s">
        <v>753</v>
      </c>
      <c r="D308" s="19" t="s">
        <v>33</v>
      </c>
      <c r="E308" s="19" t="s">
        <v>213</v>
      </c>
      <c r="F308" s="21">
        <v>1000000</v>
      </c>
      <c r="G308" s="19">
        <v>3079</v>
      </c>
      <c r="H308" s="19" t="s">
        <v>87</v>
      </c>
      <c r="I308" s="19" t="s">
        <v>206</v>
      </c>
      <c r="J308" s="19" t="s">
        <v>400</v>
      </c>
      <c r="K308" s="19"/>
      <c r="L308" s="19"/>
      <c r="M308" s="19" t="s">
        <v>48</v>
      </c>
      <c r="N308" s="19" t="s">
        <v>40</v>
      </c>
    </row>
    <row r="309" spans="1:14">
      <c r="A309" s="18">
        <v>44749</v>
      </c>
      <c r="B309" s="19" t="s">
        <v>754</v>
      </c>
      <c r="C309" s="20">
        <v>2760</v>
      </c>
      <c r="D309" s="19" t="s">
        <v>33</v>
      </c>
      <c r="E309" s="19" t="s">
        <v>409</v>
      </c>
      <c r="F309" s="21">
        <v>500000</v>
      </c>
      <c r="G309" s="19">
        <v>1962</v>
      </c>
      <c r="H309" s="19" t="s">
        <v>28</v>
      </c>
      <c r="I309" s="19" t="s">
        <v>76</v>
      </c>
      <c r="J309" s="19" t="s">
        <v>136</v>
      </c>
      <c r="K309" s="19"/>
      <c r="L309" s="19"/>
      <c r="M309" s="19" t="s">
        <v>48</v>
      </c>
      <c r="N309" s="19" t="s">
        <v>40</v>
      </c>
    </row>
    <row r="310" spans="1:14">
      <c r="A310" s="18">
        <v>44804</v>
      </c>
      <c r="B310" s="19" t="s">
        <v>755</v>
      </c>
      <c r="C310" s="20">
        <v>2270260</v>
      </c>
      <c r="D310" s="19" t="s">
        <v>33</v>
      </c>
      <c r="E310" s="19" t="s">
        <v>133</v>
      </c>
      <c r="F310" s="21">
        <v>9600000</v>
      </c>
      <c r="G310" s="19" t="s">
        <v>756</v>
      </c>
      <c r="H310" s="19" t="s">
        <v>135</v>
      </c>
      <c r="I310" s="19" t="s">
        <v>38</v>
      </c>
      <c r="J310" s="19"/>
      <c r="K310" s="19"/>
      <c r="L310" s="19"/>
      <c r="M310" s="19" t="s">
        <v>39</v>
      </c>
      <c r="N310" s="19" t="s">
        <v>40</v>
      </c>
    </row>
    <row r="311" spans="1:14">
      <c r="A311" s="18">
        <v>44769</v>
      </c>
      <c r="B311" s="19" t="s">
        <v>757</v>
      </c>
      <c r="C311" s="20" t="s">
        <v>758</v>
      </c>
      <c r="D311" s="19" t="s">
        <v>33</v>
      </c>
      <c r="E311" s="19" t="s">
        <v>409</v>
      </c>
      <c r="F311" s="21">
        <v>11000000</v>
      </c>
      <c r="G311" s="19">
        <v>2025</v>
      </c>
      <c r="H311" s="19" t="s">
        <v>179</v>
      </c>
      <c r="I311" s="19" t="s">
        <v>54</v>
      </c>
      <c r="J311" s="19" t="s">
        <v>47</v>
      </c>
      <c r="K311" s="19" t="s">
        <v>46</v>
      </c>
      <c r="L311" s="19"/>
      <c r="M311" s="19" t="s">
        <v>30</v>
      </c>
      <c r="N311" s="19" t="s">
        <v>40</v>
      </c>
    </row>
    <row r="312" spans="1:14">
      <c r="A312" s="18">
        <v>44810</v>
      </c>
      <c r="B312" s="19" t="s">
        <v>759</v>
      </c>
      <c r="C312" s="20" t="s">
        <v>760</v>
      </c>
      <c r="D312" s="19" t="s">
        <v>33</v>
      </c>
      <c r="E312" s="19" t="s">
        <v>177</v>
      </c>
      <c r="F312" s="21">
        <v>12000000</v>
      </c>
      <c r="G312" s="19" t="s">
        <v>761</v>
      </c>
      <c r="H312" s="19" t="s">
        <v>179</v>
      </c>
      <c r="I312" s="19" t="s">
        <v>290</v>
      </c>
      <c r="J312" s="19"/>
      <c r="K312" s="19"/>
      <c r="L312" s="19"/>
      <c r="M312" s="19" t="s">
        <v>39</v>
      </c>
      <c r="N312" s="19" t="s">
        <v>172</v>
      </c>
    </row>
    <row r="313" spans="1:14">
      <c r="A313" s="18">
        <v>44833</v>
      </c>
      <c r="B313" s="19" t="s">
        <v>762</v>
      </c>
      <c r="C313" s="20">
        <v>220536</v>
      </c>
      <c r="D313" s="19" t="s">
        <v>33</v>
      </c>
      <c r="E313" s="19" t="s">
        <v>133</v>
      </c>
      <c r="F313" s="21">
        <v>14100000</v>
      </c>
      <c r="G313" s="19" t="s">
        <v>763</v>
      </c>
      <c r="H313" s="19" t="s">
        <v>135</v>
      </c>
      <c r="I313" s="19" t="s">
        <v>119</v>
      </c>
      <c r="J313" s="19" t="s">
        <v>347</v>
      </c>
      <c r="K313" s="19" t="s">
        <v>136</v>
      </c>
      <c r="L313" s="19"/>
      <c r="M313" s="19" t="s">
        <v>39</v>
      </c>
      <c r="N313" s="19" t="s">
        <v>40</v>
      </c>
    </row>
    <row r="314" spans="1:14">
      <c r="A314" s="18">
        <v>44749</v>
      </c>
      <c r="B314" s="19" t="s">
        <v>764</v>
      </c>
      <c r="C314" s="20">
        <v>2289</v>
      </c>
      <c r="D314" s="19" t="s">
        <v>26</v>
      </c>
      <c r="E314" s="19" t="s">
        <v>720</v>
      </c>
      <c r="F314" s="21">
        <v>10000000</v>
      </c>
      <c r="G314" s="19">
        <v>475</v>
      </c>
      <c r="H314" s="19" t="s">
        <v>28</v>
      </c>
      <c r="I314" s="19" t="s">
        <v>29</v>
      </c>
      <c r="J314" s="19"/>
      <c r="K314" s="19"/>
      <c r="L314" s="19"/>
      <c r="M314" s="19" t="s">
        <v>39</v>
      </c>
      <c r="N314" s="19" t="s">
        <v>26</v>
      </c>
    </row>
    <row r="315" spans="1:14">
      <c r="A315" s="18">
        <v>44757</v>
      </c>
      <c r="B315" s="19" t="s">
        <v>765</v>
      </c>
      <c r="C315" s="20" t="s">
        <v>766</v>
      </c>
      <c r="D315" s="19" t="s">
        <v>26</v>
      </c>
      <c r="E315" s="19" t="s">
        <v>699</v>
      </c>
      <c r="F315" s="21">
        <v>2250000</v>
      </c>
      <c r="G315" s="19" t="s">
        <v>767</v>
      </c>
      <c r="H315" s="19" t="s">
        <v>170</v>
      </c>
      <c r="I315" s="19" t="s">
        <v>195</v>
      </c>
      <c r="J315" s="19"/>
      <c r="K315" s="19"/>
      <c r="L315" s="19"/>
      <c r="M315" s="19" t="s">
        <v>30</v>
      </c>
      <c r="N315" s="19" t="s">
        <v>91</v>
      </c>
    </row>
    <row r="316" spans="1:14">
      <c r="A316" s="18">
        <v>44797</v>
      </c>
      <c r="B316" s="19" t="s">
        <v>768</v>
      </c>
      <c r="C316" s="20" t="s">
        <v>769</v>
      </c>
      <c r="D316" s="19" t="s">
        <v>33</v>
      </c>
      <c r="E316" s="19" t="s">
        <v>227</v>
      </c>
      <c r="F316" s="21">
        <v>10500000</v>
      </c>
      <c r="G316" s="19" t="s">
        <v>770</v>
      </c>
      <c r="H316" s="19" t="s">
        <v>179</v>
      </c>
      <c r="I316" s="19" t="s">
        <v>553</v>
      </c>
      <c r="J316" s="19"/>
      <c r="K316" s="19"/>
      <c r="L316" s="19"/>
      <c r="M316" s="19" t="s">
        <v>39</v>
      </c>
      <c r="N316" s="19" t="s">
        <v>172</v>
      </c>
    </row>
    <row r="317" spans="1:14">
      <c r="A317" s="18">
        <v>44768</v>
      </c>
      <c r="B317" s="19" t="s">
        <v>771</v>
      </c>
      <c r="C317" s="20" t="s">
        <v>772</v>
      </c>
      <c r="D317" s="19" t="s">
        <v>33</v>
      </c>
      <c r="E317" s="19" t="s">
        <v>409</v>
      </c>
      <c r="F317" s="21">
        <v>2000000</v>
      </c>
      <c r="G317" s="19" t="s">
        <v>773</v>
      </c>
      <c r="H317" s="19" t="s">
        <v>87</v>
      </c>
      <c r="I317" s="19" t="s">
        <v>53</v>
      </c>
      <c r="J317" s="19" t="s">
        <v>46</v>
      </c>
      <c r="K317" s="19" t="s">
        <v>774</v>
      </c>
      <c r="L317" s="19"/>
      <c r="M317" s="19" t="s">
        <v>48</v>
      </c>
      <c r="N317" s="19" t="s">
        <v>40</v>
      </c>
    </row>
    <row r="318" spans="1:14">
      <c r="A318" s="18">
        <v>44775</v>
      </c>
      <c r="B318" s="19" t="s">
        <v>771</v>
      </c>
      <c r="C318" s="20" t="s">
        <v>772</v>
      </c>
      <c r="D318" s="19" t="s">
        <v>33</v>
      </c>
      <c r="E318" s="19" t="s">
        <v>409</v>
      </c>
      <c r="F318" s="21">
        <v>7600000</v>
      </c>
      <c r="G318" s="19" t="s">
        <v>775</v>
      </c>
      <c r="H318" s="19" t="s">
        <v>87</v>
      </c>
      <c r="I318" s="19" t="s">
        <v>53</v>
      </c>
      <c r="J318" s="19" t="s">
        <v>46</v>
      </c>
      <c r="K318" s="19" t="s">
        <v>579</v>
      </c>
      <c r="L318" s="19"/>
      <c r="M318" s="19" t="s">
        <v>48</v>
      </c>
      <c r="N318" s="19" t="s">
        <v>40</v>
      </c>
    </row>
    <row r="319" spans="1:14">
      <c r="A319" s="18">
        <v>44804</v>
      </c>
      <c r="B319" s="19" t="s">
        <v>776</v>
      </c>
      <c r="C319" s="20" t="s">
        <v>777</v>
      </c>
      <c r="D319" s="19" t="s">
        <v>33</v>
      </c>
      <c r="E319" s="19" t="s">
        <v>85</v>
      </c>
      <c r="F319" s="21">
        <v>38400000</v>
      </c>
      <c r="G319" s="19">
        <v>2443</v>
      </c>
      <c r="H319" s="19" t="s">
        <v>87</v>
      </c>
      <c r="I319" s="19" t="s">
        <v>199</v>
      </c>
      <c r="J319" s="19"/>
      <c r="K319" s="19"/>
      <c r="L319" s="19"/>
      <c r="M319" s="19" t="s">
        <v>39</v>
      </c>
      <c r="N319" s="19" t="s">
        <v>172</v>
      </c>
    </row>
    <row r="320" spans="1:14">
      <c r="A320" s="18">
        <v>44763</v>
      </c>
      <c r="B320" s="19" t="s">
        <v>778</v>
      </c>
      <c r="C320" s="20">
        <v>3404</v>
      </c>
      <c r="D320" s="19" t="s">
        <v>33</v>
      </c>
      <c r="E320" s="19" t="s">
        <v>85</v>
      </c>
      <c r="F320" s="21">
        <v>23200000</v>
      </c>
      <c r="G320" s="19">
        <v>2304</v>
      </c>
      <c r="H320" s="19" t="s">
        <v>28</v>
      </c>
      <c r="I320" s="19" t="s">
        <v>61</v>
      </c>
      <c r="J320" s="19"/>
      <c r="K320" s="19"/>
      <c r="L320" s="19"/>
      <c r="M320" s="19" t="s">
        <v>39</v>
      </c>
      <c r="N320" s="19" t="s">
        <v>40</v>
      </c>
    </row>
    <row r="321" spans="1:14">
      <c r="A321" s="18">
        <v>44743</v>
      </c>
      <c r="B321" s="19" t="s">
        <v>779</v>
      </c>
      <c r="C321" s="20">
        <v>2273</v>
      </c>
      <c r="D321" s="19" t="s">
        <v>26</v>
      </c>
      <c r="E321" s="19" t="s">
        <v>699</v>
      </c>
      <c r="F321" s="21">
        <v>2250000</v>
      </c>
      <c r="G321" s="19">
        <v>458</v>
      </c>
      <c r="H321" s="19" t="s">
        <v>722</v>
      </c>
      <c r="I321" s="19" t="s">
        <v>195</v>
      </c>
      <c r="J321" s="19"/>
      <c r="K321" s="19"/>
      <c r="L321" s="19"/>
      <c r="M321" s="19" t="s">
        <v>48</v>
      </c>
      <c r="N321" s="19" t="s">
        <v>26</v>
      </c>
    </row>
    <row r="322" spans="1:14">
      <c r="A322" s="18">
        <v>44795</v>
      </c>
      <c r="B322" s="19" t="s">
        <v>780</v>
      </c>
      <c r="C322" s="20" t="s">
        <v>781</v>
      </c>
      <c r="D322" s="19" t="s">
        <v>33</v>
      </c>
      <c r="E322" s="19" t="s">
        <v>213</v>
      </c>
      <c r="F322" s="21">
        <v>14500000</v>
      </c>
      <c r="G322" s="19" t="s">
        <v>782</v>
      </c>
      <c r="H322" s="19" t="s">
        <v>179</v>
      </c>
      <c r="I322" s="19" t="s">
        <v>400</v>
      </c>
      <c r="J322" s="19"/>
      <c r="K322" s="19"/>
      <c r="L322" s="19"/>
      <c r="M322" s="19" t="s">
        <v>39</v>
      </c>
      <c r="N322" s="19" t="s">
        <v>172</v>
      </c>
    </row>
    <row r="323" spans="1:14">
      <c r="A323" s="18">
        <v>44775</v>
      </c>
      <c r="B323" s="19" t="s">
        <v>783</v>
      </c>
      <c r="C323" s="20" t="s">
        <v>784</v>
      </c>
      <c r="D323" s="19" t="s">
        <v>33</v>
      </c>
      <c r="E323" s="19" t="s">
        <v>201</v>
      </c>
      <c r="F323" s="21">
        <v>2000000</v>
      </c>
      <c r="G323" s="19" t="s">
        <v>785</v>
      </c>
      <c r="H323" s="19" t="s">
        <v>87</v>
      </c>
      <c r="I323" s="19" t="s">
        <v>46</v>
      </c>
      <c r="J323" s="19" t="s">
        <v>235</v>
      </c>
      <c r="K323" s="19" t="s">
        <v>50</v>
      </c>
      <c r="L323" s="19" t="s">
        <v>53</v>
      </c>
      <c r="M323" s="19" t="s">
        <v>48</v>
      </c>
      <c r="N323" s="19" t="s">
        <v>40</v>
      </c>
    </row>
    <row r="324" spans="1:14">
      <c r="A324" s="18">
        <v>44781</v>
      </c>
      <c r="B324" s="19" t="s">
        <v>783</v>
      </c>
      <c r="C324" s="20" t="s">
        <v>784</v>
      </c>
      <c r="D324" s="19" t="s">
        <v>33</v>
      </c>
      <c r="E324" s="19" t="s">
        <v>201</v>
      </c>
      <c r="F324" s="21">
        <v>19600000</v>
      </c>
      <c r="G324" s="19">
        <v>2394</v>
      </c>
      <c r="H324" s="19" t="s">
        <v>87</v>
      </c>
      <c r="I324" s="19" t="s">
        <v>46</v>
      </c>
      <c r="J324" s="19" t="s">
        <v>50</v>
      </c>
      <c r="K324" s="19" t="s">
        <v>53</v>
      </c>
      <c r="L324" s="19" t="s">
        <v>235</v>
      </c>
      <c r="M324" s="19" t="s">
        <v>30</v>
      </c>
      <c r="N324" s="19" t="s">
        <v>40</v>
      </c>
    </row>
    <row r="325" spans="1:14">
      <c r="A325" s="18">
        <v>44798</v>
      </c>
      <c r="B325" s="19" t="s">
        <v>786</v>
      </c>
      <c r="C325" s="20" t="s">
        <v>787</v>
      </c>
      <c r="D325" s="19" t="s">
        <v>26</v>
      </c>
      <c r="E325" s="19" t="s">
        <v>699</v>
      </c>
      <c r="F325" s="21">
        <v>4500000</v>
      </c>
      <c r="G325" s="19" t="s">
        <v>788</v>
      </c>
      <c r="H325" s="19" t="s">
        <v>87</v>
      </c>
      <c r="I325" s="19" t="s">
        <v>29</v>
      </c>
      <c r="J325" s="19"/>
      <c r="K325" s="19"/>
      <c r="L325" s="19"/>
      <c r="M325" s="19" t="s">
        <v>39</v>
      </c>
      <c r="N325" s="19" t="s">
        <v>172</v>
      </c>
    </row>
    <row r="326" spans="1:14">
      <c r="A326" s="18">
        <v>44768</v>
      </c>
      <c r="B326" s="19" t="s">
        <v>240</v>
      </c>
      <c r="C326" s="20">
        <v>2456</v>
      </c>
      <c r="D326" s="19" t="s">
        <v>33</v>
      </c>
      <c r="E326" s="19" t="s">
        <v>242</v>
      </c>
      <c r="F326" s="21">
        <v>23760000</v>
      </c>
      <c r="G326" s="19">
        <v>2292</v>
      </c>
      <c r="H326" s="19" t="s">
        <v>170</v>
      </c>
      <c r="I326" s="19" t="s">
        <v>244</v>
      </c>
      <c r="J326" s="19"/>
      <c r="K326" s="19"/>
      <c r="L326" s="19"/>
      <c r="M326" s="19" t="s">
        <v>39</v>
      </c>
      <c r="N326" s="19" t="s">
        <v>172</v>
      </c>
    </row>
    <row r="327" spans="1:14">
      <c r="A327" s="18">
        <v>44754</v>
      </c>
      <c r="B327" s="19" t="s">
        <v>789</v>
      </c>
      <c r="C327" s="20">
        <v>2324</v>
      </c>
      <c r="D327" s="19" t="s">
        <v>33</v>
      </c>
      <c r="E327" s="19" t="s">
        <v>412</v>
      </c>
      <c r="F327" s="21">
        <v>3720000</v>
      </c>
      <c r="G327" s="19" t="s">
        <v>790</v>
      </c>
      <c r="H327" s="19" t="s">
        <v>28</v>
      </c>
      <c r="I327" s="19" t="s">
        <v>54</v>
      </c>
      <c r="J327" s="19" t="s">
        <v>791</v>
      </c>
      <c r="K327" s="19"/>
      <c r="L327" s="19"/>
      <c r="M327" s="19" t="s">
        <v>30</v>
      </c>
      <c r="N327" s="19" t="s">
        <v>40</v>
      </c>
    </row>
    <row r="328" spans="1:14">
      <c r="A328" s="18">
        <v>44764</v>
      </c>
      <c r="B328" s="19" t="s">
        <v>792</v>
      </c>
      <c r="C328" s="20">
        <v>2544</v>
      </c>
      <c r="D328" s="19" t="s">
        <v>33</v>
      </c>
      <c r="E328" s="19" t="s">
        <v>185</v>
      </c>
      <c r="F328" s="21">
        <v>18000000</v>
      </c>
      <c r="G328" s="19">
        <v>2859</v>
      </c>
      <c r="H328" s="19" t="s">
        <v>313</v>
      </c>
      <c r="I328" s="19" t="s">
        <v>61</v>
      </c>
      <c r="J328" s="19"/>
      <c r="K328" s="19"/>
      <c r="L328" s="19"/>
      <c r="M328" s="19" t="s">
        <v>39</v>
      </c>
      <c r="N328" s="19" t="s">
        <v>40</v>
      </c>
    </row>
    <row r="329" spans="1:14">
      <c r="A329" s="18">
        <v>44834</v>
      </c>
      <c r="B329" s="19" t="s">
        <v>792</v>
      </c>
      <c r="C329" s="20">
        <v>220602</v>
      </c>
      <c r="D329" s="19" t="s">
        <v>33</v>
      </c>
      <c r="E329" s="19" t="s">
        <v>185</v>
      </c>
      <c r="F329" s="21">
        <v>9000000</v>
      </c>
      <c r="G329" s="19" t="s">
        <v>793</v>
      </c>
      <c r="H329" s="19" t="s">
        <v>198</v>
      </c>
      <c r="I329" s="19" t="s">
        <v>431</v>
      </c>
      <c r="J329" s="19"/>
      <c r="K329" s="19"/>
      <c r="L329" s="19"/>
      <c r="M329" s="19" t="s">
        <v>48</v>
      </c>
      <c r="N329" s="19" t="s">
        <v>172</v>
      </c>
    </row>
    <row r="330" spans="1:14">
      <c r="A330" s="18">
        <v>44786</v>
      </c>
      <c r="B330" s="19" t="s">
        <v>794</v>
      </c>
      <c r="C330" s="20" t="s">
        <v>795</v>
      </c>
      <c r="D330" s="19" t="s">
        <v>26</v>
      </c>
      <c r="E330" s="19" t="s">
        <v>699</v>
      </c>
      <c r="F330" s="21">
        <v>4500000</v>
      </c>
      <c r="G330" s="19" t="s">
        <v>796</v>
      </c>
      <c r="H330" s="19" t="s">
        <v>87</v>
      </c>
      <c r="I330" s="19" t="s">
        <v>29</v>
      </c>
      <c r="J330" s="19"/>
      <c r="K330" s="19"/>
      <c r="L330" s="19"/>
      <c r="M330" s="19" t="s">
        <v>39</v>
      </c>
      <c r="N330" s="19" t="s">
        <v>91</v>
      </c>
    </row>
    <row r="331" spans="1:14">
      <c r="A331" s="18">
        <v>44826</v>
      </c>
      <c r="B331" s="19" t="s">
        <v>797</v>
      </c>
      <c r="C331" s="20" t="s">
        <v>798</v>
      </c>
      <c r="D331" s="19" t="s">
        <v>33</v>
      </c>
      <c r="E331" s="19" t="s">
        <v>201</v>
      </c>
      <c r="F331" s="21">
        <v>19800000</v>
      </c>
      <c r="G331" s="19">
        <v>4140</v>
      </c>
      <c r="H331" s="19" t="s">
        <v>198</v>
      </c>
      <c r="I331" s="19" t="s">
        <v>46</v>
      </c>
      <c r="J331" s="19" t="s">
        <v>234</v>
      </c>
      <c r="K331" s="19" t="s">
        <v>342</v>
      </c>
      <c r="L331" s="19"/>
      <c r="M331" s="19" t="s">
        <v>39</v>
      </c>
      <c r="N331" s="19" t="s">
        <v>91</v>
      </c>
    </row>
    <row r="332" spans="1:14">
      <c r="A332" s="18">
        <v>44782</v>
      </c>
      <c r="B332" s="19" t="s">
        <v>799</v>
      </c>
      <c r="C332" s="20" t="s">
        <v>800</v>
      </c>
      <c r="D332" s="19" t="s">
        <v>33</v>
      </c>
      <c r="E332" s="19" t="s">
        <v>242</v>
      </c>
      <c r="F332" s="21">
        <v>2000000</v>
      </c>
      <c r="G332" s="19" t="s">
        <v>801</v>
      </c>
      <c r="H332" s="19" t="s">
        <v>170</v>
      </c>
      <c r="I332" s="19" t="s">
        <v>506</v>
      </c>
      <c r="J332" s="19" t="s">
        <v>76</v>
      </c>
      <c r="K332" s="19"/>
      <c r="L332" s="19"/>
      <c r="M332" s="19" t="s">
        <v>48</v>
      </c>
      <c r="N332" s="19" t="s">
        <v>40</v>
      </c>
    </row>
    <row r="333" spans="1:14">
      <c r="A333" s="18">
        <v>44748</v>
      </c>
      <c r="B333" s="23" t="s">
        <v>802</v>
      </c>
      <c r="C333" s="20" t="s">
        <v>803</v>
      </c>
      <c r="D333" s="19" t="s">
        <v>33</v>
      </c>
      <c r="E333" s="19" t="s">
        <v>412</v>
      </c>
      <c r="F333" s="21">
        <v>1000000</v>
      </c>
      <c r="G333" s="19">
        <v>1780</v>
      </c>
      <c r="H333" s="19" t="s">
        <v>447</v>
      </c>
      <c r="I333" s="19" t="s">
        <v>46</v>
      </c>
      <c r="J333" s="19" t="s">
        <v>54</v>
      </c>
      <c r="K333" s="19" t="s">
        <v>791</v>
      </c>
      <c r="L333" s="19"/>
      <c r="M333" s="19" t="s">
        <v>48</v>
      </c>
      <c r="N333" s="19" t="s">
        <v>40</v>
      </c>
    </row>
    <row r="334" spans="1:14">
      <c r="A334" s="18">
        <v>44819</v>
      </c>
      <c r="B334" s="19" t="s">
        <v>804</v>
      </c>
      <c r="C334" s="20">
        <v>220378</v>
      </c>
      <c r="D334" s="19" t="s">
        <v>33</v>
      </c>
      <c r="E334" s="19" t="s">
        <v>242</v>
      </c>
      <c r="F334" s="21">
        <v>12000000</v>
      </c>
      <c r="G334" s="19">
        <v>3376</v>
      </c>
      <c r="H334" s="19" t="s">
        <v>170</v>
      </c>
      <c r="I334" s="19" t="s">
        <v>244</v>
      </c>
      <c r="J334" s="19"/>
      <c r="K334" s="19"/>
      <c r="L334" s="19"/>
      <c r="M334" s="19" t="s">
        <v>39</v>
      </c>
      <c r="N334" s="19" t="s">
        <v>172</v>
      </c>
    </row>
    <row r="335" spans="1:14">
      <c r="A335" s="18">
        <v>44776</v>
      </c>
      <c r="B335" s="19" t="s">
        <v>805</v>
      </c>
      <c r="C335" s="20" t="s">
        <v>806</v>
      </c>
      <c r="D335" s="19" t="s">
        <v>33</v>
      </c>
      <c r="E335" s="19" t="s">
        <v>201</v>
      </c>
      <c r="F335" s="21">
        <v>10000000</v>
      </c>
      <c r="G335" s="19" t="s">
        <v>807</v>
      </c>
      <c r="H335" s="19" t="s">
        <v>87</v>
      </c>
      <c r="I335" s="19" t="s">
        <v>46</v>
      </c>
      <c r="J335" s="19" t="s">
        <v>124</v>
      </c>
      <c r="K335" s="19" t="s">
        <v>808</v>
      </c>
      <c r="L335" s="19"/>
      <c r="M335" s="19" t="s">
        <v>48</v>
      </c>
      <c r="N335" s="19" t="s">
        <v>40</v>
      </c>
    </row>
    <row r="336" spans="1:14">
      <c r="A336" s="18">
        <v>44764</v>
      </c>
      <c r="B336" s="19" t="s">
        <v>809</v>
      </c>
      <c r="C336" s="20">
        <v>2869</v>
      </c>
      <c r="D336" s="19" t="s">
        <v>33</v>
      </c>
      <c r="E336" s="19" t="s">
        <v>201</v>
      </c>
      <c r="F336" s="21">
        <v>6000000</v>
      </c>
      <c r="G336" s="19">
        <v>2112</v>
      </c>
      <c r="H336" s="19" t="s">
        <v>28</v>
      </c>
      <c r="I336" s="19" t="s">
        <v>311</v>
      </c>
      <c r="J336" s="19"/>
      <c r="K336" s="19"/>
      <c r="L336" s="19"/>
      <c r="M336" s="19" t="s">
        <v>48</v>
      </c>
      <c r="N336" s="19" t="s">
        <v>172</v>
      </c>
    </row>
    <row r="337" spans="1:14">
      <c r="A337" s="18">
        <v>44770</v>
      </c>
      <c r="B337" s="19" t="s">
        <v>809</v>
      </c>
      <c r="C337" s="20" t="s">
        <v>810</v>
      </c>
      <c r="D337" s="19" t="s">
        <v>33</v>
      </c>
      <c r="E337" s="19" t="s">
        <v>201</v>
      </c>
      <c r="F337" s="21">
        <v>6000000</v>
      </c>
      <c r="G337" s="19" t="s">
        <v>811</v>
      </c>
      <c r="H337" s="19" t="s">
        <v>87</v>
      </c>
      <c r="I337" s="19" t="s">
        <v>311</v>
      </c>
      <c r="J337" s="19"/>
      <c r="K337" s="19"/>
      <c r="L337" s="19"/>
      <c r="M337" s="19" t="s">
        <v>30</v>
      </c>
      <c r="N337" s="19" t="s">
        <v>172</v>
      </c>
    </row>
    <row r="338" spans="1:14">
      <c r="A338" s="18">
        <v>44831</v>
      </c>
      <c r="B338" s="19" t="s">
        <v>812</v>
      </c>
      <c r="C338" s="20" t="s">
        <v>813</v>
      </c>
      <c r="D338" s="19" t="s">
        <v>33</v>
      </c>
      <c r="E338" s="19" t="s">
        <v>85</v>
      </c>
      <c r="F338" s="21">
        <v>1000000</v>
      </c>
      <c r="G338" s="19" t="s">
        <v>814</v>
      </c>
      <c r="H338" s="19" t="s">
        <v>198</v>
      </c>
      <c r="I338" s="19" t="s">
        <v>106</v>
      </c>
      <c r="J338" s="19" t="s">
        <v>102</v>
      </c>
      <c r="K338" s="19"/>
      <c r="L338" s="19"/>
      <c r="M338" s="19" t="s">
        <v>48</v>
      </c>
      <c r="N338" s="19" t="s">
        <v>40</v>
      </c>
    </row>
    <row r="339" spans="1:14">
      <c r="A339" s="18">
        <v>44834</v>
      </c>
      <c r="B339" s="19" t="s">
        <v>815</v>
      </c>
      <c r="C339" s="20">
        <v>220574</v>
      </c>
      <c r="D339" s="19" t="s">
        <v>33</v>
      </c>
      <c r="E339" s="19" t="s">
        <v>412</v>
      </c>
      <c r="F339" s="21">
        <v>22400000</v>
      </c>
      <c r="G339" s="19" t="s">
        <v>816</v>
      </c>
      <c r="H339" s="19" t="s">
        <v>69</v>
      </c>
      <c r="I339" s="19" t="s">
        <v>50</v>
      </c>
      <c r="J339" s="19" t="s">
        <v>414</v>
      </c>
      <c r="K339" s="19" t="s">
        <v>817</v>
      </c>
      <c r="L339" s="19"/>
      <c r="M339" s="19" t="s">
        <v>39</v>
      </c>
      <c r="N339" s="19" t="s">
        <v>40</v>
      </c>
    </row>
    <row r="340" spans="1:14">
      <c r="A340" s="18">
        <v>44786</v>
      </c>
      <c r="B340" s="19" t="s">
        <v>818</v>
      </c>
      <c r="C340" s="20" t="s">
        <v>819</v>
      </c>
      <c r="D340" s="19" t="s">
        <v>33</v>
      </c>
      <c r="E340" s="19" t="s">
        <v>412</v>
      </c>
      <c r="F340" s="21">
        <v>18000000</v>
      </c>
      <c r="G340" s="19" t="s">
        <v>820</v>
      </c>
      <c r="H340" s="19" t="s">
        <v>69</v>
      </c>
      <c r="I340" s="19" t="s">
        <v>50</v>
      </c>
      <c r="J340" s="19" t="s">
        <v>791</v>
      </c>
      <c r="K340" s="19"/>
      <c r="L340" s="19"/>
      <c r="M340" s="19" t="s">
        <v>39</v>
      </c>
      <c r="N340" s="19" t="s">
        <v>82</v>
      </c>
    </row>
    <row r="341" spans="1:14">
      <c r="A341" s="18">
        <v>44799</v>
      </c>
      <c r="B341" s="19" t="s">
        <v>821</v>
      </c>
      <c r="C341" s="20" t="s">
        <v>822</v>
      </c>
      <c r="D341" s="19" t="s">
        <v>33</v>
      </c>
      <c r="E341" s="19" t="s">
        <v>409</v>
      </c>
      <c r="F341" s="21">
        <v>15500000</v>
      </c>
      <c r="G341" s="19">
        <v>2501</v>
      </c>
      <c r="H341" s="19" t="s">
        <v>87</v>
      </c>
      <c r="I341" s="19" t="s">
        <v>53</v>
      </c>
      <c r="J341" s="19" t="s">
        <v>50</v>
      </c>
      <c r="K341" s="19" t="s">
        <v>823</v>
      </c>
      <c r="L341" s="19"/>
      <c r="M341" s="19" t="s">
        <v>39</v>
      </c>
      <c r="N341" s="19" t="s">
        <v>40</v>
      </c>
    </row>
    <row r="342" spans="1:14">
      <c r="A342" s="18">
        <v>44754</v>
      </c>
      <c r="B342" s="19" t="s">
        <v>824</v>
      </c>
      <c r="C342" s="20" t="s">
        <v>825</v>
      </c>
      <c r="D342" s="19" t="s">
        <v>33</v>
      </c>
      <c r="E342" s="19" t="s">
        <v>412</v>
      </c>
      <c r="F342" s="21">
        <v>12000000</v>
      </c>
      <c r="G342" s="19">
        <v>1802</v>
      </c>
      <c r="H342" s="19" t="s">
        <v>69</v>
      </c>
      <c r="I342" s="19" t="s">
        <v>448</v>
      </c>
      <c r="J342" s="19"/>
      <c r="K342" s="19"/>
      <c r="L342" s="19"/>
      <c r="M342" s="19" t="s">
        <v>39</v>
      </c>
      <c r="N342" s="19" t="s">
        <v>40</v>
      </c>
    </row>
    <row r="343" spans="1:14">
      <c r="A343" s="18">
        <v>44765</v>
      </c>
      <c r="B343" s="19" t="s">
        <v>826</v>
      </c>
      <c r="C343" s="20">
        <v>3407</v>
      </c>
      <c r="D343" s="19" t="s">
        <v>33</v>
      </c>
      <c r="E343" s="19" t="s">
        <v>85</v>
      </c>
      <c r="F343" s="21">
        <v>14400000</v>
      </c>
      <c r="G343" s="19">
        <v>2306</v>
      </c>
      <c r="H343" s="19" t="s">
        <v>827</v>
      </c>
      <c r="I343" s="19" t="s">
        <v>828</v>
      </c>
      <c r="J343" s="19" t="s">
        <v>50</v>
      </c>
      <c r="K343" s="19" t="s">
        <v>138</v>
      </c>
      <c r="L343" s="19"/>
      <c r="M343" s="19" t="s">
        <v>39</v>
      </c>
      <c r="N343" s="19" t="s">
        <v>40</v>
      </c>
    </row>
    <row r="344" spans="1:14">
      <c r="A344" s="18">
        <v>44804</v>
      </c>
      <c r="B344" s="19" t="s">
        <v>829</v>
      </c>
      <c r="C344" s="20" t="s">
        <v>830</v>
      </c>
      <c r="D344" s="19" t="s">
        <v>33</v>
      </c>
      <c r="E344" s="19" t="s">
        <v>412</v>
      </c>
      <c r="F344" s="21">
        <v>6000000</v>
      </c>
      <c r="G344" s="19" t="s">
        <v>831</v>
      </c>
      <c r="H344" s="19" t="s">
        <v>87</v>
      </c>
      <c r="I344" s="19" t="s">
        <v>50</v>
      </c>
      <c r="J344" s="19" t="s">
        <v>791</v>
      </c>
      <c r="K344" s="19"/>
      <c r="L344" s="19"/>
      <c r="M344" s="19" t="s">
        <v>48</v>
      </c>
      <c r="N344" s="19" t="s">
        <v>82</v>
      </c>
    </row>
    <row r="345" spans="1:14">
      <c r="A345" s="18">
        <v>44767</v>
      </c>
      <c r="B345" s="19" t="s">
        <v>832</v>
      </c>
      <c r="C345" s="20" t="s">
        <v>833</v>
      </c>
      <c r="D345" s="19" t="s">
        <v>33</v>
      </c>
      <c r="E345" s="19" t="s">
        <v>201</v>
      </c>
      <c r="F345" s="21">
        <v>1900000</v>
      </c>
      <c r="G345" s="19">
        <v>2123</v>
      </c>
      <c r="H345" s="19" t="s">
        <v>69</v>
      </c>
      <c r="I345" s="19" t="s">
        <v>46</v>
      </c>
      <c r="J345" s="19" t="s">
        <v>76</v>
      </c>
      <c r="K345" s="19" t="s">
        <v>342</v>
      </c>
      <c r="L345" s="19"/>
      <c r="M345" s="19" t="s">
        <v>48</v>
      </c>
      <c r="N345" s="19" t="s">
        <v>91</v>
      </c>
    </row>
    <row r="346" spans="1:14">
      <c r="A346" s="18">
        <v>44768</v>
      </c>
      <c r="B346" s="19" t="s">
        <v>834</v>
      </c>
      <c r="C346" s="20" t="s">
        <v>833</v>
      </c>
      <c r="D346" s="19" t="s">
        <v>33</v>
      </c>
      <c r="E346" s="19" t="s">
        <v>201</v>
      </c>
      <c r="F346" s="21">
        <v>12000000</v>
      </c>
      <c r="G346" s="19">
        <v>2127</v>
      </c>
      <c r="H346" s="19" t="s">
        <v>69</v>
      </c>
      <c r="I346" s="19" t="s">
        <v>46</v>
      </c>
      <c r="J346" s="19" t="s">
        <v>76</v>
      </c>
      <c r="K346" s="19" t="s">
        <v>342</v>
      </c>
      <c r="L346" s="19"/>
      <c r="M346" s="19" t="s">
        <v>30</v>
      </c>
      <c r="N346" s="19" t="s">
        <v>40</v>
      </c>
    </row>
    <row r="347" spans="1:14">
      <c r="A347" s="18">
        <v>44786</v>
      </c>
      <c r="B347" s="19" t="s">
        <v>835</v>
      </c>
      <c r="C347" s="20" t="s">
        <v>836</v>
      </c>
      <c r="D347" s="19" t="s">
        <v>33</v>
      </c>
      <c r="E347" s="19" t="s">
        <v>412</v>
      </c>
      <c r="F347" s="21">
        <v>23000000</v>
      </c>
      <c r="G347" s="19" t="s">
        <v>837</v>
      </c>
      <c r="H347" s="19" t="s">
        <v>69</v>
      </c>
      <c r="I347" s="19" t="s">
        <v>50</v>
      </c>
      <c r="J347" s="19" t="s">
        <v>448</v>
      </c>
      <c r="K347" s="19" t="s">
        <v>108</v>
      </c>
      <c r="L347" s="19"/>
      <c r="M347" s="19" t="s">
        <v>39</v>
      </c>
      <c r="N347" s="19" t="s">
        <v>40</v>
      </c>
    </row>
    <row r="348" spans="1:14">
      <c r="A348" s="18">
        <v>44817</v>
      </c>
      <c r="B348" s="19" t="s">
        <v>838</v>
      </c>
      <c r="C348" s="20" t="s">
        <v>839</v>
      </c>
      <c r="D348" s="19" t="s">
        <v>33</v>
      </c>
      <c r="E348" s="19" t="s">
        <v>412</v>
      </c>
      <c r="F348" s="21">
        <v>14600000</v>
      </c>
      <c r="G348" s="19" t="s">
        <v>840</v>
      </c>
      <c r="H348" s="19" t="s">
        <v>69</v>
      </c>
      <c r="I348" s="19" t="s">
        <v>50</v>
      </c>
      <c r="J348" s="19" t="s">
        <v>841</v>
      </c>
      <c r="K348" s="19" t="s">
        <v>106</v>
      </c>
      <c r="L348" s="19"/>
      <c r="M348" s="19" t="s">
        <v>39</v>
      </c>
      <c r="N348" s="19" t="s">
        <v>40</v>
      </c>
    </row>
    <row r="349" spans="1:14">
      <c r="A349" s="18">
        <v>44764</v>
      </c>
      <c r="B349" s="19" t="s">
        <v>842</v>
      </c>
      <c r="C349" s="20">
        <v>3058</v>
      </c>
      <c r="D349" s="19" t="s">
        <v>33</v>
      </c>
      <c r="E349" s="19" t="s">
        <v>133</v>
      </c>
      <c r="F349" s="21">
        <v>4400000</v>
      </c>
      <c r="G349" s="19">
        <v>2909</v>
      </c>
      <c r="H349" s="19" t="s">
        <v>28</v>
      </c>
      <c r="I349" s="19" t="s">
        <v>38</v>
      </c>
      <c r="J349" s="19"/>
      <c r="K349" s="19"/>
      <c r="L349" s="19"/>
      <c r="M349" s="19" t="s">
        <v>48</v>
      </c>
      <c r="N349" s="19" t="s">
        <v>91</v>
      </c>
    </row>
    <row r="350" spans="1:14">
      <c r="A350" s="18">
        <v>44772</v>
      </c>
      <c r="B350" s="19" t="s">
        <v>842</v>
      </c>
      <c r="C350" s="20" t="s">
        <v>843</v>
      </c>
      <c r="D350" s="19" t="s">
        <v>33</v>
      </c>
      <c r="E350" s="19" t="s">
        <v>133</v>
      </c>
      <c r="F350" s="21">
        <v>17488000</v>
      </c>
      <c r="G350" s="19" t="s">
        <v>844</v>
      </c>
      <c r="H350" s="19" t="s">
        <v>69</v>
      </c>
      <c r="I350" s="19" t="s">
        <v>38</v>
      </c>
      <c r="J350" s="19"/>
      <c r="K350" s="19"/>
      <c r="L350" s="19"/>
      <c r="M350" s="19" t="s">
        <v>30</v>
      </c>
      <c r="N350" s="19" t="s">
        <v>91</v>
      </c>
    </row>
    <row r="351" spans="1:14">
      <c r="A351" s="18">
        <v>44810</v>
      </c>
      <c r="B351" s="19" t="s">
        <v>845</v>
      </c>
      <c r="C351" s="20">
        <v>2270284</v>
      </c>
      <c r="D351" s="19" t="s">
        <v>33</v>
      </c>
      <c r="E351" s="19" t="s">
        <v>185</v>
      </c>
      <c r="F351" s="21">
        <v>20500000</v>
      </c>
      <c r="G351" s="19" t="s">
        <v>846</v>
      </c>
      <c r="H351" s="19" t="s">
        <v>81</v>
      </c>
      <c r="I351" s="19" t="s">
        <v>187</v>
      </c>
      <c r="J351" s="19" t="s">
        <v>165</v>
      </c>
      <c r="K351" s="19"/>
      <c r="L351" s="19"/>
      <c r="M351" s="19" t="s">
        <v>39</v>
      </c>
      <c r="N351" s="19" t="s">
        <v>40</v>
      </c>
    </row>
    <row r="352" spans="1:14">
      <c r="A352" s="18">
        <v>44834</v>
      </c>
      <c r="B352" s="19" t="s">
        <v>847</v>
      </c>
      <c r="C352" s="20">
        <v>220588</v>
      </c>
      <c r="D352" s="19" t="s">
        <v>33</v>
      </c>
      <c r="E352" s="19" t="s">
        <v>412</v>
      </c>
      <c r="F352" s="21">
        <v>6300000</v>
      </c>
      <c r="G352" s="19" t="s">
        <v>848</v>
      </c>
      <c r="H352" s="19" t="s">
        <v>69</v>
      </c>
      <c r="I352" s="19" t="s">
        <v>50</v>
      </c>
      <c r="J352" s="19" t="s">
        <v>791</v>
      </c>
      <c r="K352" s="19" t="s">
        <v>817</v>
      </c>
      <c r="L352" s="19"/>
      <c r="M352" s="19" t="s">
        <v>39</v>
      </c>
      <c r="N352" s="19" t="s">
        <v>40</v>
      </c>
    </row>
    <row r="353" spans="1:14">
      <c r="A353" s="18">
        <v>44746</v>
      </c>
      <c r="B353" s="19" t="s">
        <v>849</v>
      </c>
      <c r="C353" s="20" t="s">
        <v>850</v>
      </c>
      <c r="D353" s="19" t="s">
        <v>33</v>
      </c>
      <c r="E353" s="19" t="s">
        <v>412</v>
      </c>
      <c r="F353" s="21">
        <v>4760000</v>
      </c>
      <c r="G353" s="19" t="s">
        <v>851</v>
      </c>
      <c r="H353" s="19" t="s">
        <v>69</v>
      </c>
      <c r="I353" s="19" t="s">
        <v>361</v>
      </c>
      <c r="J353" s="19" t="s">
        <v>828</v>
      </c>
      <c r="K353" s="19"/>
      <c r="L353" s="19"/>
      <c r="M353" s="19" t="s">
        <v>30</v>
      </c>
      <c r="N353" s="19" t="s">
        <v>40</v>
      </c>
    </row>
    <row r="354" spans="1:14">
      <c r="A354" s="18">
        <v>44809</v>
      </c>
      <c r="B354" s="19" t="s">
        <v>852</v>
      </c>
      <c r="C354" s="20" t="s">
        <v>853</v>
      </c>
      <c r="D354" s="19" t="s">
        <v>33</v>
      </c>
      <c r="E354" s="19" t="s">
        <v>412</v>
      </c>
      <c r="F354" s="21">
        <v>2000000</v>
      </c>
      <c r="G354" s="19" t="s">
        <v>854</v>
      </c>
      <c r="H354" s="19" t="s">
        <v>87</v>
      </c>
      <c r="I354" s="19" t="s">
        <v>855</v>
      </c>
      <c r="J354" s="19"/>
      <c r="K354" s="19"/>
      <c r="L354" s="19"/>
      <c r="M354" s="19" t="s">
        <v>48</v>
      </c>
      <c r="N354" s="19" t="s">
        <v>172</v>
      </c>
    </row>
    <row r="355" spans="1:14">
      <c r="A355" s="18">
        <v>44749</v>
      </c>
      <c r="B355" s="19" t="s">
        <v>856</v>
      </c>
      <c r="C355" s="20">
        <v>2278</v>
      </c>
      <c r="D355" s="19" t="s">
        <v>33</v>
      </c>
      <c r="E355" s="19" t="s">
        <v>201</v>
      </c>
      <c r="F355" s="21">
        <v>6720000</v>
      </c>
      <c r="G355" s="19">
        <v>2057</v>
      </c>
      <c r="H355" s="19" t="s">
        <v>42</v>
      </c>
      <c r="I355" s="19" t="s">
        <v>46</v>
      </c>
      <c r="J355" s="19"/>
      <c r="K355" s="19"/>
      <c r="L355" s="19"/>
      <c r="M355" s="19" t="s">
        <v>39</v>
      </c>
      <c r="N355" s="19" t="s">
        <v>40</v>
      </c>
    </row>
    <row r="356" spans="1:14">
      <c r="A356" s="18">
        <v>44764</v>
      </c>
      <c r="B356" s="19" t="s">
        <v>857</v>
      </c>
      <c r="C356" s="20">
        <v>2357</v>
      </c>
      <c r="D356" s="19" t="s">
        <v>33</v>
      </c>
      <c r="E356" s="19" t="s">
        <v>412</v>
      </c>
      <c r="F356" s="21">
        <v>1000000</v>
      </c>
      <c r="G356" s="19">
        <v>1835</v>
      </c>
      <c r="H356" s="19" t="s">
        <v>69</v>
      </c>
      <c r="I356" s="19" t="s">
        <v>50</v>
      </c>
      <c r="J356" s="19" t="s">
        <v>76</v>
      </c>
      <c r="K356" s="19" t="s">
        <v>855</v>
      </c>
      <c r="L356" s="19"/>
      <c r="M356" s="19" t="s">
        <v>48</v>
      </c>
      <c r="N356" s="19" t="s">
        <v>40</v>
      </c>
    </row>
    <row r="357" spans="1:14">
      <c r="A357" s="18">
        <v>44769</v>
      </c>
      <c r="B357" s="22" t="s">
        <v>857</v>
      </c>
      <c r="C357" s="20" t="s">
        <v>858</v>
      </c>
      <c r="D357" s="19" t="s">
        <v>33</v>
      </c>
      <c r="E357" s="19" t="s">
        <v>412</v>
      </c>
      <c r="F357" s="21">
        <v>13400000</v>
      </c>
      <c r="G357" s="19">
        <v>1846</v>
      </c>
      <c r="H357" s="19" t="s">
        <v>69</v>
      </c>
      <c r="I357" s="19" t="s">
        <v>50</v>
      </c>
      <c r="J357" s="19" t="s">
        <v>855</v>
      </c>
      <c r="K357" s="19" t="s">
        <v>76</v>
      </c>
      <c r="L357" s="19"/>
      <c r="M357" s="19" t="s">
        <v>30</v>
      </c>
      <c r="N357" s="19" t="s">
        <v>40</v>
      </c>
    </row>
    <row r="358" spans="1:14">
      <c r="A358" s="18">
        <v>44744</v>
      </c>
      <c r="B358" s="19" t="s">
        <v>859</v>
      </c>
      <c r="C358" s="20" t="s">
        <v>860</v>
      </c>
      <c r="D358" s="19" t="s">
        <v>33</v>
      </c>
      <c r="E358" s="19" t="s">
        <v>412</v>
      </c>
      <c r="F358" s="21">
        <v>5760000</v>
      </c>
      <c r="G358" s="19">
        <v>1763</v>
      </c>
      <c r="H358" s="19" t="s">
        <v>69</v>
      </c>
      <c r="I358" s="19" t="s">
        <v>361</v>
      </c>
      <c r="J358" s="19" t="s">
        <v>828</v>
      </c>
      <c r="K358" s="19" t="s">
        <v>841</v>
      </c>
      <c r="L358" s="19"/>
      <c r="M358" s="19" t="s">
        <v>39</v>
      </c>
      <c r="N358" s="19" t="s">
        <v>40</v>
      </c>
    </row>
    <row r="359" spans="1:14">
      <c r="A359" s="18">
        <v>44803</v>
      </c>
      <c r="B359" s="19" t="s">
        <v>861</v>
      </c>
      <c r="C359" s="20" t="s">
        <v>862</v>
      </c>
      <c r="D359" s="19" t="s">
        <v>33</v>
      </c>
      <c r="E359" s="19" t="s">
        <v>85</v>
      </c>
      <c r="F359" s="21">
        <v>13500000</v>
      </c>
      <c r="G359" s="19" t="s">
        <v>863</v>
      </c>
      <c r="H359" s="19" t="s">
        <v>69</v>
      </c>
      <c r="I359" s="19" t="s">
        <v>106</v>
      </c>
      <c r="J359" s="19" t="s">
        <v>382</v>
      </c>
      <c r="K359" s="19"/>
      <c r="L359" s="19"/>
      <c r="M359" s="19" t="s">
        <v>39</v>
      </c>
      <c r="N359" s="19" t="s">
        <v>40</v>
      </c>
    </row>
    <row r="360" spans="1:14">
      <c r="A360" s="18">
        <v>44786</v>
      </c>
      <c r="B360" s="19" t="s">
        <v>864</v>
      </c>
      <c r="C360" s="20" t="s">
        <v>865</v>
      </c>
      <c r="D360" s="19" t="s">
        <v>33</v>
      </c>
      <c r="E360" s="19" t="s">
        <v>242</v>
      </c>
      <c r="F360" s="21">
        <v>14500000</v>
      </c>
      <c r="G360" s="19">
        <v>2824</v>
      </c>
      <c r="H360" s="19" t="s">
        <v>87</v>
      </c>
      <c r="I360" s="19" t="s">
        <v>250</v>
      </c>
      <c r="J360" s="19" t="s">
        <v>216</v>
      </c>
      <c r="K360" s="19"/>
      <c r="L360" s="19"/>
      <c r="M360" s="19" t="s">
        <v>39</v>
      </c>
      <c r="N360" s="19" t="s">
        <v>40</v>
      </c>
    </row>
    <row r="361" spans="1:14">
      <c r="A361" s="18">
        <v>44800</v>
      </c>
      <c r="B361" s="19" t="s">
        <v>866</v>
      </c>
      <c r="C361" s="20" t="s">
        <v>867</v>
      </c>
      <c r="D361" s="19" t="s">
        <v>33</v>
      </c>
      <c r="E361" s="19" t="s">
        <v>201</v>
      </c>
      <c r="F361" s="21">
        <v>18500000</v>
      </c>
      <c r="G361" s="19">
        <v>2709</v>
      </c>
      <c r="H361" s="19" t="s">
        <v>87</v>
      </c>
      <c r="I361" s="19" t="s">
        <v>46</v>
      </c>
      <c r="J361" s="19" t="s">
        <v>50</v>
      </c>
      <c r="K361" s="19" t="s">
        <v>868</v>
      </c>
      <c r="L361" s="19"/>
      <c r="M361" s="19" t="s">
        <v>39</v>
      </c>
      <c r="N361" s="19" t="s">
        <v>40</v>
      </c>
    </row>
    <row r="362" spans="1:14">
      <c r="A362" s="18">
        <v>44820</v>
      </c>
      <c r="B362" s="19" t="s">
        <v>869</v>
      </c>
      <c r="C362" s="20" t="s">
        <v>870</v>
      </c>
      <c r="D362" s="19" t="s">
        <v>33</v>
      </c>
      <c r="E362" s="19" t="s">
        <v>201</v>
      </c>
      <c r="F362" s="21">
        <v>12000000</v>
      </c>
      <c r="G362" s="19">
        <v>4112</v>
      </c>
      <c r="H362" s="19" t="s">
        <v>198</v>
      </c>
      <c r="I362" s="19" t="s">
        <v>46</v>
      </c>
      <c r="J362" s="19"/>
      <c r="K362" s="19" t="s">
        <v>868</v>
      </c>
      <c r="L362" s="19"/>
      <c r="M362" s="19" t="s">
        <v>39</v>
      </c>
      <c r="N362" s="19" t="s">
        <v>40</v>
      </c>
    </row>
    <row r="363" spans="1:14">
      <c r="A363" s="18">
        <v>44832</v>
      </c>
      <c r="B363" s="19" t="s">
        <v>871</v>
      </c>
      <c r="C363" s="20" t="s">
        <v>872</v>
      </c>
      <c r="D363" s="19" t="s">
        <v>33</v>
      </c>
      <c r="E363" s="19" t="s">
        <v>85</v>
      </c>
      <c r="F363" s="21">
        <v>22400000</v>
      </c>
      <c r="G363" s="19" t="s">
        <v>873</v>
      </c>
      <c r="H363" s="19" t="s">
        <v>69</v>
      </c>
      <c r="I363" s="19" t="s">
        <v>106</v>
      </c>
      <c r="J363" s="19" t="s">
        <v>294</v>
      </c>
      <c r="K363" s="19" t="s">
        <v>54</v>
      </c>
      <c r="L363" s="19"/>
      <c r="M363" s="19" t="s">
        <v>39</v>
      </c>
      <c r="N363" s="19" t="s">
        <v>40</v>
      </c>
    </row>
    <row r="364" spans="1:14">
      <c r="A364" s="18">
        <v>44804</v>
      </c>
      <c r="B364" s="19" t="s">
        <v>874</v>
      </c>
      <c r="C364" s="20" t="s">
        <v>875</v>
      </c>
      <c r="D364" s="19" t="s">
        <v>33</v>
      </c>
      <c r="E364" s="19" t="s">
        <v>85</v>
      </c>
      <c r="F364" s="21">
        <v>18500000</v>
      </c>
      <c r="G364" s="19" t="s">
        <v>876</v>
      </c>
      <c r="H364" s="19" t="s">
        <v>69</v>
      </c>
      <c r="I364" s="19" t="s">
        <v>46</v>
      </c>
      <c r="J364" s="19" t="s">
        <v>54</v>
      </c>
      <c r="K364" s="19" t="s">
        <v>808</v>
      </c>
      <c r="L364" s="19"/>
      <c r="M364" s="19" t="s">
        <v>39</v>
      </c>
      <c r="N364" s="19" t="s">
        <v>40</v>
      </c>
    </row>
    <row r="365" spans="1:14">
      <c r="A365" s="18">
        <v>44790</v>
      </c>
      <c r="B365" s="19" t="s">
        <v>877</v>
      </c>
      <c r="C365" s="20" t="s">
        <v>878</v>
      </c>
      <c r="D365" s="19" t="s">
        <v>33</v>
      </c>
      <c r="E365" s="19" t="s">
        <v>34</v>
      </c>
      <c r="F365" s="21">
        <v>21500000</v>
      </c>
      <c r="G365" s="19" t="s">
        <v>879</v>
      </c>
      <c r="H365" s="19" t="s">
        <v>69</v>
      </c>
      <c r="I365" s="19" t="s">
        <v>191</v>
      </c>
      <c r="J365" s="19" t="s">
        <v>579</v>
      </c>
      <c r="K365" s="19"/>
      <c r="L365" s="19"/>
      <c r="M365" s="19" t="s">
        <v>39</v>
      </c>
      <c r="N365" s="19" t="s">
        <v>40</v>
      </c>
    </row>
    <row r="366" spans="1:14">
      <c r="A366" s="18">
        <v>44829</v>
      </c>
      <c r="B366" s="19" t="s">
        <v>880</v>
      </c>
      <c r="C366" s="20" t="s">
        <v>881</v>
      </c>
      <c r="D366" s="19" t="s">
        <v>33</v>
      </c>
      <c r="E366" s="19" t="s">
        <v>34</v>
      </c>
      <c r="F366" s="21">
        <v>15400000</v>
      </c>
      <c r="G366" s="19">
        <v>4240</v>
      </c>
      <c r="H366" s="19" t="s">
        <v>69</v>
      </c>
      <c r="I366" s="19" t="s">
        <v>61</v>
      </c>
      <c r="J366" s="19"/>
      <c r="K366" s="19"/>
      <c r="L366" s="19"/>
      <c r="M366" s="19" t="s">
        <v>39</v>
      </c>
      <c r="N366" s="19" t="s">
        <v>40</v>
      </c>
    </row>
    <row r="367" spans="1:14">
      <c r="A367" s="18">
        <v>44834</v>
      </c>
      <c r="B367" s="19" t="s">
        <v>882</v>
      </c>
      <c r="C367" s="20" t="s">
        <v>883</v>
      </c>
      <c r="D367" s="19" t="s">
        <v>33</v>
      </c>
      <c r="E367" s="19" t="s">
        <v>201</v>
      </c>
      <c r="F367" s="21">
        <v>14600000</v>
      </c>
      <c r="G367" s="19">
        <v>2637</v>
      </c>
      <c r="H367" s="19" t="s">
        <v>198</v>
      </c>
      <c r="I367" s="19" t="s">
        <v>46</v>
      </c>
      <c r="J367" s="19" t="s">
        <v>54</v>
      </c>
      <c r="K367" s="19" t="s">
        <v>311</v>
      </c>
      <c r="L367" s="19"/>
      <c r="M367" s="19" t="s">
        <v>39</v>
      </c>
      <c r="N367" s="19" t="s">
        <v>40</v>
      </c>
    </row>
    <row r="368" spans="1:14">
      <c r="A368" s="18">
        <v>44814</v>
      </c>
      <c r="B368" s="19" t="s">
        <v>884</v>
      </c>
      <c r="C368" s="20" t="s">
        <v>885</v>
      </c>
      <c r="D368" s="19" t="s">
        <v>33</v>
      </c>
      <c r="E368" s="19" t="s">
        <v>201</v>
      </c>
      <c r="F368" s="21">
        <v>14600000</v>
      </c>
      <c r="G368" s="19">
        <v>4084</v>
      </c>
      <c r="H368" s="19" t="s">
        <v>69</v>
      </c>
      <c r="I368" s="19" t="s">
        <v>46</v>
      </c>
      <c r="J368" s="19" t="s">
        <v>106</v>
      </c>
      <c r="K368" s="19" t="s">
        <v>123</v>
      </c>
      <c r="L368" s="19"/>
      <c r="M368" s="19" t="s">
        <v>39</v>
      </c>
      <c r="N368" s="19" t="s">
        <v>40</v>
      </c>
    </row>
    <row r="369" spans="1:14">
      <c r="A369" s="18">
        <v>44748</v>
      </c>
      <c r="B369" s="19" t="s">
        <v>886</v>
      </c>
      <c r="C369" s="20">
        <v>2143</v>
      </c>
      <c r="D369" s="19" t="s">
        <v>33</v>
      </c>
      <c r="E369" s="19" t="s">
        <v>201</v>
      </c>
      <c r="F369" s="21">
        <v>2290000</v>
      </c>
      <c r="G369" s="19">
        <v>1743</v>
      </c>
      <c r="H369" s="19" t="s">
        <v>28</v>
      </c>
      <c r="I369" s="19" t="s">
        <v>53</v>
      </c>
      <c r="J369" s="19" t="s">
        <v>277</v>
      </c>
      <c r="K369" s="19"/>
      <c r="L369" s="19"/>
      <c r="M369" s="19" t="s">
        <v>48</v>
      </c>
      <c r="N369" s="19" t="s">
        <v>40</v>
      </c>
    </row>
    <row r="370" spans="1:14">
      <c r="A370" s="18">
        <v>44758</v>
      </c>
      <c r="B370" s="19" t="s">
        <v>886</v>
      </c>
      <c r="C370" s="20" t="s">
        <v>887</v>
      </c>
      <c r="D370" s="19" t="s">
        <v>33</v>
      </c>
      <c r="E370" s="19" t="s">
        <v>201</v>
      </c>
      <c r="F370" s="21">
        <v>2000000</v>
      </c>
      <c r="G370" s="19">
        <v>2078</v>
      </c>
      <c r="H370" s="19" t="s">
        <v>238</v>
      </c>
      <c r="I370" s="19" t="s">
        <v>46</v>
      </c>
      <c r="J370" s="19"/>
      <c r="K370" s="19"/>
      <c r="L370" s="19"/>
      <c r="M370" s="19" t="s">
        <v>48</v>
      </c>
      <c r="N370" s="19" t="s">
        <v>40</v>
      </c>
    </row>
    <row r="371" spans="1:14">
      <c r="A371" s="18">
        <v>44772</v>
      </c>
      <c r="B371" s="19" t="s">
        <v>888</v>
      </c>
      <c r="C371" s="20" t="s">
        <v>887</v>
      </c>
      <c r="D371" s="19" t="s">
        <v>33</v>
      </c>
      <c r="E371" s="19" t="s">
        <v>201</v>
      </c>
      <c r="F371" s="21">
        <v>10000000</v>
      </c>
      <c r="G371" s="19" t="s">
        <v>889</v>
      </c>
      <c r="H371" s="19" t="s">
        <v>81</v>
      </c>
      <c r="I371" s="19" t="s">
        <v>235</v>
      </c>
      <c r="J371" s="19"/>
      <c r="K371" s="19"/>
      <c r="L371" s="19"/>
      <c r="M371" s="19" t="s">
        <v>30</v>
      </c>
      <c r="N371" s="19" t="s">
        <v>172</v>
      </c>
    </row>
    <row r="372" spans="1:14">
      <c r="A372" s="18">
        <v>44803</v>
      </c>
      <c r="B372" s="19" t="s">
        <v>890</v>
      </c>
      <c r="C372" s="20" t="s">
        <v>891</v>
      </c>
      <c r="D372" s="19" t="s">
        <v>33</v>
      </c>
      <c r="E372" s="19" t="s">
        <v>201</v>
      </c>
      <c r="F372" s="21">
        <v>8290000</v>
      </c>
      <c r="G372" s="19">
        <v>2727</v>
      </c>
      <c r="H372" s="19" t="s">
        <v>81</v>
      </c>
      <c r="I372" s="19" t="s">
        <v>53</v>
      </c>
      <c r="J372" s="19" t="s">
        <v>235</v>
      </c>
      <c r="K372" s="19" t="s">
        <v>277</v>
      </c>
      <c r="L372" s="19"/>
      <c r="M372" s="19" t="s">
        <v>30</v>
      </c>
      <c r="N372" s="19" t="s">
        <v>40</v>
      </c>
    </row>
    <row r="373" spans="1:14">
      <c r="A373" s="18">
        <v>44743</v>
      </c>
      <c r="B373" s="19" t="s">
        <v>892</v>
      </c>
      <c r="C373" s="20">
        <v>2270</v>
      </c>
      <c r="D373" s="19" t="s">
        <v>26</v>
      </c>
      <c r="E373" s="19" t="s">
        <v>27</v>
      </c>
      <c r="F373" s="21">
        <v>500000</v>
      </c>
      <c r="G373" s="19">
        <v>455</v>
      </c>
      <c r="H373" s="19" t="s">
        <v>42</v>
      </c>
      <c r="I373" s="19" t="s">
        <v>29</v>
      </c>
      <c r="J373" s="19"/>
      <c r="K373" s="19"/>
      <c r="L373" s="19"/>
      <c r="M373" s="19"/>
      <c r="N373" s="19" t="s">
        <v>26</v>
      </c>
    </row>
    <row r="374" spans="1:14">
      <c r="A374" s="18">
        <v>44818</v>
      </c>
      <c r="B374" s="19" t="s">
        <v>893</v>
      </c>
      <c r="C374" s="20" t="s">
        <v>894</v>
      </c>
      <c r="D374" s="19" t="s">
        <v>33</v>
      </c>
      <c r="E374" s="19" t="s">
        <v>412</v>
      </c>
      <c r="F374" s="21">
        <v>20800000</v>
      </c>
      <c r="G374" s="19" t="s">
        <v>895</v>
      </c>
      <c r="H374" s="19" t="s">
        <v>198</v>
      </c>
      <c r="I374" s="19" t="s">
        <v>50</v>
      </c>
      <c r="J374" s="19" t="s">
        <v>414</v>
      </c>
      <c r="K374" s="19" t="s">
        <v>167</v>
      </c>
      <c r="L374" s="19"/>
      <c r="M374" s="19" t="s">
        <v>39</v>
      </c>
      <c r="N374" s="19" t="s">
        <v>40</v>
      </c>
    </row>
    <row r="375" spans="1:14">
      <c r="A375" s="18">
        <v>44800</v>
      </c>
      <c r="B375" s="19" t="s">
        <v>896</v>
      </c>
      <c r="C375" s="20" t="s">
        <v>897</v>
      </c>
      <c r="D375" s="19" t="s">
        <v>33</v>
      </c>
      <c r="E375" s="19" t="s">
        <v>412</v>
      </c>
      <c r="F375" s="21">
        <v>2000000</v>
      </c>
      <c r="G375" s="19" t="s">
        <v>898</v>
      </c>
      <c r="H375" s="19" t="s">
        <v>69</v>
      </c>
      <c r="I375" s="19" t="s">
        <v>119</v>
      </c>
      <c r="J375" s="19" t="s">
        <v>448</v>
      </c>
      <c r="K375" s="19"/>
      <c r="L375" s="19"/>
      <c r="M375" s="19" t="s">
        <v>48</v>
      </c>
      <c r="N375" s="19" t="s">
        <v>40</v>
      </c>
    </row>
    <row r="376" spans="1:14">
      <c r="A376" s="18">
        <v>44804</v>
      </c>
      <c r="B376" s="19" t="s">
        <v>899</v>
      </c>
      <c r="C376" s="20" t="s">
        <v>900</v>
      </c>
      <c r="D376" s="19" t="s">
        <v>33</v>
      </c>
      <c r="E376" s="19" t="s">
        <v>412</v>
      </c>
      <c r="F376" s="21">
        <v>21000000</v>
      </c>
      <c r="G376" s="19" t="s">
        <v>901</v>
      </c>
      <c r="H376" s="19" t="s">
        <v>69</v>
      </c>
      <c r="I376" s="19" t="s">
        <v>50</v>
      </c>
      <c r="J376" s="19" t="s">
        <v>119</v>
      </c>
      <c r="K376" s="19" t="s">
        <v>448</v>
      </c>
      <c r="L376" s="19"/>
      <c r="M376" s="19" t="s">
        <v>30</v>
      </c>
      <c r="N376" s="19" t="s">
        <v>40</v>
      </c>
    </row>
    <row r="377" spans="1:14">
      <c r="A377" s="18">
        <v>44789</v>
      </c>
      <c r="B377" s="19" t="s">
        <v>902</v>
      </c>
      <c r="C377" s="20" t="s">
        <v>903</v>
      </c>
      <c r="D377" s="19" t="s">
        <v>33</v>
      </c>
      <c r="E377" s="19" t="s">
        <v>412</v>
      </c>
      <c r="F377" s="21">
        <v>1000000</v>
      </c>
      <c r="G377" s="19" t="s">
        <v>904</v>
      </c>
      <c r="H377" s="19" t="s">
        <v>69</v>
      </c>
      <c r="I377" s="19" t="s">
        <v>50</v>
      </c>
      <c r="J377" s="19" t="s">
        <v>905</v>
      </c>
      <c r="K377" s="19" t="s">
        <v>54</v>
      </c>
      <c r="L377" s="19"/>
      <c r="M377" s="19" t="s">
        <v>48</v>
      </c>
      <c r="N377" s="19" t="s">
        <v>40</v>
      </c>
    </row>
    <row r="378" spans="1:14">
      <c r="A378" s="18">
        <v>44791</v>
      </c>
      <c r="B378" s="19" t="s">
        <v>902</v>
      </c>
      <c r="C378" s="20" t="s">
        <v>903</v>
      </c>
      <c r="D378" s="19" t="s">
        <v>33</v>
      </c>
      <c r="E378" s="19" t="s">
        <v>412</v>
      </c>
      <c r="F378" s="21">
        <v>14000000</v>
      </c>
      <c r="G378" s="19" t="s">
        <v>906</v>
      </c>
      <c r="H378" s="19" t="s">
        <v>69</v>
      </c>
      <c r="I378" s="19" t="s">
        <v>50</v>
      </c>
      <c r="J378" s="19" t="s">
        <v>905</v>
      </c>
      <c r="K378" s="19" t="s">
        <v>54</v>
      </c>
      <c r="L378" s="19"/>
      <c r="M378" s="19" t="s">
        <v>30</v>
      </c>
      <c r="N378" s="19" t="s">
        <v>40</v>
      </c>
    </row>
    <row r="379" spans="1:14">
      <c r="A379" s="18">
        <v>44763</v>
      </c>
      <c r="B379" s="19" t="s">
        <v>907</v>
      </c>
      <c r="C379" s="20" t="s">
        <v>908</v>
      </c>
      <c r="D379" s="19" t="s">
        <v>33</v>
      </c>
      <c r="E379" s="19" t="s">
        <v>34</v>
      </c>
      <c r="F379" s="21">
        <v>8000000</v>
      </c>
      <c r="G379" s="19" t="s">
        <v>909</v>
      </c>
      <c r="H379" s="19" t="s">
        <v>910</v>
      </c>
      <c r="I379" s="19" t="s">
        <v>37</v>
      </c>
      <c r="J379" s="19"/>
      <c r="K379" s="19"/>
      <c r="L379" s="19"/>
      <c r="M379" s="19" t="s">
        <v>48</v>
      </c>
      <c r="N379" s="19" t="s">
        <v>172</v>
      </c>
    </row>
    <row r="380" spans="1:14">
      <c r="A380" s="18">
        <v>44811</v>
      </c>
      <c r="B380" s="19" t="s">
        <v>911</v>
      </c>
      <c r="C380" s="20" t="s">
        <v>912</v>
      </c>
      <c r="D380" s="19" t="s">
        <v>33</v>
      </c>
      <c r="E380" s="19" t="s">
        <v>34</v>
      </c>
      <c r="F380" s="21">
        <v>8000000</v>
      </c>
      <c r="G380" s="19">
        <v>2535</v>
      </c>
      <c r="H380" s="19" t="s">
        <v>198</v>
      </c>
      <c r="I380" s="19" t="s">
        <v>37</v>
      </c>
      <c r="J380" s="19"/>
      <c r="K380" s="19"/>
      <c r="L380" s="19"/>
      <c r="M380" s="19" t="s">
        <v>30</v>
      </c>
      <c r="N380" s="19" t="s">
        <v>172</v>
      </c>
    </row>
    <row r="381" spans="1:14">
      <c r="A381" s="18">
        <v>44796</v>
      </c>
      <c r="B381" s="19" t="s">
        <v>913</v>
      </c>
      <c r="C381" s="20" t="s">
        <v>914</v>
      </c>
      <c r="D381" s="19" t="s">
        <v>33</v>
      </c>
      <c r="E381" s="19" t="s">
        <v>85</v>
      </c>
      <c r="F381" s="21">
        <v>15500000</v>
      </c>
      <c r="G381" s="19" t="s">
        <v>915</v>
      </c>
      <c r="H381" s="19" t="s">
        <v>87</v>
      </c>
      <c r="I381" s="19" t="s">
        <v>106</v>
      </c>
      <c r="J381" s="19" t="s">
        <v>54</v>
      </c>
      <c r="K381" s="19" t="s">
        <v>47</v>
      </c>
      <c r="L381" s="19"/>
      <c r="M381" s="19" t="s">
        <v>39</v>
      </c>
      <c r="N381" s="19" t="s">
        <v>40</v>
      </c>
    </row>
    <row r="382" spans="1:14">
      <c r="A382" s="18">
        <v>44779</v>
      </c>
      <c r="B382" s="19" t="s">
        <v>916</v>
      </c>
      <c r="C382" s="20" t="s">
        <v>917</v>
      </c>
      <c r="D382" s="19" t="s">
        <v>33</v>
      </c>
      <c r="E382" s="19" t="s">
        <v>242</v>
      </c>
      <c r="F382" s="21">
        <v>2760000</v>
      </c>
      <c r="G382" s="19" t="s">
        <v>918</v>
      </c>
      <c r="H382" s="19" t="s">
        <v>87</v>
      </c>
      <c r="I382" s="19" t="s">
        <v>250</v>
      </c>
      <c r="J382" s="19"/>
      <c r="K382" s="19"/>
      <c r="L382" s="19"/>
      <c r="M382" s="19" t="s">
        <v>30</v>
      </c>
      <c r="N382" s="19" t="s">
        <v>172</v>
      </c>
    </row>
    <row r="383" spans="1:14">
      <c r="A383" s="18">
        <v>44809</v>
      </c>
      <c r="B383" s="19" t="s">
        <v>919</v>
      </c>
      <c r="C383" s="20" t="s">
        <v>920</v>
      </c>
      <c r="D383" s="19" t="s">
        <v>33</v>
      </c>
      <c r="E383" s="19" t="s">
        <v>201</v>
      </c>
      <c r="F383" s="21">
        <v>2000000</v>
      </c>
      <c r="G383" s="19">
        <v>4063</v>
      </c>
      <c r="H383" s="19" t="s">
        <v>42</v>
      </c>
      <c r="I383" s="19" t="s">
        <v>46</v>
      </c>
      <c r="J383" s="19" t="s">
        <v>686</v>
      </c>
      <c r="K383" s="19"/>
      <c r="L383" s="19"/>
      <c r="M383" s="19" t="s">
        <v>48</v>
      </c>
      <c r="N383" s="19" t="s">
        <v>91</v>
      </c>
    </row>
    <row r="384" spans="1:14">
      <c r="A384" s="18">
        <v>44817</v>
      </c>
      <c r="B384" s="19" t="s">
        <v>919</v>
      </c>
      <c r="C384" s="20" t="s">
        <v>920</v>
      </c>
      <c r="D384" s="19" t="s">
        <v>33</v>
      </c>
      <c r="E384" s="19" t="s">
        <v>921</v>
      </c>
      <c r="F384" s="21">
        <v>5500000</v>
      </c>
      <c r="G384" s="19">
        <v>4093</v>
      </c>
      <c r="H384" s="19" t="s">
        <v>42</v>
      </c>
      <c r="I384" s="19" t="s">
        <v>46</v>
      </c>
      <c r="J384" s="19" t="s">
        <v>686</v>
      </c>
      <c r="K384" s="19"/>
      <c r="L384" s="19"/>
      <c r="M384" s="19" t="s">
        <v>48</v>
      </c>
      <c r="N384" s="19" t="s">
        <v>40</v>
      </c>
    </row>
    <row r="385" spans="1:14">
      <c r="A385" s="18">
        <v>44799</v>
      </c>
      <c r="B385" s="19" t="s">
        <v>922</v>
      </c>
      <c r="C385" s="20" t="s">
        <v>923</v>
      </c>
      <c r="D385" s="19" t="s">
        <v>33</v>
      </c>
      <c r="E385" s="19" t="s">
        <v>412</v>
      </c>
      <c r="F385" s="21">
        <v>2000000</v>
      </c>
      <c r="G385" s="19" t="s">
        <v>924</v>
      </c>
      <c r="H385" s="19" t="s">
        <v>69</v>
      </c>
      <c r="I385" s="19" t="s">
        <v>50</v>
      </c>
      <c r="J385" s="19" t="s">
        <v>448</v>
      </c>
      <c r="K385" s="19"/>
      <c r="L385" s="19"/>
      <c r="M385" s="19" t="s">
        <v>48</v>
      </c>
      <c r="N385" s="19" t="s">
        <v>40</v>
      </c>
    </row>
    <row r="386" spans="1:14">
      <c r="A386" s="18">
        <v>44803</v>
      </c>
      <c r="B386" s="19" t="s">
        <v>922</v>
      </c>
      <c r="C386" s="20" t="s">
        <v>923</v>
      </c>
      <c r="D386" s="19" t="s">
        <v>33</v>
      </c>
      <c r="E386" s="19" t="s">
        <v>412</v>
      </c>
      <c r="F386" s="21">
        <v>11000000</v>
      </c>
      <c r="G386" s="19" t="s">
        <v>925</v>
      </c>
      <c r="H386" s="19" t="s">
        <v>69</v>
      </c>
      <c r="I386" s="19" t="s">
        <v>50</v>
      </c>
      <c r="J386" s="19" t="s">
        <v>448</v>
      </c>
      <c r="K386" s="19"/>
      <c r="L386" s="19"/>
      <c r="M386" s="19" t="s">
        <v>48</v>
      </c>
      <c r="N386" s="19" t="s">
        <v>40</v>
      </c>
    </row>
    <row r="387" spans="1:14">
      <c r="A387" s="18">
        <v>44834</v>
      </c>
      <c r="B387" s="19" t="s">
        <v>922</v>
      </c>
      <c r="C387" s="20" t="s">
        <v>923</v>
      </c>
      <c r="D387" s="19" t="s">
        <v>33</v>
      </c>
      <c r="E387" s="19" t="s">
        <v>412</v>
      </c>
      <c r="F387" s="21">
        <v>5000000</v>
      </c>
      <c r="G387" s="19" t="s">
        <v>926</v>
      </c>
      <c r="H387" s="19" t="s">
        <v>198</v>
      </c>
      <c r="I387" s="19" t="s">
        <v>50</v>
      </c>
      <c r="J387" s="19" t="s">
        <v>448</v>
      </c>
      <c r="K387" s="19"/>
      <c r="L387" s="19"/>
      <c r="M387" s="19" t="s">
        <v>30</v>
      </c>
      <c r="N387" s="19" t="s">
        <v>40</v>
      </c>
    </row>
    <row r="388" spans="1:14">
      <c r="A388" s="18">
        <v>44770</v>
      </c>
      <c r="B388" s="19" t="s">
        <v>927</v>
      </c>
      <c r="C388" s="20" t="s">
        <v>928</v>
      </c>
      <c r="D388" s="19" t="s">
        <v>33</v>
      </c>
      <c r="E388" s="19" t="s">
        <v>412</v>
      </c>
      <c r="F388" s="21">
        <v>9600000</v>
      </c>
      <c r="G388" s="19" t="s">
        <v>929</v>
      </c>
      <c r="H388" s="19" t="s">
        <v>69</v>
      </c>
      <c r="I388" s="19" t="s">
        <v>50</v>
      </c>
      <c r="J388" s="19" t="s">
        <v>445</v>
      </c>
      <c r="K388" s="19" t="s">
        <v>53</v>
      </c>
      <c r="L388" s="19"/>
      <c r="M388" s="19" t="s">
        <v>48</v>
      </c>
      <c r="N388" s="19" t="s">
        <v>40</v>
      </c>
    </row>
    <row r="389" spans="1:14">
      <c r="A389" s="18">
        <v>44803</v>
      </c>
      <c r="B389" s="19" t="s">
        <v>930</v>
      </c>
      <c r="C389" s="20" t="s">
        <v>928</v>
      </c>
      <c r="D389" s="19" t="s">
        <v>33</v>
      </c>
      <c r="E389" s="19" t="s">
        <v>412</v>
      </c>
      <c r="F389" s="21">
        <v>9600000</v>
      </c>
      <c r="G389" s="19" t="s">
        <v>931</v>
      </c>
      <c r="H389" s="19" t="s">
        <v>87</v>
      </c>
      <c r="I389" s="19" t="s">
        <v>50</v>
      </c>
      <c r="J389" s="19" t="s">
        <v>445</v>
      </c>
      <c r="K389" s="19" t="s">
        <v>53</v>
      </c>
      <c r="L389" s="19"/>
      <c r="M389" s="19" t="s">
        <v>30</v>
      </c>
      <c r="N389" s="19" t="s">
        <v>40</v>
      </c>
    </row>
    <row r="390" spans="1:14">
      <c r="A390" s="18">
        <v>44834</v>
      </c>
      <c r="B390" s="19" t="s">
        <v>932</v>
      </c>
      <c r="C390" s="20" t="s">
        <v>933</v>
      </c>
      <c r="D390" s="19" t="s">
        <v>33</v>
      </c>
      <c r="E390" s="19" t="s">
        <v>227</v>
      </c>
      <c r="F390" s="21">
        <v>5760000</v>
      </c>
      <c r="G390" s="19" t="s">
        <v>934</v>
      </c>
      <c r="H390" s="19" t="s">
        <v>198</v>
      </c>
      <c r="I390" s="19" t="s">
        <v>464</v>
      </c>
      <c r="J390" s="19"/>
      <c r="K390" s="19"/>
      <c r="L390" s="19"/>
      <c r="M390" s="19" t="s">
        <v>39</v>
      </c>
      <c r="N390" s="19" t="s">
        <v>172</v>
      </c>
    </row>
    <row r="391" spans="1:14">
      <c r="A391" s="18">
        <v>44753</v>
      </c>
      <c r="B391" s="19" t="s">
        <v>935</v>
      </c>
      <c r="C391" s="20">
        <v>2774</v>
      </c>
      <c r="D391" s="19" t="s">
        <v>33</v>
      </c>
      <c r="E391" s="19" t="s">
        <v>34</v>
      </c>
      <c r="F391" s="21">
        <v>12000000</v>
      </c>
      <c r="G391" s="19">
        <v>1980</v>
      </c>
      <c r="H391" s="19" t="s">
        <v>179</v>
      </c>
      <c r="I391" s="19" t="s">
        <v>76</v>
      </c>
      <c r="J391" s="19" t="s">
        <v>633</v>
      </c>
      <c r="K391" s="19" t="s">
        <v>37</v>
      </c>
      <c r="L391" s="19"/>
      <c r="M391" s="19" t="s">
        <v>30</v>
      </c>
      <c r="N391" s="19" t="s">
        <v>40</v>
      </c>
    </row>
    <row r="392" spans="1:14">
      <c r="A392" s="18">
        <v>44821</v>
      </c>
      <c r="B392" s="19" t="s">
        <v>936</v>
      </c>
      <c r="C392" s="20" t="s">
        <v>937</v>
      </c>
      <c r="D392" s="19" t="s">
        <v>33</v>
      </c>
      <c r="E392" s="19" t="s">
        <v>412</v>
      </c>
      <c r="F392" s="21">
        <v>11000000</v>
      </c>
      <c r="G392" s="19" t="s">
        <v>938</v>
      </c>
      <c r="H392" s="19" t="s">
        <v>69</v>
      </c>
      <c r="I392" s="19" t="s">
        <v>50</v>
      </c>
      <c r="J392" s="19" t="s">
        <v>855</v>
      </c>
      <c r="K392" s="19"/>
      <c r="L392" s="19"/>
      <c r="M392" s="19" t="s">
        <v>39</v>
      </c>
      <c r="N392" s="19" t="s">
        <v>82</v>
      </c>
    </row>
    <row r="393" spans="1:14">
      <c r="A393" s="18">
        <v>44833</v>
      </c>
      <c r="B393" s="19" t="s">
        <v>939</v>
      </c>
      <c r="C393" s="20">
        <v>220539</v>
      </c>
      <c r="D393" s="19" t="s">
        <v>33</v>
      </c>
      <c r="E393" s="19" t="s">
        <v>133</v>
      </c>
      <c r="F393" s="21">
        <v>14100000</v>
      </c>
      <c r="G393" s="19" t="s">
        <v>940</v>
      </c>
      <c r="H393" s="19" t="s">
        <v>135</v>
      </c>
      <c r="I393" s="19" t="s">
        <v>206</v>
      </c>
      <c r="J393" s="19" t="s">
        <v>136</v>
      </c>
      <c r="K393" s="19" t="s">
        <v>165</v>
      </c>
      <c r="L393" s="19"/>
      <c r="M393" s="19" t="s">
        <v>39</v>
      </c>
      <c r="N393" s="19" t="s">
        <v>40</v>
      </c>
    </row>
    <row r="394" spans="1:14">
      <c r="A394" s="18">
        <v>44809</v>
      </c>
      <c r="B394" s="19" t="s">
        <v>941</v>
      </c>
      <c r="C394" s="20" t="s">
        <v>942</v>
      </c>
      <c r="D394" s="19" t="s">
        <v>26</v>
      </c>
      <c r="E394" s="19" t="s">
        <v>943</v>
      </c>
      <c r="F394" s="21">
        <v>35000000</v>
      </c>
      <c r="G394" s="19" t="s">
        <v>944</v>
      </c>
      <c r="H394" s="19" t="s">
        <v>170</v>
      </c>
      <c r="I394" s="19" t="s">
        <v>43</v>
      </c>
      <c r="J394" s="19"/>
      <c r="K394" s="19"/>
      <c r="L394" s="19"/>
      <c r="M394" s="19" t="s">
        <v>39</v>
      </c>
      <c r="N394" s="19" t="s">
        <v>91</v>
      </c>
    </row>
    <row r="395" spans="1:14">
      <c r="A395" s="18">
        <v>44750</v>
      </c>
      <c r="B395" s="19" t="s">
        <v>945</v>
      </c>
      <c r="C395" s="20">
        <v>2637</v>
      </c>
      <c r="D395" s="19" t="s">
        <v>33</v>
      </c>
      <c r="E395" s="19" t="s">
        <v>27</v>
      </c>
      <c r="F395" s="21">
        <v>6720000</v>
      </c>
      <c r="G395" s="19">
        <v>1638</v>
      </c>
      <c r="H395" s="19" t="s">
        <v>28</v>
      </c>
      <c r="I395" s="19" t="s">
        <v>171</v>
      </c>
      <c r="J395" s="19"/>
      <c r="K395" s="19"/>
      <c r="L395" s="19"/>
      <c r="M395" s="19" t="s">
        <v>48</v>
      </c>
      <c r="N395" s="19" t="s">
        <v>91</v>
      </c>
    </row>
    <row r="396" spans="1:14">
      <c r="A396" s="18">
        <v>44824</v>
      </c>
      <c r="B396" s="19" t="s">
        <v>946</v>
      </c>
      <c r="C396" s="20" t="s">
        <v>947</v>
      </c>
      <c r="D396" s="19" t="s">
        <v>33</v>
      </c>
      <c r="E396" s="19" t="s">
        <v>921</v>
      </c>
      <c r="F396" s="21">
        <v>10000000</v>
      </c>
      <c r="G396" s="19">
        <v>4133</v>
      </c>
      <c r="H396" s="19" t="s">
        <v>198</v>
      </c>
      <c r="I396" s="19" t="s">
        <v>46</v>
      </c>
      <c r="J396" s="19" t="s">
        <v>76</v>
      </c>
      <c r="K396" s="19" t="s">
        <v>948</v>
      </c>
      <c r="L396" s="19"/>
      <c r="M396" s="19" t="s">
        <v>48</v>
      </c>
      <c r="N396" s="19" t="s">
        <v>40</v>
      </c>
    </row>
    <row r="397" spans="1:14">
      <c r="A397" s="18">
        <v>44762</v>
      </c>
      <c r="B397" s="19" t="s">
        <v>949</v>
      </c>
      <c r="C397" s="20">
        <v>2800</v>
      </c>
      <c r="D397" s="19" t="s">
        <v>33</v>
      </c>
      <c r="E397" s="19" t="s">
        <v>409</v>
      </c>
      <c r="F397" s="21">
        <v>15000000</v>
      </c>
      <c r="G397" s="19">
        <v>2008</v>
      </c>
      <c r="H397" s="19" t="s">
        <v>179</v>
      </c>
      <c r="I397" s="19" t="s">
        <v>54</v>
      </c>
      <c r="J397" s="19" t="s">
        <v>633</v>
      </c>
      <c r="K397" s="19"/>
      <c r="L397" s="19"/>
      <c r="M397" s="19" t="s">
        <v>39</v>
      </c>
      <c r="N397" s="19" t="s">
        <v>40</v>
      </c>
    </row>
    <row r="398" spans="1:14">
      <c r="A398" s="18">
        <v>44827</v>
      </c>
      <c r="B398" s="19" t="s">
        <v>950</v>
      </c>
      <c r="C398" s="20" t="s">
        <v>951</v>
      </c>
      <c r="D398" s="19" t="s">
        <v>33</v>
      </c>
      <c r="E398" s="19" t="s">
        <v>921</v>
      </c>
      <c r="F398" s="21">
        <v>7300000</v>
      </c>
      <c r="G398" s="19">
        <v>4145</v>
      </c>
      <c r="H398" s="19" t="s">
        <v>69</v>
      </c>
      <c r="I398" s="19" t="s">
        <v>46</v>
      </c>
      <c r="J398" s="19" t="s">
        <v>53</v>
      </c>
      <c r="K398" s="19" t="s">
        <v>948</v>
      </c>
      <c r="L398" s="19"/>
      <c r="M398" s="19" t="s">
        <v>48</v>
      </c>
      <c r="N398" s="19" t="s">
        <v>40</v>
      </c>
    </row>
    <row r="399" spans="1:14">
      <c r="A399" s="18">
        <v>44803</v>
      </c>
      <c r="B399" s="19" t="s">
        <v>952</v>
      </c>
      <c r="C399" s="20" t="s">
        <v>953</v>
      </c>
      <c r="D399" s="19" t="s">
        <v>33</v>
      </c>
      <c r="E399" s="19" t="s">
        <v>34</v>
      </c>
      <c r="F399" s="21">
        <v>1000000</v>
      </c>
      <c r="G399" s="19">
        <v>2511</v>
      </c>
      <c r="H399" s="19" t="s">
        <v>87</v>
      </c>
      <c r="I399" s="19" t="s">
        <v>53</v>
      </c>
      <c r="J399" s="19" t="s">
        <v>954</v>
      </c>
      <c r="K399" s="19" t="s">
        <v>54</v>
      </c>
      <c r="L399" s="19"/>
      <c r="M399" s="19" t="s">
        <v>48</v>
      </c>
      <c r="N399" s="19" t="s">
        <v>40</v>
      </c>
    </row>
    <row r="400" spans="1:14">
      <c r="A400" s="18">
        <v>44818</v>
      </c>
      <c r="B400" s="19" t="s">
        <v>955</v>
      </c>
      <c r="C400" s="20" t="s">
        <v>956</v>
      </c>
      <c r="D400" s="19" t="s">
        <v>33</v>
      </c>
      <c r="E400" s="19" t="s">
        <v>85</v>
      </c>
      <c r="F400" s="21">
        <v>1200000</v>
      </c>
      <c r="G400" s="19" t="s">
        <v>957</v>
      </c>
      <c r="H400" s="19" t="s">
        <v>42</v>
      </c>
      <c r="I400" s="19" t="s">
        <v>191</v>
      </c>
      <c r="J400" s="19" t="s">
        <v>106</v>
      </c>
      <c r="K400" s="19" t="s">
        <v>77</v>
      </c>
      <c r="L400" s="19"/>
      <c r="M400" s="19" t="s">
        <v>39</v>
      </c>
      <c r="N400" s="19" t="s">
        <v>91</v>
      </c>
    </row>
    <row r="401" spans="1:14">
      <c r="A401" s="18">
        <v>44818</v>
      </c>
      <c r="B401" s="19" t="s">
        <v>958</v>
      </c>
      <c r="C401" s="20" t="s">
        <v>959</v>
      </c>
      <c r="D401" s="19" t="s">
        <v>33</v>
      </c>
      <c r="E401" s="19" t="s">
        <v>960</v>
      </c>
      <c r="F401" s="21">
        <v>11000000</v>
      </c>
      <c r="G401" s="19">
        <v>4159</v>
      </c>
      <c r="H401" s="19" t="s">
        <v>69</v>
      </c>
      <c r="I401" s="19" t="s">
        <v>191</v>
      </c>
      <c r="J401" s="19"/>
      <c r="K401" s="19"/>
      <c r="L401" s="19"/>
      <c r="M401" s="19" t="s">
        <v>39</v>
      </c>
      <c r="N401" s="19" t="s">
        <v>40</v>
      </c>
    </row>
    <row r="402" spans="1:14">
      <c r="A402" s="18">
        <v>44823</v>
      </c>
      <c r="B402" s="19" t="s">
        <v>958</v>
      </c>
      <c r="C402" s="20" t="s">
        <v>961</v>
      </c>
      <c r="D402" s="19" t="s">
        <v>33</v>
      </c>
      <c r="E402" s="19" t="s">
        <v>85</v>
      </c>
      <c r="F402" s="21">
        <v>9300000</v>
      </c>
      <c r="G402" s="19">
        <v>4181</v>
      </c>
      <c r="H402" s="19" t="s">
        <v>69</v>
      </c>
      <c r="I402" s="19" t="s">
        <v>191</v>
      </c>
      <c r="J402" s="19" t="s">
        <v>151</v>
      </c>
      <c r="K402" s="19"/>
      <c r="L402" s="19"/>
      <c r="M402" s="19" t="s">
        <v>48</v>
      </c>
      <c r="N402" s="19" t="s">
        <v>82</v>
      </c>
    </row>
    <row r="403" spans="1:14">
      <c r="A403" s="18">
        <v>44804</v>
      </c>
      <c r="B403" s="19" t="s">
        <v>962</v>
      </c>
      <c r="C403" s="20">
        <v>2270247</v>
      </c>
      <c r="D403" s="19" t="s">
        <v>33</v>
      </c>
      <c r="E403" s="19" t="s">
        <v>242</v>
      </c>
      <c r="F403" s="21">
        <v>6000000</v>
      </c>
      <c r="G403" s="19" t="s">
        <v>963</v>
      </c>
      <c r="H403" s="19" t="s">
        <v>87</v>
      </c>
      <c r="I403" s="19" t="s">
        <v>964</v>
      </c>
      <c r="J403" s="19"/>
      <c r="K403" s="19"/>
      <c r="L403" s="19"/>
      <c r="M403" s="19" t="s">
        <v>48</v>
      </c>
      <c r="N403" s="19" t="s">
        <v>172</v>
      </c>
    </row>
    <row r="404" spans="1:14">
      <c r="A404" s="18">
        <v>44819</v>
      </c>
      <c r="B404" s="19" t="s">
        <v>962</v>
      </c>
      <c r="C404" s="20">
        <v>2270247</v>
      </c>
      <c r="D404" s="19" t="s">
        <v>33</v>
      </c>
      <c r="E404" s="19" t="s">
        <v>242</v>
      </c>
      <c r="F404" s="21">
        <v>6000000</v>
      </c>
      <c r="G404" s="19">
        <v>3377</v>
      </c>
      <c r="H404" s="19" t="s">
        <v>81</v>
      </c>
      <c r="I404" s="19" t="s">
        <v>964</v>
      </c>
      <c r="J404" s="19"/>
      <c r="K404" s="19"/>
      <c r="L404" s="19"/>
      <c r="M404" s="19" t="s">
        <v>30</v>
      </c>
      <c r="N404" s="19" t="s">
        <v>172</v>
      </c>
    </row>
    <row r="405" spans="1:14">
      <c r="A405" s="18">
        <v>44776</v>
      </c>
      <c r="B405" s="19" t="s">
        <v>965</v>
      </c>
      <c r="C405" s="20">
        <v>2270066</v>
      </c>
      <c r="D405" s="19" t="s">
        <v>33</v>
      </c>
      <c r="E405" s="19" t="s">
        <v>966</v>
      </c>
      <c r="F405" s="21">
        <v>14000000</v>
      </c>
      <c r="G405" s="19" t="s">
        <v>967</v>
      </c>
      <c r="H405" s="19" t="s">
        <v>135</v>
      </c>
      <c r="I405" s="19" t="s">
        <v>264</v>
      </c>
      <c r="J405" s="19" t="s">
        <v>136</v>
      </c>
      <c r="K405" s="19" t="s">
        <v>137</v>
      </c>
      <c r="L405" s="19"/>
      <c r="M405" s="19" t="s">
        <v>39</v>
      </c>
      <c r="N405" s="19" t="s">
        <v>40</v>
      </c>
    </row>
    <row r="406" spans="1:14">
      <c r="A406" s="18">
        <v>44747</v>
      </c>
      <c r="B406" s="19" t="s">
        <v>968</v>
      </c>
      <c r="C406" s="20">
        <v>2723</v>
      </c>
      <c r="D406" s="19" t="s">
        <v>33</v>
      </c>
      <c r="E406" s="19" t="s">
        <v>213</v>
      </c>
      <c r="F406" s="21">
        <v>3500000</v>
      </c>
      <c r="G406" s="19">
        <v>1565</v>
      </c>
      <c r="H406" s="19" t="s">
        <v>42</v>
      </c>
      <c r="I406" s="19" t="s">
        <v>400</v>
      </c>
      <c r="J406" s="19" t="s">
        <v>206</v>
      </c>
      <c r="K406" s="19"/>
      <c r="L406" s="19"/>
      <c r="M406" s="19" t="s">
        <v>48</v>
      </c>
      <c r="N406" s="19" t="s">
        <v>40</v>
      </c>
    </row>
    <row r="407" spans="1:14">
      <c r="A407" s="18">
        <v>44748</v>
      </c>
      <c r="B407" s="19" t="s">
        <v>968</v>
      </c>
      <c r="C407" s="20">
        <v>2723</v>
      </c>
      <c r="D407" s="19" t="s">
        <v>33</v>
      </c>
      <c r="E407" s="19" t="s">
        <v>213</v>
      </c>
      <c r="F407" s="21">
        <v>3220000</v>
      </c>
      <c r="G407" s="19">
        <v>1574</v>
      </c>
      <c r="H407" s="19" t="s">
        <v>42</v>
      </c>
      <c r="I407" s="19" t="s">
        <v>400</v>
      </c>
      <c r="J407" s="19" t="s">
        <v>969</v>
      </c>
      <c r="K407" s="19"/>
      <c r="L407" s="19"/>
      <c r="M407" s="19" t="s">
        <v>30</v>
      </c>
      <c r="N407" s="19" t="s">
        <v>40</v>
      </c>
    </row>
    <row r="408" spans="1:14">
      <c r="A408" s="18">
        <v>44748</v>
      </c>
      <c r="B408" s="19" t="s">
        <v>970</v>
      </c>
      <c r="C408" s="20">
        <v>2266</v>
      </c>
      <c r="D408" s="19" t="s">
        <v>33</v>
      </c>
      <c r="E408" s="19" t="s">
        <v>921</v>
      </c>
      <c r="F408" s="21">
        <v>18000000</v>
      </c>
      <c r="G408" s="19">
        <v>1741</v>
      </c>
      <c r="H408" s="19" t="s">
        <v>28</v>
      </c>
      <c r="I408" s="19" t="s">
        <v>202</v>
      </c>
      <c r="J408" s="19"/>
      <c r="K408" s="19"/>
      <c r="L408" s="19"/>
      <c r="M408" s="19" t="s">
        <v>39</v>
      </c>
      <c r="N408" s="19" t="s">
        <v>40</v>
      </c>
    </row>
    <row r="409" spans="1:14">
      <c r="A409" s="18">
        <v>44820</v>
      </c>
      <c r="B409" s="19" t="s">
        <v>971</v>
      </c>
      <c r="C409" s="20" t="s">
        <v>972</v>
      </c>
      <c r="D409" s="19" t="s">
        <v>33</v>
      </c>
      <c r="E409" s="19" t="s">
        <v>921</v>
      </c>
      <c r="F409" s="21">
        <v>9000000</v>
      </c>
      <c r="G409" s="19">
        <v>4115</v>
      </c>
      <c r="H409" s="19" t="s">
        <v>198</v>
      </c>
      <c r="I409" s="19" t="s">
        <v>46</v>
      </c>
      <c r="J409" s="19" t="s">
        <v>54</v>
      </c>
      <c r="K409" s="19"/>
      <c r="L409" s="19"/>
      <c r="M409" s="19" t="s">
        <v>48</v>
      </c>
      <c r="N409" s="19" t="s">
        <v>172</v>
      </c>
    </row>
    <row r="410" spans="1:14">
      <c r="A410" s="18">
        <v>44795</v>
      </c>
      <c r="B410" s="19" t="s">
        <v>973</v>
      </c>
      <c r="C410" s="20" t="s">
        <v>974</v>
      </c>
      <c r="D410" s="19" t="s">
        <v>33</v>
      </c>
      <c r="E410" s="19" t="s">
        <v>213</v>
      </c>
      <c r="F410" s="21">
        <v>10000000</v>
      </c>
      <c r="G410" s="19" t="s">
        <v>975</v>
      </c>
      <c r="H410" s="19" t="s">
        <v>81</v>
      </c>
      <c r="I410" s="19" t="s">
        <v>400</v>
      </c>
      <c r="J410" s="19"/>
      <c r="K410" s="19"/>
      <c r="L410" s="19"/>
      <c r="M410" s="19" t="s">
        <v>30</v>
      </c>
      <c r="N410" s="19" t="s">
        <v>172</v>
      </c>
    </row>
    <row r="411" spans="1:14">
      <c r="A411" s="18">
        <v>44800</v>
      </c>
      <c r="B411" s="19" t="s">
        <v>976</v>
      </c>
      <c r="C411" s="20" t="s">
        <v>977</v>
      </c>
      <c r="D411" s="19" t="s">
        <v>33</v>
      </c>
      <c r="E411" s="19" t="s">
        <v>921</v>
      </c>
      <c r="F411" s="21">
        <v>18500000</v>
      </c>
      <c r="G411" s="19">
        <v>2710</v>
      </c>
      <c r="H411" s="19" t="s">
        <v>81</v>
      </c>
      <c r="I411" s="19" t="s">
        <v>46</v>
      </c>
      <c r="J411" s="19" t="s">
        <v>50</v>
      </c>
      <c r="K411" s="19" t="s">
        <v>123</v>
      </c>
      <c r="L411" s="19"/>
      <c r="M411" s="19" t="s">
        <v>39</v>
      </c>
      <c r="N411" s="19" t="s">
        <v>91</v>
      </c>
    </row>
    <row r="412" spans="1:14">
      <c r="A412" s="18">
        <v>44798</v>
      </c>
      <c r="B412" s="19" t="s">
        <v>978</v>
      </c>
      <c r="C412" s="20" t="s">
        <v>979</v>
      </c>
      <c r="D412" s="19" t="s">
        <v>33</v>
      </c>
      <c r="E412" s="19" t="s">
        <v>85</v>
      </c>
      <c r="F412" s="21">
        <v>11750000</v>
      </c>
      <c r="G412" s="19" t="s">
        <v>980</v>
      </c>
      <c r="H412" s="19" t="s">
        <v>69</v>
      </c>
      <c r="I412" s="19" t="s">
        <v>46</v>
      </c>
      <c r="J412" s="19" t="s">
        <v>106</v>
      </c>
      <c r="K412" s="19" t="s">
        <v>199</v>
      </c>
      <c r="L412" s="19"/>
      <c r="M412" s="19" t="s">
        <v>48</v>
      </c>
      <c r="N412" s="19" t="s">
        <v>40</v>
      </c>
    </row>
    <row r="413" spans="1:14">
      <c r="A413" s="18">
        <v>44821</v>
      </c>
      <c r="B413" s="19" t="s">
        <v>981</v>
      </c>
      <c r="C413" s="20" t="s">
        <v>979</v>
      </c>
      <c r="D413" s="19" t="s">
        <v>33</v>
      </c>
      <c r="E413" s="19" t="s">
        <v>85</v>
      </c>
      <c r="F413" s="21">
        <v>11650000</v>
      </c>
      <c r="G413" s="19" t="s">
        <v>982</v>
      </c>
      <c r="H413" s="19" t="s">
        <v>69</v>
      </c>
      <c r="I413" s="19" t="s">
        <v>106</v>
      </c>
      <c r="J413" s="19" t="s">
        <v>46</v>
      </c>
      <c r="K413" s="19" t="s">
        <v>199</v>
      </c>
      <c r="L413" s="19"/>
      <c r="M413" s="19" t="s">
        <v>30</v>
      </c>
      <c r="N413" s="19" t="s">
        <v>40</v>
      </c>
    </row>
    <row r="414" spans="1:14">
      <c r="A414" s="18">
        <v>44750</v>
      </c>
      <c r="B414" s="19" t="s">
        <v>983</v>
      </c>
      <c r="C414" s="20">
        <v>2767</v>
      </c>
      <c r="D414" s="19" t="s">
        <v>33</v>
      </c>
      <c r="E414" s="19" t="s">
        <v>34</v>
      </c>
      <c r="F414" s="21">
        <v>12000000</v>
      </c>
      <c r="G414" s="19">
        <v>1973</v>
      </c>
      <c r="H414" s="19" t="s">
        <v>502</v>
      </c>
      <c r="I414" s="19" t="s">
        <v>361</v>
      </c>
      <c r="J414" s="19" t="s">
        <v>46</v>
      </c>
      <c r="K414" s="19"/>
      <c r="L414" s="19"/>
      <c r="M414" s="19" t="s">
        <v>39</v>
      </c>
      <c r="N414" s="19" t="s">
        <v>40</v>
      </c>
    </row>
    <row r="415" spans="1:14">
      <c r="A415" s="18">
        <v>44761</v>
      </c>
      <c r="B415" s="19" t="s">
        <v>984</v>
      </c>
      <c r="C415" s="20">
        <v>2855</v>
      </c>
      <c r="D415" s="19" t="s">
        <v>33</v>
      </c>
      <c r="E415" s="19" t="s">
        <v>921</v>
      </c>
      <c r="F415" s="21">
        <v>16580000</v>
      </c>
      <c r="G415" s="19">
        <v>2095</v>
      </c>
      <c r="H415" s="19" t="s">
        <v>179</v>
      </c>
      <c r="I415" s="19" t="s">
        <v>868</v>
      </c>
      <c r="J415" s="19"/>
      <c r="K415" s="19"/>
      <c r="L415" s="19"/>
      <c r="M415" s="19" t="s">
        <v>39</v>
      </c>
      <c r="N415" s="19" t="s">
        <v>172</v>
      </c>
    </row>
    <row r="416" spans="1:14">
      <c r="A416" s="18">
        <v>44760</v>
      </c>
      <c r="B416" s="19" t="s">
        <v>985</v>
      </c>
      <c r="C416" s="20">
        <v>2297</v>
      </c>
      <c r="D416" s="19" t="s">
        <v>33</v>
      </c>
      <c r="E416" s="19" t="s">
        <v>921</v>
      </c>
      <c r="F416" s="21">
        <v>2000000</v>
      </c>
      <c r="G416" s="19">
        <v>2084</v>
      </c>
      <c r="H416" s="19" t="s">
        <v>238</v>
      </c>
      <c r="I416" s="19" t="s">
        <v>46</v>
      </c>
      <c r="J416" s="19"/>
      <c r="K416" s="19"/>
      <c r="L416" s="19"/>
      <c r="M416" s="19" t="s">
        <v>48</v>
      </c>
      <c r="N416" s="19" t="s">
        <v>40</v>
      </c>
    </row>
    <row r="417" spans="1:14">
      <c r="A417" s="18">
        <v>44767</v>
      </c>
      <c r="B417" s="19" t="s">
        <v>986</v>
      </c>
      <c r="C417" s="20" t="s">
        <v>987</v>
      </c>
      <c r="D417" s="19" t="s">
        <v>33</v>
      </c>
      <c r="E417" s="19" t="s">
        <v>921</v>
      </c>
      <c r="F417" s="21">
        <v>12400000</v>
      </c>
      <c r="G417" s="19">
        <v>2122</v>
      </c>
      <c r="H417" s="19" t="s">
        <v>69</v>
      </c>
      <c r="I417" s="19" t="s">
        <v>46</v>
      </c>
      <c r="J417" s="19" t="s">
        <v>235</v>
      </c>
      <c r="K417" s="19"/>
      <c r="L417" s="19"/>
      <c r="M417" s="19" t="s">
        <v>30</v>
      </c>
      <c r="N417" s="19" t="s">
        <v>40</v>
      </c>
    </row>
    <row r="418" spans="1:14">
      <c r="A418" s="18">
        <v>44820</v>
      </c>
      <c r="B418" s="19" t="s">
        <v>988</v>
      </c>
      <c r="C418" s="20" t="s">
        <v>989</v>
      </c>
      <c r="D418" s="19" t="s">
        <v>33</v>
      </c>
      <c r="E418" s="19" t="s">
        <v>34</v>
      </c>
      <c r="F418" s="21">
        <v>19800000</v>
      </c>
      <c r="G418" s="19">
        <v>4208</v>
      </c>
      <c r="H418" s="19" t="s">
        <v>69</v>
      </c>
      <c r="I418" s="19" t="s">
        <v>70</v>
      </c>
      <c r="J418" s="19" t="s">
        <v>106</v>
      </c>
      <c r="K418" s="19" t="s">
        <v>53</v>
      </c>
      <c r="L418" s="19"/>
      <c r="M418" s="19" t="s">
        <v>39</v>
      </c>
      <c r="N418" s="19" t="s">
        <v>40</v>
      </c>
    </row>
    <row r="419" spans="1:14">
      <c r="A419" s="18">
        <v>44770</v>
      </c>
      <c r="B419" s="19" t="s">
        <v>990</v>
      </c>
      <c r="C419" s="20" t="s">
        <v>991</v>
      </c>
      <c r="D419" s="19" t="s">
        <v>33</v>
      </c>
      <c r="E419" s="19" t="s">
        <v>85</v>
      </c>
      <c r="F419" s="21">
        <v>7000000</v>
      </c>
      <c r="G419" s="19">
        <v>2325</v>
      </c>
      <c r="H419" s="19" t="s">
        <v>87</v>
      </c>
      <c r="I419" s="19" t="s">
        <v>46</v>
      </c>
      <c r="J419" s="19" t="s">
        <v>828</v>
      </c>
      <c r="K419" s="19" t="s">
        <v>138</v>
      </c>
      <c r="L419" s="19"/>
      <c r="M419" s="19" t="s">
        <v>48</v>
      </c>
      <c r="N419" s="19" t="s">
        <v>40</v>
      </c>
    </row>
    <row r="420" spans="1:14">
      <c r="A420" s="18">
        <v>44781</v>
      </c>
      <c r="B420" s="19" t="s">
        <v>992</v>
      </c>
      <c r="C420" s="20" t="s">
        <v>993</v>
      </c>
      <c r="D420" s="19" t="s">
        <v>33</v>
      </c>
      <c r="E420" s="19" t="s">
        <v>409</v>
      </c>
      <c r="F420" s="21">
        <v>23500000</v>
      </c>
      <c r="G420" s="19">
        <v>2752</v>
      </c>
      <c r="H420" s="19" t="s">
        <v>179</v>
      </c>
      <c r="I420" s="19" t="s">
        <v>53</v>
      </c>
      <c r="J420" s="19" t="s">
        <v>124</v>
      </c>
      <c r="K420" s="19" t="s">
        <v>823</v>
      </c>
      <c r="L420" s="19"/>
      <c r="M420" s="19" t="s">
        <v>39</v>
      </c>
      <c r="N420" s="19" t="s">
        <v>40</v>
      </c>
    </row>
    <row r="421" spans="1:14">
      <c r="A421" s="18">
        <v>44820</v>
      </c>
      <c r="B421" s="19" t="s">
        <v>994</v>
      </c>
      <c r="C421" s="20" t="s">
        <v>995</v>
      </c>
      <c r="D421" s="19" t="s">
        <v>33</v>
      </c>
      <c r="E421" s="19" t="s">
        <v>34</v>
      </c>
      <c r="F421" s="21">
        <v>22400000</v>
      </c>
      <c r="G421" s="19">
        <v>4209</v>
      </c>
      <c r="H421" s="19" t="s">
        <v>69</v>
      </c>
      <c r="I421" s="19" t="s">
        <v>53</v>
      </c>
      <c r="J421" s="19" t="s">
        <v>996</v>
      </c>
      <c r="K421" s="19" t="s">
        <v>216</v>
      </c>
      <c r="L421" s="19"/>
      <c r="M421" s="19" t="s">
        <v>39</v>
      </c>
      <c r="N421" s="19" t="s">
        <v>40</v>
      </c>
    </row>
    <row r="422" spans="1:14">
      <c r="A422" s="18">
        <v>44830</v>
      </c>
      <c r="B422" s="19" t="s">
        <v>997</v>
      </c>
      <c r="C422" s="20" t="s">
        <v>998</v>
      </c>
      <c r="D422" s="19" t="s">
        <v>33</v>
      </c>
      <c r="E422" s="19" t="s">
        <v>85</v>
      </c>
      <c r="F422" s="21">
        <v>18800000</v>
      </c>
      <c r="G422" s="19">
        <v>4303</v>
      </c>
      <c r="H422" s="19" t="s">
        <v>69</v>
      </c>
      <c r="I422" s="19" t="s">
        <v>191</v>
      </c>
      <c r="J422" s="19" t="s">
        <v>199</v>
      </c>
      <c r="K422" s="19" t="s">
        <v>46</v>
      </c>
      <c r="L422" s="19"/>
      <c r="M422" s="19" t="s">
        <v>39</v>
      </c>
      <c r="N422" s="19" t="s">
        <v>40</v>
      </c>
    </row>
    <row r="423" spans="1:14">
      <c r="A423" s="18">
        <v>44834</v>
      </c>
      <c r="B423" s="19" t="s">
        <v>999</v>
      </c>
      <c r="C423" s="20">
        <v>220548</v>
      </c>
      <c r="D423" s="19" t="s">
        <v>33</v>
      </c>
      <c r="E423" s="19" t="s">
        <v>34</v>
      </c>
      <c r="F423" s="21">
        <v>12000000</v>
      </c>
      <c r="G423" s="19">
        <v>4260</v>
      </c>
      <c r="H423" s="19" t="s">
        <v>69</v>
      </c>
      <c r="I423" s="19" t="s">
        <v>70</v>
      </c>
      <c r="J423" s="19"/>
      <c r="K423" s="19"/>
      <c r="L423" s="19"/>
      <c r="M423" s="19" t="s">
        <v>39</v>
      </c>
      <c r="N423" s="19" t="s">
        <v>91</v>
      </c>
    </row>
    <row r="424" spans="1:14">
      <c r="A424" s="18">
        <v>44780</v>
      </c>
      <c r="B424" s="19" t="s">
        <v>1000</v>
      </c>
      <c r="C424" s="20" t="s">
        <v>1001</v>
      </c>
      <c r="D424" s="19" t="s">
        <v>26</v>
      </c>
      <c r="E424" s="19" t="s">
        <v>27</v>
      </c>
      <c r="F424" s="21">
        <v>4500000</v>
      </c>
      <c r="G424" s="19" t="s">
        <v>1002</v>
      </c>
      <c r="H424" s="19" t="s">
        <v>87</v>
      </c>
      <c r="I424" s="19" t="s">
        <v>195</v>
      </c>
      <c r="J424" s="19"/>
      <c r="K424" s="19"/>
      <c r="L424" s="19"/>
      <c r="M424" s="19" t="s">
        <v>39</v>
      </c>
      <c r="N424" s="19" t="s">
        <v>91</v>
      </c>
    </row>
    <row r="425" spans="1:14">
      <c r="A425" s="18">
        <v>44798</v>
      </c>
      <c r="B425" s="19" t="s">
        <v>71</v>
      </c>
      <c r="C425" s="20" t="s">
        <v>1003</v>
      </c>
      <c r="D425" s="19" t="s">
        <v>33</v>
      </c>
      <c r="E425" s="19" t="s">
        <v>412</v>
      </c>
      <c r="F425" s="21">
        <v>16000000</v>
      </c>
      <c r="G425" s="19" t="s">
        <v>1004</v>
      </c>
      <c r="H425" s="19" t="s">
        <v>87</v>
      </c>
      <c r="I425" s="19" t="s">
        <v>50</v>
      </c>
      <c r="J425" s="19" t="s">
        <v>855</v>
      </c>
      <c r="K425" s="19"/>
      <c r="L425" s="19"/>
      <c r="M425" s="19" t="s">
        <v>39</v>
      </c>
      <c r="N425" s="19" t="s">
        <v>82</v>
      </c>
    </row>
    <row r="426" spans="1:14">
      <c r="A426" s="18">
        <v>44777</v>
      </c>
      <c r="B426" s="19" t="s">
        <v>1005</v>
      </c>
      <c r="C426" s="20" t="s">
        <v>1006</v>
      </c>
      <c r="D426" s="19" t="s">
        <v>33</v>
      </c>
      <c r="E426" s="19" t="s">
        <v>921</v>
      </c>
      <c r="F426" s="21">
        <v>24000000</v>
      </c>
      <c r="G426" s="19" t="s">
        <v>1007</v>
      </c>
      <c r="H426" s="19" t="s">
        <v>69</v>
      </c>
      <c r="I426" s="19" t="s">
        <v>46</v>
      </c>
      <c r="J426" s="19" t="s">
        <v>50</v>
      </c>
      <c r="K426" s="19" t="s">
        <v>420</v>
      </c>
      <c r="L426" s="19"/>
      <c r="M426" s="19" t="s">
        <v>39</v>
      </c>
      <c r="N426" s="19" t="s">
        <v>40</v>
      </c>
    </row>
    <row r="427" spans="1:14">
      <c r="A427" s="18">
        <v>44834</v>
      </c>
      <c r="B427" s="19" t="s">
        <v>1008</v>
      </c>
      <c r="C427" s="20">
        <v>220551</v>
      </c>
      <c r="D427" s="19" t="s">
        <v>33</v>
      </c>
      <c r="E427" s="19" t="s">
        <v>412</v>
      </c>
      <c r="F427" s="21">
        <v>14600000</v>
      </c>
      <c r="G427" s="19" t="s">
        <v>1009</v>
      </c>
      <c r="H427" s="19" t="s">
        <v>69</v>
      </c>
      <c r="I427" s="19" t="s">
        <v>50</v>
      </c>
      <c r="J427" s="19"/>
      <c r="K427" s="19"/>
      <c r="L427" s="19"/>
      <c r="M427" s="19" t="s">
        <v>39</v>
      </c>
      <c r="N427" s="19" t="s">
        <v>40</v>
      </c>
    </row>
    <row r="428" spans="1:14">
      <c r="A428" s="18">
        <v>44783</v>
      </c>
      <c r="B428" s="19" t="s">
        <v>1010</v>
      </c>
      <c r="C428" s="20" t="s">
        <v>1011</v>
      </c>
      <c r="D428" s="19" t="s">
        <v>33</v>
      </c>
      <c r="E428" s="19" t="s">
        <v>227</v>
      </c>
      <c r="F428" s="21">
        <v>15120000</v>
      </c>
      <c r="G428" s="19" t="s">
        <v>1012</v>
      </c>
      <c r="H428" s="19" t="s">
        <v>81</v>
      </c>
      <c r="I428" s="19" t="s">
        <v>368</v>
      </c>
      <c r="J428" s="19"/>
      <c r="K428" s="19"/>
      <c r="L428" s="19"/>
      <c r="M428" s="19" t="s">
        <v>39</v>
      </c>
      <c r="N428" s="19" t="s">
        <v>172</v>
      </c>
    </row>
    <row r="429" spans="1:14">
      <c r="A429" s="18">
        <v>44772</v>
      </c>
      <c r="B429" s="19" t="s">
        <v>1013</v>
      </c>
      <c r="C429" s="20" t="s">
        <v>1014</v>
      </c>
      <c r="D429" s="19" t="s">
        <v>33</v>
      </c>
      <c r="E429" s="19" t="s">
        <v>921</v>
      </c>
      <c r="F429" s="21">
        <v>23200000</v>
      </c>
      <c r="G429" s="19" t="s">
        <v>1015</v>
      </c>
      <c r="H429" s="19" t="s">
        <v>87</v>
      </c>
      <c r="I429" s="19" t="s">
        <v>46</v>
      </c>
      <c r="J429" s="19" t="s">
        <v>235</v>
      </c>
      <c r="K429" s="19"/>
      <c r="L429" s="19"/>
      <c r="M429" s="19" t="s">
        <v>39</v>
      </c>
      <c r="N429" s="19" t="s">
        <v>40</v>
      </c>
    </row>
    <row r="430" spans="1:14">
      <c r="A430" s="18">
        <v>44744</v>
      </c>
      <c r="B430" s="19" t="s">
        <v>1016</v>
      </c>
      <c r="C430" s="20" t="s">
        <v>1017</v>
      </c>
      <c r="D430" s="19" t="s">
        <v>33</v>
      </c>
      <c r="E430" s="19" t="s">
        <v>412</v>
      </c>
      <c r="F430" s="21">
        <v>12000000</v>
      </c>
      <c r="G430" s="19">
        <v>1761</v>
      </c>
      <c r="H430" s="19" t="s">
        <v>69</v>
      </c>
      <c r="I430" s="19" t="s">
        <v>54</v>
      </c>
      <c r="J430" s="19" t="s">
        <v>448</v>
      </c>
      <c r="K430" s="19"/>
      <c r="L430" s="19"/>
      <c r="M430" s="19" t="s">
        <v>39</v>
      </c>
      <c r="N430" s="19" t="s">
        <v>40</v>
      </c>
    </row>
    <row r="431" spans="1:14">
      <c r="A431" s="18">
        <v>44833</v>
      </c>
      <c r="B431" s="19" t="s">
        <v>1018</v>
      </c>
      <c r="C431" s="20">
        <v>220527</v>
      </c>
      <c r="D431" s="19" t="s">
        <v>33</v>
      </c>
      <c r="E431" s="19" t="s">
        <v>34</v>
      </c>
      <c r="F431" s="21">
        <v>16000000</v>
      </c>
      <c r="G431" s="19">
        <v>4255</v>
      </c>
      <c r="H431" s="19" t="s">
        <v>198</v>
      </c>
      <c r="I431" s="19" t="s">
        <v>283</v>
      </c>
      <c r="J431" s="19"/>
      <c r="K431" s="19"/>
      <c r="L431" s="19"/>
      <c r="M431" s="19" t="s">
        <v>39</v>
      </c>
      <c r="N431" s="19" t="s">
        <v>172</v>
      </c>
    </row>
    <row r="432" spans="1:14">
      <c r="A432" s="18">
        <v>44770</v>
      </c>
      <c r="B432" s="19" t="s">
        <v>1019</v>
      </c>
      <c r="C432" s="20" t="s">
        <v>1020</v>
      </c>
      <c r="D432" s="19" t="s">
        <v>33</v>
      </c>
      <c r="E432" s="19" t="s">
        <v>85</v>
      </c>
      <c r="F432" s="21">
        <v>2000000</v>
      </c>
      <c r="G432" s="19">
        <v>2329</v>
      </c>
      <c r="H432" s="19" t="s">
        <v>87</v>
      </c>
      <c r="I432" s="19" t="s">
        <v>102</v>
      </c>
      <c r="J432" s="19" t="s">
        <v>46</v>
      </c>
      <c r="K432" s="19"/>
      <c r="L432" s="19"/>
      <c r="M432" s="19" t="s">
        <v>48</v>
      </c>
      <c r="N432" s="19" t="s">
        <v>40</v>
      </c>
    </row>
    <row r="433" spans="1:14">
      <c r="A433" s="18">
        <v>44781</v>
      </c>
      <c r="B433" s="19" t="s">
        <v>1021</v>
      </c>
      <c r="C433" s="20" t="s">
        <v>1022</v>
      </c>
      <c r="D433" s="19" t="s">
        <v>33</v>
      </c>
      <c r="E433" s="19" t="s">
        <v>85</v>
      </c>
      <c r="F433" s="21">
        <v>19200000</v>
      </c>
      <c r="G433" s="19" t="s">
        <v>1023</v>
      </c>
      <c r="H433" s="19" t="s">
        <v>69</v>
      </c>
      <c r="I433" s="19" t="s">
        <v>54</v>
      </c>
      <c r="J433" s="19" t="s">
        <v>46</v>
      </c>
      <c r="K433" s="19" t="s">
        <v>102</v>
      </c>
      <c r="L433" s="19"/>
      <c r="M433" s="19" t="s">
        <v>39</v>
      </c>
      <c r="N433" s="19" t="s">
        <v>82</v>
      </c>
    </row>
    <row r="434" spans="1:14">
      <c r="A434" s="18">
        <v>44753</v>
      </c>
      <c r="B434" s="19" t="s">
        <v>1024</v>
      </c>
      <c r="C434" s="20">
        <v>2182</v>
      </c>
      <c r="D434" s="19" t="s">
        <v>33</v>
      </c>
      <c r="E434" s="19" t="s">
        <v>201</v>
      </c>
      <c r="F434" s="21">
        <v>9000000</v>
      </c>
      <c r="G434" s="19">
        <v>2069</v>
      </c>
      <c r="H434" s="19" t="s">
        <v>69</v>
      </c>
      <c r="I434" s="19" t="s">
        <v>167</v>
      </c>
      <c r="J434" s="19" t="s">
        <v>46</v>
      </c>
      <c r="K434" s="19" t="s">
        <v>868</v>
      </c>
      <c r="L434" s="19"/>
      <c r="M434" s="19" t="s">
        <v>30</v>
      </c>
      <c r="N434" s="19" t="s">
        <v>40</v>
      </c>
    </row>
    <row r="435" spans="1:14">
      <c r="A435" s="18">
        <v>44744</v>
      </c>
      <c r="B435" s="19" t="s">
        <v>1025</v>
      </c>
      <c r="C435" s="20" t="s">
        <v>1026</v>
      </c>
      <c r="D435" s="19" t="s">
        <v>33</v>
      </c>
      <c r="E435" s="19" t="s">
        <v>412</v>
      </c>
      <c r="F435" s="21">
        <v>5760000</v>
      </c>
      <c r="G435" s="19">
        <v>1762</v>
      </c>
      <c r="H435" s="19" t="s">
        <v>69</v>
      </c>
      <c r="I435" s="19" t="s">
        <v>361</v>
      </c>
      <c r="J435" s="19" t="s">
        <v>828</v>
      </c>
      <c r="K435" s="19" t="s">
        <v>841</v>
      </c>
      <c r="L435" s="19"/>
      <c r="M435" s="19" t="s">
        <v>39</v>
      </c>
      <c r="N435" s="19" t="s">
        <v>40</v>
      </c>
    </row>
    <row r="436" spans="1:14">
      <c r="A436" s="18">
        <v>44768</v>
      </c>
      <c r="B436" s="19" t="s">
        <v>1027</v>
      </c>
      <c r="C436" s="20">
        <v>2812</v>
      </c>
      <c r="D436" s="19" t="s">
        <v>33</v>
      </c>
      <c r="E436" s="19" t="s">
        <v>34</v>
      </c>
      <c r="F436" s="21">
        <v>11000000</v>
      </c>
      <c r="G436" s="19">
        <v>2023</v>
      </c>
      <c r="H436" s="19" t="s">
        <v>87</v>
      </c>
      <c r="I436" s="19" t="s">
        <v>54</v>
      </c>
      <c r="J436" s="19" t="s">
        <v>61</v>
      </c>
      <c r="K436" s="19" t="s">
        <v>579</v>
      </c>
      <c r="L436" s="19"/>
      <c r="M436" s="19" t="s">
        <v>30</v>
      </c>
      <c r="N436" s="19" t="s">
        <v>40</v>
      </c>
    </row>
    <row r="437" spans="1:14">
      <c r="A437" s="18">
        <v>44803</v>
      </c>
      <c r="B437" s="19" t="s">
        <v>1028</v>
      </c>
      <c r="C437" s="20">
        <v>2270213</v>
      </c>
      <c r="D437" s="19" t="s">
        <v>33</v>
      </c>
      <c r="E437" s="19" t="s">
        <v>133</v>
      </c>
      <c r="F437" s="21">
        <v>13200000</v>
      </c>
      <c r="G437" s="19" t="s">
        <v>1029</v>
      </c>
      <c r="H437" s="19" t="s">
        <v>135</v>
      </c>
      <c r="I437" s="19" t="s">
        <v>165</v>
      </c>
      <c r="J437" s="19" t="s">
        <v>136</v>
      </c>
      <c r="K437" s="19" t="s">
        <v>137</v>
      </c>
      <c r="L437" s="19"/>
      <c r="M437" s="19" t="s">
        <v>39</v>
      </c>
      <c r="N437" s="19" t="s">
        <v>40</v>
      </c>
    </row>
    <row r="438" spans="1:14">
      <c r="A438" s="18">
        <v>44747</v>
      </c>
      <c r="B438" s="19" t="s">
        <v>1030</v>
      </c>
      <c r="C438" s="20">
        <v>2262</v>
      </c>
      <c r="D438" s="19" t="s">
        <v>33</v>
      </c>
      <c r="E438" s="19" t="s">
        <v>201</v>
      </c>
      <c r="F438" s="21">
        <v>6720000</v>
      </c>
      <c r="G438" s="19">
        <v>1738</v>
      </c>
      <c r="H438" s="19" t="s">
        <v>69</v>
      </c>
      <c r="I438" s="19" t="s">
        <v>54</v>
      </c>
      <c r="J438" s="19" t="s">
        <v>53</v>
      </c>
      <c r="K438" s="19"/>
      <c r="L438" s="19"/>
      <c r="M438" s="19" t="s">
        <v>39</v>
      </c>
      <c r="N438" s="19" t="s">
        <v>40</v>
      </c>
    </row>
    <row r="439" spans="1:14">
      <c r="A439" s="18">
        <v>44796</v>
      </c>
      <c r="B439" s="19" t="s">
        <v>1031</v>
      </c>
      <c r="C439" s="20" t="s">
        <v>1032</v>
      </c>
      <c r="D439" s="19" t="s">
        <v>33</v>
      </c>
      <c r="E439" s="19" t="s">
        <v>85</v>
      </c>
      <c r="F439" s="21">
        <v>4000000</v>
      </c>
      <c r="G439" s="19" t="s">
        <v>1033</v>
      </c>
      <c r="H439" s="19" t="s">
        <v>87</v>
      </c>
      <c r="I439" s="19" t="s">
        <v>50</v>
      </c>
      <c r="J439" s="19" t="s">
        <v>106</v>
      </c>
      <c r="K439" s="19" t="s">
        <v>294</v>
      </c>
      <c r="L439" s="19"/>
      <c r="M439" s="19" t="s">
        <v>48</v>
      </c>
      <c r="N439" s="19" t="s">
        <v>40</v>
      </c>
    </row>
    <row r="440" spans="1:14">
      <c r="A440" s="18">
        <v>44803</v>
      </c>
      <c r="B440" s="19" t="s">
        <v>1031</v>
      </c>
      <c r="C440" s="20" t="s">
        <v>1032</v>
      </c>
      <c r="D440" s="19" t="s">
        <v>33</v>
      </c>
      <c r="E440" s="19" t="s">
        <v>85</v>
      </c>
      <c r="F440" s="21">
        <v>17000000</v>
      </c>
      <c r="G440" s="19">
        <v>2433</v>
      </c>
      <c r="H440" s="19" t="s">
        <v>69</v>
      </c>
      <c r="I440" s="19" t="s">
        <v>50</v>
      </c>
      <c r="J440" s="19" t="s">
        <v>106</v>
      </c>
      <c r="K440" s="19" t="s">
        <v>294</v>
      </c>
      <c r="L440" s="19"/>
      <c r="M440" s="19" t="s">
        <v>30</v>
      </c>
      <c r="N440" s="19" t="s">
        <v>40</v>
      </c>
    </row>
    <row r="441" spans="1:14">
      <c r="A441" s="18">
        <v>44834</v>
      </c>
      <c r="B441" s="19" t="s">
        <v>1031</v>
      </c>
      <c r="C441" s="20" t="s">
        <v>1034</v>
      </c>
      <c r="D441" s="19" t="s">
        <v>33</v>
      </c>
      <c r="E441" s="19" t="s">
        <v>85</v>
      </c>
      <c r="F441" s="21">
        <v>3000000</v>
      </c>
      <c r="G441" s="19" t="s">
        <v>1035</v>
      </c>
      <c r="H441" s="19" t="s">
        <v>198</v>
      </c>
      <c r="I441" s="19" t="s">
        <v>151</v>
      </c>
      <c r="J441" s="19"/>
      <c r="K441" s="19"/>
      <c r="L441" s="19"/>
      <c r="M441" s="19" t="s">
        <v>48</v>
      </c>
      <c r="N441" s="19" t="s">
        <v>172</v>
      </c>
    </row>
    <row r="442" spans="1:14">
      <c r="A442" s="18">
        <v>44771</v>
      </c>
      <c r="B442" s="19" t="s">
        <v>1036</v>
      </c>
      <c r="C442" s="20" t="s">
        <v>1037</v>
      </c>
      <c r="D442" s="19" t="s">
        <v>33</v>
      </c>
      <c r="E442" s="19" t="s">
        <v>1038</v>
      </c>
      <c r="F442" s="21">
        <v>2000000</v>
      </c>
      <c r="G442" s="19" t="s">
        <v>1039</v>
      </c>
      <c r="H442" s="19" t="s">
        <v>81</v>
      </c>
      <c r="I442" s="19" t="s">
        <v>46</v>
      </c>
      <c r="J442" s="19" t="s">
        <v>167</v>
      </c>
      <c r="K442" s="19" t="s">
        <v>311</v>
      </c>
      <c r="L442" s="19"/>
      <c r="M442" s="19" t="s">
        <v>48</v>
      </c>
      <c r="N442" s="19" t="s">
        <v>40</v>
      </c>
    </row>
    <row r="443" spans="1:14">
      <c r="A443" s="18">
        <v>44777</v>
      </c>
      <c r="B443" s="19" t="s">
        <v>1040</v>
      </c>
      <c r="C443" s="20" t="s">
        <v>1041</v>
      </c>
      <c r="D443" s="19" t="s">
        <v>33</v>
      </c>
      <c r="E443" s="19" t="s">
        <v>34</v>
      </c>
      <c r="F443" s="21">
        <v>7200000</v>
      </c>
      <c r="G443" s="19" t="s">
        <v>1042</v>
      </c>
      <c r="H443" s="19" t="s">
        <v>87</v>
      </c>
      <c r="I443" s="19" t="s">
        <v>53</v>
      </c>
      <c r="J443" s="19" t="s">
        <v>70</v>
      </c>
      <c r="K443" s="19" t="s">
        <v>167</v>
      </c>
      <c r="L443" s="19"/>
      <c r="M443" s="19" t="s">
        <v>39</v>
      </c>
      <c r="N443" s="19" t="s">
        <v>40</v>
      </c>
    </row>
    <row r="444" spans="1:14">
      <c r="A444" s="18">
        <v>44803</v>
      </c>
      <c r="B444" s="19" t="s">
        <v>1043</v>
      </c>
      <c r="C444" s="20" t="s">
        <v>1044</v>
      </c>
      <c r="D444" s="19" t="s">
        <v>33</v>
      </c>
      <c r="E444" s="19" t="s">
        <v>34</v>
      </c>
      <c r="F444" s="21">
        <v>14500000</v>
      </c>
      <c r="G444" s="19">
        <v>2509</v>
      </c>
      <c r="H444" s="19" t="s">
        <v>87</v>
      </c>
      <c r="I444" s="19" t="s">
        <v>53</v>
      </c>
      <c r="J444" s="19" t="s">
        <v>579</v>
      </c>
      <c r="K444" s="19"/>
      <c r="L444" s="19"/>
      <c r="M444" s="19" t="s">
        <v>39</v>
      </c>
      <c r="N444" s="19" t="s">
        <v>91</v>
      </c>
    </row>
    <row r="445" spans="1:14">
      <c r="A445" s="18">
        <v>44834</v>
      </c>
      <c r="B445" s="19" t="s">
        <v>1045</v>
      </c>
      <c r="C445" s="20">
        <v>220556</v>
      </c>
      <c r="D445" s="19" t="s">
        <v>33</v>
      </c>
      <c r="E445" s="19" t="s">
        <v>34</v>
      </c>
      <c r="F445" s="21">
        <v>12000000</v>
      </c>
      <c r="G445" s="19">
        <v>4264</v>
      </c>
      <c r="H445" s="19" t="s">
        <v>69</v>
      </c>
      <c r="I445" s="19" t="s">
        <v>53</v>
      </c>
      <c r="J445" s="19" t="s">
        <v>54</v>
      </c>
      <c r="K445" s="19" t="s">
        <v>954</v>
      </c>
      <c r="L445" s="19"/>
      <c r="M445" s="19" t="s">
        <v>39</v>
      </c>
      <c r="N445" s="19" t="s">
        <v>40</v>
      </c>
    </row>
    <row r="446" spans="1:14">
      <c r="A446" s="18">
        <v>44804</v>
      </c>
      <c r="B446" s="19" t="s">
        <v>1046</v>
      </c>
      <c r="C446" s="20" t="s">
        <v>1047</v>
      </c>
      <c r="D446" s="19" t="s">
        <v>33</v>
      </c>
      <c r="E446" s="19" t="s">
        <v>1038</v>
      </c>
      <c r="F446" s="21">
        <v>9000000</v>
      </c>
      <c r="G446" s="19">
        <v>2738</v>
      </c>
      <c r="H446" s="19" t="s">
        <v>69</v>
      </c>
      <c r="I446" s="19" t="s">
        <v>46</v>
      </c>
      <c r="J446" s="19"/>
      <c r="K446" s="19"/>
      <c r="L446" s="19"/>
      <c r="M446" s="19" t="s">
        <v>48</v>
      </c>
      <c r="N446" s="19" t="s">
        <v>40</v>
      </c>
    </row>
    <row r="447" spans="1:14">
      <c r="A447" s="18">
        <v>44804</v>
      </c>
      <c r="B447" s="19" t="s">
        <v>1046</v>
      </c>
      <c r="C447" s="20" t="s">
        <v>1047</v>
      </c>
      <c r="D447" s="19" t="s">
        <v>33</v>
      </c>
      <c r="E447" s="19" t="s">
        <v>1038</v>
      </c>
      <c r="F447" s="21">
        <v>7000000</v>
      </c>
      <c r="G447" s="19">
        <v>2739</v>
      </c>
      <c r="H447" s="19" t="s">
        <v>87</v>
      </c>
      <c r="I447" s="19" t="s">
        <v>46</v>
      </c>
      <c r="J447" s="19"/>
      <c r="K447" s="19"/>
      <c r="L447" s="19"/>
      <c r="M447" s="19" t="s">
        <v>30</v>
      </c>
      <c r="N447" s="19" t="s">
        <v>40</v>
      </c>
    </row>
    <row r="448" spans="1:14">
      <c r="A448" s="18">
        <v>44834</v>
      </c>
      <c r="B448" s="19" t="s">
        <v>1046</v>
      </c>
      <c r="C448" s="20" t="s">
        <v>1047</v>
      </c>
      <c r="D448" s="19" t="s">
        <v>33</v>
      </c>
      <c r="E448" s="19" t="s">
        <v>1038</v>
      </c>
      <c r="F448" s="21">
        <v>2000000</v>
      </c>
      <c r="G448" s="19">
        <v>1151</v>
      </c>
      <c r="H448" s="19" t="s">
        <v>69</v>
      </c>
      <c r="I448" s="19" t="s">
        <v>46</v>
      </c>
      <c r="J448" s="19" t="s">
        <v>1048</v>
      </c>
      <c r="K448" s="19" t="s">
        <v>50</v>
      </c>
      <c r="L448" s="19"/>
      <c r="M448" s="19" t="s">
        <v>30</v>
      </c>
      <c r="N448" s="19" t="s">
        <v>40</v>
      </c>
    </row>
    <row r="449" spans="1:14">
      <c r="A449" s="18">
        <v>44797</v>
      </c>
      <c r="B449" s="19" t="s">
        <v>1049</v>
      </c>
      <c r="C449" s="20" t="s">
        <v>1050</v>
      </c>
      <c r="D449" s="19" t="s">
        <v>33</v>
      </c>
      <c r="E449" s="19" t="s">
        <v>213</v>
      </c>
      <c r="F449" s="21">
        <v>15500000</v>
      </c>
      <c r="G449" s="19" t="s">
        <v>1051</v>
      </c>
      <c r="H449" s="19" t="s">
        <v>87</v>
      </c>
      <c r="I449" s="19" t="s">
        <v>215</v>
      </c>
      <c r="J449" s="19"/>
      <c r="K449" s="19"/>
      <c r="L449" s="19"/>
      <c r="M449" s="19" t="s">
        <v>39</v>
      </c>
      <c r="N449" s="19" t="s">
        <v>91</v>
      </c>
    </row>
    <row r="450" spans="1:14">
      <c r="A450" s="18">
        <v>44786</v>
      </c>
      <c r="B450" s="19" t="s">
        <v>1052</v>
      </c>
      <c r="C450" s="20" t="s">
        <v>1053</v>
      </c>
      <c r="D450" s="19" t="s">
        <v>33</v>
      </c>
      <c r="E450" s="19" t="s">
        <v>177</v>
      </c>
      <c r="F450" s="21">
        <v>7000000</v>
      </c>
      <c r="G450" s="19" t="s">
        <v>1054</v>
      </c>
      <c r="H450" s="19" t="s">
        <v>81</v>
      </c>
      <c r="I450" s="19" t="s">
        <v>706</v>
      </c>
      <c r="J450" s="19"/>
      <c r="K450" s="19"/>
      <c r="L450" s="19"/>
      <c r="M450" s="19" t="s">
        <v>39</v>
      </c>
      <c r="N450" s="19" t="s">
        <v>91</v>
      </c>
    </row>
    <row r="451" spans="1:14">
      <c r="A451" s="18">
        <v>44798</v>
      </c>
      <c r="B451" s="19" t="s">
        <v>1055</v>
      </c>
      <c r="C451" s="20">
        <v>2270179</v>
      </c>
      <c r="D451" s="19" t="s">
        <v>33</v>
      </c>
      <c r="E451" s="19" t="s">
        <v>133</v>
      </c>
      <c r="F451" s="21">
        <v>1000000</v>
      </c>
      <c r="G451" s="19" t="s">
        <v>1056</v>
      </c>
      <c r="H451" s="19" t="s">
        <v>135</v>
      </c>
      <c r="I451" s="19" t="s">
        <v>38</v>
      </c>
      <c r="J451" s="19"/>
      <c r="K451" s="19"/>
      <c r="L451" s="19"/>
      <c r="M451" s="19" t="s">
        <v>48</v>
      </c>
      <c r="N451" s="19" t="s">
        <v>40</v>
      </c>
    </row>
    <row r="452" spans="1:14">
      <c r="A452" s="18">
        <v>44799</v>
      </c>
      <c r="B452" s="19" t="s">
        <v>1055</v>
      </c>
      <c r="C452" s="20">
        <v>2270179</v>
      </c>
      <c r="D452" s="19" t="s">
        <v>33</v>
      </c>
      <c r="E452" s="19" t="s">
        <v>133</v>
      </c>
      <c r="F452" s="21">
        <v>12500000</v>
      </c>
      <c r="G452" s="19" t="s">
        <v>1057</v>
      </c>
      <c r="H452" s="19" t="s">
        <v>135</v>
      </c>
      <c r="I452" s="19" t="s">
        <v>38</v>
      </c>
      <c r="J452" s="19"/>
      <c r="K452" s="19"/>
      <c r="L452" s="19"/>
      <c r="M452" s="19" t="s">
        <v>30</v>
      </c>
      <c r="N452" s="19" t="s">
        <v>40</v>
      </c>
    </row>
    <row r="453" spans="1:14">
      <c r="A453" s="18">
        <v>44804</v>
      </c>
      <c r="B453" s="19" t="s">
        <v>1058</v>
      </c>
      <c r="C453" s="20">
        <v>2270258</v>
      </c>
      <c r="D453" s="19" t="s">
        <v>33</v>
      </c>
      <c r="E453" s="19" t="s">
        <v>133</v>
      </c>
      <c r="F453" s="21">
        <v>5000000</v>
      </c>
      <c r="G453" s="19" t="s">
        <v>1059</v>
      </c>
      <c r="H453" s="19" t="s">
        <v>135</v>
      </c>
      <c r="I453" s="19" t="s">
        <v>166</v>
      </c>
      <c r="J453" s="19"/>
      <c r="K453" s="19"/>
      <c r="L453" s="19"/>
      <c r="M453" s="19" t="s">
        <v>48</v>
      </c>
      <c r="N453" s="19" t="s">
        <v>82</v>
      </c>
    </row>
    <row r="454" spans="1:14">
      <c r="A454" s="18">
        <v>44812</v>
      </c>
      <c r="B454" s="19" t="s">
        <v>1058</v>
      </c>
      <c r="C454" s="20">
        <v>2270258</v>
      </c>
      <c r="D454" s="19" t="s">
        <v>33</v>
      </c>
      <c r="E454" s="19" t="s">
        <v>133</v>
      </c>
      <c r="F454" s="21">
        <v>4000000</v>
      </c>
      <c r="G454" s="19" t="s">
        <v>1060</v>
      </c>
      <c r="H454" s="19" t="s">
        <v>135</v>
      </c>
      <c r="I454" s="19" t="s">
        <v>166</v>
      </c>
      <c r="J454" s="19"/>
      <c r="K454" s="19"/>
      <c r="L454" s="19"/>
      <c r="M454" s="19" t="s">
        <v>30</v>
      </c>
      <c r="N454" s="19" t="s">
        <v>172</v>
      </c>
    </row>
    <row r="455" spans="1:14">
      <c r="A455" s="18">
        <v>44749</v>
      </c>
      <c r="B455" s="23" t="s">
        <v>1061</v>
      </c>
      <c r="C455" s="20">
        <v>2320</v>
      </c>
      <c r="D455" s="19" t="s">
        <v>33</v>
      </c>
      <c r="E455" s="19" t="s">
        <v>412</v>
      </c>
      <c r="F455" s="21">
        <v>18000000</v>
      </c>
      <c r="G455" s="19">
        <v>1791</v>
      </c>
      <c r="H455" s="19" t="s">
        <v>69</v>
      </c>
      <c r="I455" s="19" t="s">
        <v>76</v>
      </c>
      <c r="J455" s="19" t="s">
        <v>294</v>
      </c>
      <c r="K455" s="19" t="s">
        <v>791</v>
      </c>
      <c r="L455" s="19"/>
      <c r="M455" s="19" t="s">
        <v>30</v>
      </c>
      <c r="N455" s="19" t="s">
        <v>40</v>
      </c>
    </row>
    <row r="456" spans="1:14">
      <c r="A456" s="18">
        <v>44826</v>
      </c>
      <c r="B456" s="19" t="s">
        <v>1062</v>
      </c>
      <c r="C456" s="20" t="s">
        <v>1063</v>
      </c>
      <c r="D456" s="19" t="s">
        <v>33</v>
      </c>
      <c r="E456" s="19" t="s">
        <v>1038</v>
      </c>
      <c r="F456" s="21">
        <v>45080000</v>
      </c>
      <c r="G456" s="19">
        <v>4139</v>
      </c>
      <c r="H456" s="19" t="s">
        <v>69</v>
      </c>
      <c r="I456" s="19" t="s">
        <v>46</v>
      </c>
      <c r="J456" s="19" t="s">
        <v>119</v>
      </c>
      <c r="K456" s="19" t="s">
        <v>579</v>
      </c>
      <c r="L456" s="19"/>
      <c r="M456" s="19" t="s">
        <v>39</v>
      </c>
      <c r="N456" s="19" t="s">
        <v>40</v>
      </c>
    </row>
    <row r="457" spans="1:14">
      <c r="A457" s="18">
        <v>44748</v>
      </c>
      <c r="B457" s="19" t="s">
        <v>1064</v>
      </c>
      <c r="C457" s="20">
        <v>1730</v>
      </c>
      <c r="D457" s="19" t="s">
        <v>33</v>
      </c>
      <c r="E457" s="19" t="s">
        <v>177</v>
      </c>
      <c r="F457" s="21">
        <v>2000000</v>
      </c>
      <c r="G457" s="19">
        <v>2206</v>
      </c>
      <c r="H457" s="19" t="s">
        <v>238</v>
      </c>
      <c r="I457" s="19" t="s">
        <v>706</v>
      </c>
      <c r="J457" s="19"/>
      <c r="K457" s="19"/>
      <c r="L457" s="19"/>
      <c r="M457" s="19" t="s">
        <v>48</v>
      </c>
      <c r="N457" s="19" t="s">
        <v>172</v>
      </c>
    </row>
    <row r="458" spans="1:14">
      <c r="A458" s="18">
        <v>44775</v>
      </c>
      <c r="B458" s="19" t="s">
        <v>1065</v>
      </c>
      <c r="C458" s="20" t="s">
        <v>1066</v>
      </c>
      <c r="D458" s="19" t="s">
        <v>33</v>
      </c>
      <c r="E458" s="19" t="s">
        <v>1038</v>
      </c>
      <c r="F458" s="21">
        <v>5000000</v>
      </c>
      <c r="G458" s="19" t="s">
        <v>1067</v>
      </c>
      <c r="H458" s="19" t="s">
        <v>42</v>
      </c>
      <c r="I458" s="19" t="s">
        <v>46</v>
      </c>
      <c r="J458" s="19" t="s">
        <v>342</v>
      </c>
      <c r="K458" s="19"/>
      <c r="L458" s="19"/>
      <c r="M458" s="19" t="s">
        <v>48</v>
      </c>
      <c r="N458" s="19" t="s">
        <v>40</v>
      </c>
    </row>
    <row r="459" spans="1:14">
      <c r="A459" s="18">
        <v>44803</v>
      </c>
      <c r="B459" s="19" t="s">
        <v>890</v>
      </c>
      <c r="C459" s="20" t="s">
        <v>1066</v>
      </c>
      <c r="D459" s="19" t="s">
        <v>33</v>
      </c>
      <c r="E459" s="19" t="s">
        <v>1038</v>
      </c>
      <c r="F459" s="21">
        <v>6000000</v>
      </c>
      <c r="G459" s="19">
        <v>2728</v>
      </c>
      <c r="H459" s="19" t="s">
        <v>87</v>
      </c>
      <c r="I459" s="19" t="s">
        <v>46</v>
      </c>
      <c r="J459" s="19" t="s">
        <v>342</v>
      </c>
      <c r="K459" s="19"/>
      <c r="L459" s="19"/>
      <c r="M459" s="19" t="s">
        <v>30</v>
      </c>
      <c r="N459" s="19" t="s">
        <v>40</v>
      </c>
    </row>
    <row r="460" spans="1:14">
      <c r="A460" s="18">
        <v>44804</v>
      </c>
      <c r="B460" s="19" t="s">
        <v>1068</v>
      </c>
      <c r="C460" s="20" t="s">
        <v>1069</v>
      </c>
      <c r="D460" s="19" t="s">
        <v>33</v>
      </c>
      <c r="E460" s="19" t="s">
        <v>213</v>
      </c>
      <c r="F460" s="21">
        <v>1000000</v>
      </c>
      <c r="G460" s="19">
        <v>3511</v>
      </c>
      <c r="H460" s="19" t="s">
        <v>81</v>
      </c>
      <c r="I460" s="19" t="s">
        <v>400</v>
      </c>
      <c r="J460" s="19"/>
      <c r="K460" s="19"/>
      <c r="L460" s="19"/>
      <c r="M460" s="19" t="s">
        <v>48</v>
      </c>
      <c r="N460" s="19" t="s">
        <v>172</v>
      </c>
    </row>
    <row r="461" spans="1:14">
      <c r="A461" s="18">
        <v>44753</v>
      </c>
      <c r="B461" s="19" t="s">
        <v>1070</v>
      </c>
      <c r="C461" s="20">
        <v>2535</v>
      </c>
      <c r="D461" s="19" t="s">
        <v>33</v>
      </c>
      <c r="E461" s="19" t="s">
        <v>185</v>
      </c>
      <c r="F461" s="21">
        <v>4800000</v>
      </c>
      <c r="G461" s="19">
        <v>1498</v>
      </c>
      <c r="H461" s="19" t="s">
        <v>28</v>
      </c>
      <c r="I461" s="19" t="s">
        <v>76</v>
      </c>
      <c r="J461" s="19"/>
      <c r="K461" s="19"/>
      <c r="L461" s="19"/>
      <c r="M461" s="19" t="s">
        <v>30</v>
      </c>
      <c r="N461" s="19" t="s">
        <v>40</v>
      </c>
    </row>
    <row r="462" spans="1:14">
      <c r="A462" s="18">
        <v>44753</v>
      </c>
      <c r="B462" s="19" t="s">
        <v>1071</v>
      </c>
      <c r="C462" s="20">
        <v>2437</v>
      </c>
      <c r="D462" s="19" t="s">
        <v>33</v>
      </c>
      <c r="E462" s="19" t="s">
        <v>242</v>
      </c>
      <c r="F462" s="21">
        <v>2880000</v>
      </c>
      <c r="G462" s="19">
        <v>2262</v>
      </c>
      <c r="H462" s="19" t="s">
        <v>170</v>
      </c>
      <c r="I462" s="19" t="s">
        <v>76</v>
      </c>
      <c r="J462" s="19" t="s">
        <v>136</v>
      </c>
      <c r="K462" s="19"/>
      <c r="L462" s="19"/>
      <c r="M462" s="19" t="s">
        <v>48</v>
      </c>
      <c r="N462" s="19" t="s">
        <v>40</v>
      </c>
    </row>
    <row r="463" spans="1:14">
      <c r="A463" s="18">
        <v>44746</v>
      </c>
      <c r="B463" s="19" t="s">
        <v>1072</v>
      </c>
      <c r="C463" s="20">
        <v>2527</v>
      </c>
      <c r="D463" s="19" t="s">
        <v>33</v>
      </c>
      <c r="E463" s="19" t="s">
        <v>185</v>
      </c>
      <c r="F463" s="21">
        <v>5760000</v>
      </c>
      <c r="G463" s="19">
        <v>1491</v>
      </c>
      <c r="H463" s="19" t="s">
        <v>28</v>
      </c>
      <c r="I463" s="19" t="s">
        <v>119</v>
      </c>
      <c r="J463" s="19" t="s">
        <v>264</v>
      </c>
      <c r="K463" s="19"/>
      <c r="L463" s="19"/>
      <c r="M463" s="19" t="s">
        <v>39</v>
      </c>
      <c r="N463" s="19" t="s">
        <v>40</v>
      </c>
    </row>
    <row r="464" spans="1:14">
      <c r="A464" s="18">
        <v>44741</v>
      </c>
      <c r="B464" s="19" t="s">
        <v>1073</v>
      </c>
      <c r="C464" s="20" t="s">
        <v>1074</v>
      </c>
      <c r="D464" s="19" t="s">
        <v>33</v>
      </c>
      <c r="E464" s="19" t="s">
        <v>185</v>
      </c>
      <c r="F464" s="21">
        <v>8290000</v>
      </c>
      <c r="G464" s="19" t="s">
        <v>1075</v>
      </c>
      <c r="H464" s="19" t="s">
        <v>28</v>
      </c>
      <c r="I464" s="19" t="s">
        <v>264</v>
      </c>
      <c r="J464" s="19" t="s">
        <v>335</v>
      </c>
      <c r="K464" s="19"/>
      <c r="L464" s="19"/>
      <c r="M464" s="19" t="s">
        <v>30</v>
      </c>
      <c r="N464" s="19"/>
    </row>
    <row r="465" spans="1:14">
      <c r="A465" s="24">
        <v>44771</v>
      </c>
      <c r="B465" s="25" t="s">
        <v>1076</v>
      </c>
      <c r="C465" s="26" t="s">
        <v>1077</v>
      </c>
      <c r="D465" s="25" t="s">
        <v>33</v>
      </c>
      <c r="E465" s="25" t="s">
        <v>412</v>
      </c>
      <c r="F465" s="27">
        <v>1000000</v>
      </c>
      <c r="G465" s="25" t="s">
        <v>1078</v>
      </c>
      <c r="H465" s="25" t="s">
        <v>87</v>
      </c>
      <c r="I465" s="25" t="s">
        <v>50</v>
      </c>
      <c r="J465" s="25" t="s">
        <v>151</v>
      </c>
      <c r="K465" s="25"/>
      <c r="L465" s="25"/>
      <c r="M465" s="25" t="s">
        <v>48</v>
      </c>
      <c r="N465" s="25" t="s">
        <v>40</v>
      </c>
    </row>
    <row r="466" spans="1:14">
      <c r="A466" s="18">
        <v>44790</v>
      </c>
      <c r="B466" s="19" t="s">
        <v>1076</v>
      </c>
      <c r="C466" s="20" t="s">
        <v>1077</v>
      </c>
      <c r="D466" s="19" t="s">
        <v>33</v>
      </c>
      <c r="E466" s="19" t="s">
        <v>412</v>
      </c>
      <c r="F466" s="21">
        <v>13400000</v>
      </c>
      <c r="G466" s="19" t="s">
        <v>1079</v>
      </c>
      <c r="H466" s="19" t="s">
        <v>87</v>
      </c>
      <c r="I466" s="19" t="s">
        <v>50</v>
      </c>
      <c r="J466" s="19" t="s">
        <v>151</v>
      </c>
      <c r="K466" s="19"/>
      <c r="L466" s="19"/>
      <c r="M466" s="19" t="s">
        <v>30</v>
      </c>
      <c r="N466" s="19" t="s">
        <v>40</v>
      </c>
    </row>
    <row r="467" spans="1:14">
      <c r="A467" s="18">
        <v>44789</v>
      </c>
      <c r="B467" s="19" t="s">
        <v>1080</v>
      </c>
      <c r="C467" s="20">
        <v>2270127</v>
      </c>
      <c r="D467" s="19" t="s">
        <v>33</v>
      </c>
      <c r="E467" s="19" t="s">
        <v>133</v>
      </c>
      <c r="F467" s="21">
        <v>18500000</v>
      </c>
      <c r="G467" s="19" t="s">
        <v>1081</v>
      </c>
      <c r="H467" s="19" t="s">
        <v>135</v>
      </c>
      <c r="I467" s="19" t="s">
        <v>347</v>
      </c>
      <c r="J467" s="19" t="s">
        <v>216</v>
      </c>
      <c r="K467" s="19" t="s">
        <v>61</v>
      </c>
      <c r="L467" s="19"/>
      <c r="M467" s="19" t="s">
        <v>39</v>
      </c>
      <c r="N467" s="19" t="s">
        <v>40</v>
      </c>
    </row>
    <row r="468" spans="1:14">
      <c r="A468" s="18">
        <v>44834</v>
      </c>
      <c r="B468" s="19" t="s">
        <v>1082</v>
      </c>
      <c r="C468" s="20" t="s">
        <v>1083</v>
      </c>
      <c r="D468" s="19" t="s">
        <v>33</v>
      </c>
      <c r="E468" s="19" t="s">
        <v>177</v>
      </c>
      <c r="F468" s="21">
        <v>12000000</v>
      </c>
      <c r="G468" s="19" t="s">
        <v>1084</v>
      </c>
      <c r="H468" s="19" t="s">
        <v>81</v>
      </c>
      <c r="I468" s="19" t="s">
        <v>210</v>
      </c>
      <c r="J468" s="19" t="s">
        <v>119</v>
      </c>
      <c r="K468" s="19" t="s">
        <v>188</v>
      </c>
      <c r="L468" s="19"/>
      <c r="M468" s="19" t="s">
        <v>39</v>
      </c>
      <c r="N468" s="19" t="s">
        <v>40</v>
      </c>
    </row>
    <row r="469" spans="1:14">
      <c r="A469" s="18">
        <v>44800</v>
      </c>
      <c r="B469" s="19" t="s">
        <v>1085</v>
      </c>
      <c r="C469" s="20">
        <v>2270194</v>
      </c>
      <c r="D469" s="19" t="s">
        <v>33</v>
      </c>
      <c r="E469" s="19" t="s">
        <v>133</v>
      </c>
      <c r="F469" s="21">
        <v>14725000</v>
      </c>
      <c r="G469" s="19" t="s">
        <v>1086</v>
      </c>
      <c r="H469" s="19" t="s">
        <v>135</v>
      </c>
      <c r="I469" s="19" t="s">
        <v>165</v>
      </c>
      <c r="J469" s="19" t="s">
        <v>136</v>
      </c>
      <c r="K469" s="19" t="s">
        <v>119</v>
      </c>
      <c r="L469" s="19"/>
      <c r="M469" s="19" t="s">
        <v>39</v>
      </c>
      <c r="N469" s="19" t="s">
        <v>40</v>
      </c>
    </row>
    <row r="470" spans="1:14">
      <c r="A470" s="18">
        <v>44777</v>
      </c>
      <c r="B470" s="19" t="s">
        <v>1087</v>
      </c>
      <c r="C470" s="20" t="s">
        <v>1088</v>
      </c>
      <c r="D470" s="19" t="s">
        <v>33</v>
      </c>
      <c r="E470" s="19" t="s">
        <v>34</v>
      </c>
      <c r="F470" s="21">
        <v>7200000</v>
      </c>
      <c r="G470" s="19" t="s">
        <v>1089</v>
      </c>
      <c r="H470" s="19" t="s">
        <v>179</v>
      </c>
      <c r="I470" s="19" t="s">
        <v>46</v>
      </c>
      <c r="J470" s="19" t="s">
        <v>53</v>
      </c>
      <c r="K470" s="19" t="s">
        <v>199</v>
      </c>
      <c r="L470" s="19"/>
      <c r="M470" s="19" t="s">
        <v>39</v>
      </c>
      <c r="N470" s="19" t="s">
        <v>40</v>
      </c>
    </row>
    <row r="471" spans="1:14">
      <c r="A471" s="18">
        <v>44798</v>
      </c>
      <c r="B471" s="19" t="s">
        <v>1090</v>
      </c>
      <c r="C471" s="20">
        <v>2270168</v>
      </c>
      <c r="D471" s="19" t="s">
        <v>33</v>
      </c>
      <c r="E471" s="19" t="s">
        <v>133</v>
      </c>
      <c r="F471" s="21">
        <v>13200000</v>
      </c>
      <c r="G471" s="19" t="s">
        <v>1091</v>
      </c>
      <c r="H471" s="19" t="s">
        <v>135</v>
      </c>
      <c r="I471" s="19" t="s">
        <v>136</v>
      </c>
      <c r="J471" s="19" t="s">
        <v>165</v>
      </c>
      <c r="K471" s="19" t="s">
        <v>166</v>
      </c>
      <c r="L471" s="19"/>
      <c r="M471" s="19" t="s">
        <v>39</v>
      </c>
      <c r="N471" s="19" t="s">
        <v>40</v>
      </c>
    </row>
    <row r="472" spans="1:14">
      <c r="A472" s="18">
        <v>44833</v>
      </c>
      <c r="B472" s="19" t="s">
        <v>1092</v>
      </c>
      <c r="C472" s="20" t="s">
        <v>1093</v>
      </c>
      <c r="D472" s="19" t="s">
        <v>33</v>
      </c>
      <c r="E472" s="19" t="s">
        <v>412</v>
      </c>
      <c r="F472" s="21">
        <v>4400000</v>
      </c>
      <c r="G472" s="19" t="s">
        <v>1094</v>
      </c>
      <c r="H472" s="19" t="s">
        <v>198</v>
      </c>
      <c r="I472" s="19" t="s">
        <v>50</v>
      </c>
      <c r="J472" s="19" t="s">
        <v>448</v>
      </c>
      <c r="K472" s="19"/>
      <c r="L472" s="19"/>
      <c r="M472" s="19" t="s">
        <v>39</v>
      </c>
      <c r="N472" s="19" t="s">
        <v>82</v>
      </c>
    </row>
    <row r="473" spans="1:14">
      <c r="A473" s="18">
        <v>44772</v>
      </c>
      <c r="B473" s="19" t="s">
        <v>1095</v>
      </c>
      <c r="C473" s="20" t="s">
        <v>1096</v>
      </c>
      <c r="D473" s="19" t="s">
        <v>33</v>
      </c>
      <c r="E473" s="19" t="s">
        <v>185</v>
      </c>
      <c r="F473" s="21">
        <v>5500000</v>
      </c>
      <c r="G473" s="19" t="s">
        <v>1097</v>
      </c>
      <c r="H473" s="19" t="s">
        <v>87</v>
      </c>
      <c r="I473" s="19" t="s">
        <v>239</v>
      </c>
      <c r="J473" s="19"/>
      <c r="K473" s="19"/>
      <c r="L473" s="19"/>
      <c r="M473" s="19" t="s">
        <v>30</v>
      </c>
      <c r="N473" s="19" t="s">
        <v>91</v>
      </c>
    </row>
    <row r="474" spans="1:14">
      <c r="A474" s="18">
        <v>44771</v>
      </c>
      <c r="B474" s="19" t="s">
        <v>1098</v>
      </c>
      <c r="C474" s="20" t="s">
        <v>1099</v>
      </c>
      <c r="D474" s="19" t="s">
        <v>33</v>
      </c>
      <c r="E474" s="19" t="s">
        <v>213</v>
      </c>
      <c r="F474" s="21">
        <v>4000000</v>
      </c>
      <c r="G474" s="19" t="s">
        <v>1100</v>
      </c>
      <c r="H474" s="19" t="s">
        <v>81</v>
      </c>
      <c r="I474" s="19" t="s">
        <v>400</v>
      </c>
      <c r="J474" s="19"/>
      <c r="K474" s="19"/>
      <c r="L474" s="19"/>
      <c r="M474" s="19" t="s">
        <v>30</v>
      </c>
      <c r="N474" s="19" t="s">
        <v>91</v>
      </c>
    </row>
    <row r="475" spans="1:14">
      <c r="A475" s="18">
        <v>44821</v>
      </c>
      <c r="B475" s="19" t="s">
        <v>1101</v>
      </c>
      <c r="C475" s="20" t="s">
        <v>1102</v>
      </c>
      <c r="D475" s="19" t="s">
        <v>33</v>
      </c>
      <c r="E475" s="19" t="s">
        <v>204</v>
      </c>
      <c r="F475" s="21">
        <v>15120000</v>
      </c>
      <c r="G475" s="19" t="s">
        <v>1103</v>
      </c>
      <c r="H475" s="19" t="s">
        <v>69</v>
      </c>
      <c r="I475" s="19" t="s">
        <v>167</v>
      </c>
      <c r="J475" s="19" t="s">
        <v>575</v>
      </c>
      <c r="K475" s="19" t="s">
        <v>206</v>
      </c>
      <c r="L475" s="19"/>
      <c r="M475" s="19" t="s">
        <v>39</v>
      </c>
      <c r="N475" s="19" t="s">
        <v>40</v>
      </c>
    </row>
    <row r="476" spans="1:14">
      <c r="A476" s="18">
        <v>44792</v>
      </c>
      <c r="B476" s="19" t="s">
        <v>1104</v>
      </c>
      <c r="C476" s="20" t="s">
        <v>1105</v>
      </c>
      <c r="D476" s="19" t="s">
        <v>33</v>
      </c>
      <c r="E476" s="19" t="s">
        <v>204</v>
      </c>
      <c r="F476" s="21">
        <v>11500000</v>
      </c>
      <c r="G476" s="19" t="s">
        <v>1106</v>
      </c>
      <c r="H476" s="19" t="s">
        <v>81</v>
      </c>
      <c r="I476" s="19" t="s">
        <v>205</v>
      </c>
      <c r="J476" s="19"/>
      <c r="K476" s="19"/>
      <c r="L476" s="19"/>
      <c r="M476" s="19" t="s">
        <v>39</v>
      </c>
      <c r="N476" s="19" t="s">
        <v>172</v>
      </c>
    </row>
    <row r="477" spans="1:14">
      <c r="A477" s="18">
        <v>44770</v>
      </c>
      <c r="B477" s="19" t="s">
        <v>1107</v>
      </c>
      <c r="C477" s="20" t="s">
        <v>1108</v>
      </c>
      <c r="D477" s="19" t="s">
        <v>33</v>
      </c>
      <c r="E477" s="19" t="s">
        <v>85</v>
      </c>
      <c r="F477" s="21">
        <v>19200000</v>
      </c>
      <c r="G477" s="19">
        <v>2327</v>
      </c>
      <c r="H477" s="19" t="s">
        <v>87</v>
      </c>
      <c r="I477" s="19" t="s">
        <v>294</v>
      </c>
      <c r="J477" s="19" t="s">
        <v>138</v>
      </c>
      <c r="K477" s="19" t="s">
        <v>46</v>
      </c>
      <c r="L477" s="19"/>
      <c r="M477" s="19" t="s">
        <v>39</v>
      </c>
      <c r="N477" s="19" t="s">
        <v>40</v>
      </c>
    </row>
    <row r="478" spans="1:14">
      <c r="A478" s="18">
        <v>44827</v>
      </c>
      <c r="B478" s="19" t="s">
        <v>1109</v>
      </c>
      <c r="C478" s="20" t="s">
        <v>1110</v>
      </c>
      <c r="D478" s="19" t="s">
        <v>33</v>
      </c>
      <c r="E478" s="19" t="s">
        <v>213</v>
      </c>
      <c r="F478" s="21">
        <v>5200000</v>
      </c>
      <c r="G478" s="19" t="s">
        <v>1111</v>
      </c>
      <c r="H478" s="19" t="s">
        <v>179</v>
      </c>
      <c r="I478" s="19" t="s">
        <v>1112</v>
      </c>
      <c r="J478" s="19"/>
      <c r="K478" s="19"/>
      <c r="L478" s="19"/>
      <c r="M478" s="19" t="s">
        <v>30</v>
      </c>
      <c r="N478" s="19" t="s">
        <v>172</v>
      </c>
    </row>
    <row r="479" spans="1:14">
      <c r="A479" s="18">
        <v>44749</v>
      </c>
      <c r="B479" s="23" t="s">
        <v>1113</v>
      </c>
      <c r="C479" s="20" t="s">
        <v>1114</v>
      </c>
      <c r="D479" s="19" t="s">
        <v>33</v>
      </c>
      <c r="E479" s="19" t="s">
        <v>412</v>
      </c>
      <c r="F479" s="21">
        <v>8000000</v>
      </c>
      <c r="G479" s="19">
        <v>1781</v>
      </c>
      <c r="H479" s="19" t="s">
        <v>447</v>
      </c>
      <c r="I479" s="19" t="s">
        <v>294</v>
      </c>
      <c r="J479" s="19" t="s">
        <v>46</v>
      </c>
      <c r="K479" s="19" t="s">
        <v>841</v>
      </c>
      <c r="L479" s="19"/>
      <c r="M479" s="19" t="s">
        <v>48</v>
      </c>
      <c r="N479" s="19" t="s">
        <v>40</v>
      </c>
    </row>
    <row r="480" spans="1:14">
      <c r="A480" s="18">
        <v>44764</v>
      </c>
      <c r="B480" s="19" t="s">
        <v>1115</v>
      </c>
      <c r="C480" s="20">
        <v>2319</v>
      </c>
      <c r="D480" s="19" t="s">
        <v>33</v>
      </c>
      <c r="E480" s="19" t="s">
        <v>412</v>
      </c>
      <c r="F480" s="21">
        <v>8000000</v>
      </c>
      <c r="G480" s="19">
        <v>1836</v>
      </c>
      <c r="H480" s="19" t="s">
        <v>28</v>
      </c>
      <c r="I480" s="19" t="s">
        <v>294</v>
      </c>
      <c r="J480" s="19" t="s">
        <v>46</v>
      </c>
      <c r="K480" s="19" t="s">
        <v>1116</v>
      </c>
      <c r="L480" s="19"/>
      <c r="M480" s="19" t="s">
        <v>30</v>
      </c>
      <c r="N480" s="19" t="s">
        <v>40</v>
      </c>
    </row>
    <row r="481" spans="1:14">
      <c r="A481" s="18">
        <v>44834</v>
      </c>
      <c r="B481" s="19" t="s">
        <v>1117</v>
      </c>
      <c r="C481" s="20" t="s">
        <v>1118</v>
      </c>
      <c r="D481" s="19" t="s">
        <v>33</v>
      </c>
      <c r="E481" s="19" t="s">
        <v>85</v>
      </c>
      <c r="F481" s="21">
        <v>2000000</v>
      </c>
      <c r="G481" s="19" t="s">
        <v>1119</v>
      </c>
      <c r="H481" s="19" t="s">
        <v>198</v>
      </c>
      <c r="I481" s="19" t="s">
        <v>191</v>
      </c>
      <c r="J481" s="19"/>
      <c r="K481" s="19"/>
      <c r="L481" s="19"/>
      <c r="M481" s="19" t="s">
        <v>48</v>
      </c>
      <c r="N481" s="19" t="s">
        <v>40</v>
      </c>
    </row>
    <row r="482" spans="1:14">
      <c r="A482" s="18">
        <v>44799</v>
      </c>
      <c r="B482" s="19" t="s">
        <v>1120</v>
      </c>
      <c r="C482" s="20" t="s">
        <v>1121</v>
      </c>
      <c r="D482" s="19" t="s">
        <v>33</v>
      </c>
      <c r="E482" s="19" t="s">
        <v>34</v>
      </c>
      <c r="F482" s="21">
        <v>10500000</v>
      </c>
      <c r="G482" s="19">
        <v>2799</v>
      </c>
      <c r="H482" s="19" t="s">
        <v>87</v>
      </c>
      <c r="I482" s="19" t="s">
        <v>53</v>
      </c>
      <c r="J482" s="19" t="s">
        <v>106</v>
      </c>
      <c r="K482" s="19" t="s">
        <v>823</v>
      </c>
      <c r="L482" s="19"/>
      <c r="M482" s="19" t="s">
        <v>48</v>
      </c>
      <c r="N482" s="19" t="s">
        <v>40</v>
      </c>
    </row>
    <row r="483" spans="1:14">
      <c r="A483" s="18">
        <v>44803</v>
      </c>
      <c r="B483" s="19" t="s">
        <v>1120</v>
      </c>
      <c r="C483" s="20" t="s">
        <v>1121</v>
      </c>
      <c r="D483" s="19" t="s">
        <v>33</v>
      </c>
      <c r="E483" s="19" t="s">
        <v>34</v>
      </c>
      <c r="F483" s="21">
        <v>10500000</v>
      </c>
      <c r="G483" s="19">
        <v>2510</v>
      </c>
      <c r="H483" s="19" t="s">
        <v>87</v>
      </c>
      <c r="I483" s="19" t="s">
        <v>53</v>
      </c>
      <c r="J483" s="19" t="s">
        <v>106</v>
      </c>
      <c r="K483" s="19" t="s">
        <v>823</v>
      </c>
      <c r="L483" s="19"/>
      <c r="M483" s="19" t="s">
        <v>30</v>
      </c>
      <c r="N483" s="19" t="s">
        <v>40</v>
      </c>
    </row>
    <row r="484" spans="1:14">
      <c r="A484" s="18">
        <v>44782</v>
      </c>
      <c r="B484" s="19" t="s">
        <v>1122</v>
      </c>
      <c r="C484" s="20" t="s">
        <v>1123</v>
      </c>
      <c r="D484" s="19" t="s">
        <v>33</v>
      </c>
      <c r="E484" s="19" t="s">
        <v>34</v>
      </c>
      <c r="F484" s="21">
        <v>7600000</v>
      </c>
      <c r="G484" s="19" t="s">
        <v>1124</v>
      </c>
      <c r="H484" s="19" t="s">
        <v>87</v>
      </c>
      <c r="I484" s="19" t="s">
        <v>37</v>
      </c>
      <c r="J484" s="19"/>
      <c r="K484" s="19"/>
      <c r="L484" s="19"/>
      <c r="M484" s="19" t="s">
        <v>48</v>
      </c>
      <c r="N484" s="19" t="s">
        <v>172</v>
      </c>
    </row>
    <row r="485" spans="1:14">
      <c r="A485" s="18">
        <v>44818</v>
      </c>
      <c r="B485" s="19" t="s">
        <v>1122</v>
      </c>
      <c r="C485" s="20" t="s">
        <v>1123</v>
      </c>
      <c r="D485" s="19" t="s">
        <v>33</v>
      </c>
      <c r="E485" s="19" t="s">
        <v>34</v>
      </c>
      <c r="F485" s="21">
        <v>10000000</v>
      </c>
      <c r="G485" s="19">
        <v>4205</v>
      </c>
      <c r="H485" s="19" t="s">
        <v>69</v>
      </c>
      <c r="I485" s="19" t="s">
        <v>37</v>
      </c>
      <c r="J485" s="19"/>
      <c r="K485" s="19"/>
      <c r="L485" s="19"/>
      <c r="M485" s="19" t="s">
        <v>30</v>
      </c>
      <c r="N485" s="19" t="s">
        <v>172</v>
      </c>
    </row>
    <row r="486" spans="1:14">
      <c r="A486" s="18">
        <v>44834</v>
      </c>
      <c r="B486" s="19" t="s">
        <v>1122</v>
      </c>
      <c r="C486" s="20">
        <v>220576</v>
      </c>
      <c r="D486" s="19" t="s">
        <v>33</v>
      </c>
      <c r="E486" s="19" t="s">
        <v>34</v>
      </c>
      <c r="F486" s="21">
        <v>5000000</v>
      </c>
      <c r="G486" s="19">
        <v>4267</v>
      </c>
      <c r="H486" s="19" t="s">
        <v>69</v>
      </c>
      <c r="I486" s="19" t="s">
        <v>70</v>
      </c>
      <c r="J486" s="19"/>
      <c r="K486" s="19"/>
      <c r="L486" s="19"/>
      <c r="M486" s="19" t="s">
        <v>48</v>
      </c>
      <c r="N486" s="19" t="s">
        <v>172</v>
      </c>
    </row>
    <row r="487" spans="1:14">
      <c r="A487" s="18">
        <v>44811</v>
      </c>
      <c r="B487" s="19" t="s">
        <v>1125</v>
      </c>
      <c r="C487" s="20">
        <v>220330</v>
      </c>
      <c r="D487" s="19" t="s">
        <v>33</v>
      </c>
      <c r="E487" s="19" t="s">
        <v>133</v>
      </c>
      <c r="F487" s="21">
        <v>2000000</v>
      </c>
      <c r="G487" s="19" t="s">
        <v>1126</v>
      </c>
      <c r="H487" s="19" t="s">
        <v>135</v>
      </c>
      <c r="I487" s="19" t="s">
        <v>136</v>
      </c>
      <c r="J487" s="19" t="s">
        <v>165</v>
      </c>
      <c r="K487" s="19" t="s">
        <v>38</v>
      </c>
      <c r="L487" s="19"/>
      <c r="M487" s="19" t="s">
        <v>48</v>
      </c>
      <c r="N487" s="19" t="s">
        <v>40</v>
      </c>
    </row>
    <row r="488" spans="1:14">
      <c r="A488" s="18">
        <v>44826</v>
      </c>
      <c r="B488" s="19" t="s">
        <v>1125</v>
      </c>
      <c r="C488" s="20">
        <v>220330</v>
      </c>
      <c r="D488" s="19" t="s">
        <v>33</v>
      </c>
      <c r="E488" s="19" t="s">
        <v>133</v>
      </c>
      <c r="F488" s="21">
        <v>12500000</v>
      </c>
      <c r="G488" s="19" t="s">
        <v>1127</v>
      </c>
      <c r="H488" s="19" t="s">
        <v>135</v>
      </c>
      <c r="I488" s="19" t="s">
        <v>165</v>
      </c>
      <c r="J488" s="19" t="s">
        <v>136</v>
      </c>
      <c r="K488" s="19" t="s">
        <v>38</v>
      </c>
      <c r="L488" s="19"/>
      <c r="M488" s="19" t="s">
        <v>30</v>
      </c>
      <c r="N488" s="19" t="s">
        <v>40</v>
      </c>
    </row>
    <row r="489" spans="1:14">
      <c r="A489" s="18">
        <v>44819</v>
      </c>
      <c r="B489" s="19" t="s">
        <v>1128</v>
      </c>
      <c r="C489" s="20" t="s">
        <v>1129</v>
      </c>
      <c r="D489" s="19" t="s">
        <v>33</v>
      </c>
      <c r="E489" s="19" t="s">
        <v>412</v>
      </c>
      <c r="F489" s="21">
        <v>3000000</v>
      </c>
      <c r="G489" s="19" t="s">
        <v>1130</v>
      </c>
      <c r="H489" s="19" t="s">
        <v>69</v>
      </c>
      <c r="I489" s="19" t="s">
        <v>50</v>
      </c>
      <c r="J489" s="19" t="s">
        <v>841</v>
      </c>
      <c r="K489" s="19" t="s">
        <v>206</v>
      </c>
      <c r="L489" s="19"/>
      <c r="M489" s="19" t="s">
        <v>48</v>
      </c>
      <c r="N489" s="19" t="s">
        <v>40</v>
      </c>
    </row>
    <row r="490" spans="1:14">
      <c r="A490" s="18">
        <v>44821</v>
      </c>
      <c r="B490" s="19" t="s">
        <v>1128</v>
      </c>
      <c r="C490" s="20" t="s">
        <v>1129</v>
      </c>
      <c r="D490" s="19" t="s">
        <v>33</v>
      </c>
      <c r="E490" s="19" t="s">
        <v>412</v>
      </c>
      <c r="F490" s="21">
        <v>26800000</v>
      </c>
      <c r="G490" s="19" t="s">
        <v>1131</v>
      </c>
      <c r="H490" s="19" t="s">
        <v>198</v>
      </c>
      <c r="I490" s="19" t="s">
        <v>50</v>
      </c>
      <c r="J490" s="19" t="s">
        <v>841</v>
      </c>
      <c r="K490" s="19" t="s">
        <v>206</v>
      </c>
      <c r="L490" s="19"/>
      <c r="M490" s="19" t="s">
        <v>30</v>
      </c>
      <c r="N490" s="19" t="s">
        <v>40</v>
      </c>
    </row>
    <row r="491" spans="1:14">
      <c r="A491" s="18">
        <v>44742</v>
      </c>
      <c r="B491" s="19" t="s">
        <v>1132</v>
      </c>
      <c r="C491" s="20" t="s">
        <v>1133</v>
      </c>
      <c r="D491" s="19" t="s">
        <v>33</v>
      </c>
      <c r="E491" s="19" t="s">
        <v>204</v>
      </c>
      <c r="F491" s="21">
        <v>10000000</v>
      </c>
      <c r="G491" s="19" t="s">
        <v>1134</v>
      </c>
      <c r="H491" s="19" t="s">
        <v>1135</v>
      </c>
      <c r="I491" s="19" t="s">
        <v>205</v>
      </c>
      <c r="J491" s="19"/>
      <c r="K491" s="19"/>
      <c r="L491" s="19"/>
      <c r="M491" s="19"/>
      <c r="N491" s="19"/>
    </row>
    <row r="492" spans="1:14">
      <c r="A492" s="18">
        <v>44754</v>
      </c>
      <c r="B492" s="19" t="s">
        <v>1136</v>
      </c>
      <c r="C492" s="20">
        <v>2642</v>
      </c>
      <c r="D492" s="19" t="s">
        <v>33</v>
      </c>
      <c r="E492" s="19" t="s">
        <v>720</v>
      </c>
      <c r="F492" s="21">
        <v>16000000</v>
      </c>
      <c r="G492" s="19">
        <v>1643</v>
      </c>
      <c r="H492" s="19" t="s">
        <v>28</v>
      </c>
      <c r="I492" s="19" t="s">
        <v>516</v>
      </c>
      <c r="J492" s="19"/>
      <c r="K492" s="19"/>
      <c r="L492" s="19"/>
      <c r="M492" s="19" t="s">
        <v>39</v>
      </c>
      <c r="N492" s="19" t="s">
        <v>91</v>
      </c>
    </row>
    <row r="493" spans="1:14">
      <c r="A493" s="18">
        <v>44803</v>
      </c>
      <c r="B493" s="19" t="s">
        <v>1137</v>
      </c>
      <c r="C493" s="20" t="s">
        <v>1138</v>
      </c>
      <c r="D493" s="19" t="s">
        <v>33</v>
      </c>
      <c r="E493" s="19" t="s">
        <v>85</v>
      </c>
      <c r="F493" s="21">
        <v>2000000</v>
      </c>
      <c r="G493" s="19">
        <v>2438</v>
      </c>
      <c r="H493" s="19" t="s">
        <v>87</v>
      </c>
      <c r="I493" s="19" t="s">
        <v>191</v>
      </c>
      <c r="J493" s="19" t="s">
        <v>54</v>
      </c>
      <c r="K493" s="19" t="s">
        <v>47</v>
      </c>
      <c r="L493" s="19"/>
      <c r="M493" s="19" t="s">
        <v>48</v>
      </c>
      <c r="N493" s="19" t="s">
        <v>40</v>
      </c>
    </row>
    <row r="494" spans="1:14">
      <c r="A494" s="18">
        <v>44831</v>
      </c>
      <c r="B494" s="19" t="s">
        <v>1139</v>
      </c>
      <c r="C494" s="20" t="s">
        <v>1138</v>
      </c>
      <c r="D494" s="19" t="s">
        <v>33</v>
      </c>
      <c r="E494" s="19" t="s">
        <v>85</v>
      </c>
      <c r="F494" s="21">
        <v>9000000</v>
      </c>
      <c r="G494" s="19">
        <v>4314</v>
      </c>
      <c r="H494" s="19" t="s">
        <v>198</v>
      </c>
      <c r="I494" s="19" t="s">
        <v>191</v>
      </c>
      <c r="J494" s="19" t="s">
        <v>47</v>
      </c>
      <c r="K494" s="19" t="s">
        <v>54</v>
      </c>
      <c r="L494" s="19"/>
      <c r="M494" s="19" t="s">
        <v>48</v>
      </c>
      <c r="N494" s="19" t="s">
        <v>40</v>
      </c>
    </row>
    <row r="495" spans="1:14">
      <c r="A495" s="18">
        <v>44772</v>
      </c>
      <c r="B495" s="19" t="s">
        <v>1140</v>
      </c>
      <c r="C495" s="20" t="s">
        <v>1141</v>
      </c>
      <c r="D495" s="19" t="s">
        <v>33</v>
      </c>
      <c r="E495" s="19" t="s">
        <v>412</v>
      </c>
      <c r="F495" s="21">
        <v>23040000</v>
      </c>
      <c r="G495" s="19" t="s">
        <v>1142</v>
      </c>
      <c r="H495" s="19" t="s">
        <v>69</v>
      </c>
      <c r="I495" s="19" t="s">
        <v>50</v>
      </c>
      <c r="J495" s="19" t="s">
        <v>151</v>
      </c>
      <c r="K495" s="19" t="s">
        <v>167</v>
      </c>
      <c r="L495" s="19"/>
      <c r="M495" s="19" t="s">
        <v>39</v>
      </c>
      <c r="N495" s="19" t="s">
        <v>40</v>
      </c>
    </row>
    <row r="496" spans="1:14">
      <c r="A496" s="18">
        <v>44820</v>
      </c>
      <c r="B496" s="19" t="s">
        <v>1143</v>
      </c>
      <c r="C496" s="20" t="s">
        <v>1144</v>
      </c>
      <c r="D496" s="19" t="s">
        <v>33</v>
      </c>
      <c r="E496" s="19" t="s">
        <v>412</v>
      </c>
      <c r="F496" s="21">
        <v>4800000</v>
      </c>
      <c r="G496" s="19" t="s">
        <v>1145</v>
      </c>
      <c r="H496" s="19" t="s">
        <v>198</v>
      </c>
      <c r="I496" s="19" t="s">
        <v>50</v>
      </c>
      <c r="J496" s="19" t="s">
        <v>448</v>
      </c>
      <c r="K496" s="19"/>
      <c r="L496" s="19"/>
      <c r="M496" s="19" t="s">
        <v>48</v>
      </c>
      <c r="N496" s="19" t="s">
        <v>91</v>
      </c>
    </row>
    <row r="497" spans="1:14">
      <c r="A497" s="18">
        <v>44828</v>
      </c>
      <c r="B497" s="19" t="s">
        <v>1146</v>
      </c>
      <c r="C497" s="20" t="s">
        <v>1147</v>
      </c>
      <c r="D497" s="19" t="s">
        <v>33</v>
      </c>
      <c r="E497" s="19" t="s">
        <v>1038</v>
      </c>
      <c r="F497" s="21">
        <v>21000000</v>
      </c>
      <c r="G497" s="19">
        <v>4150</v>
      </c>
      <c r="H497" s="19" t="s">
        <v>69</v>
      </c>
      <c r="I497" s="19" t="s">
        <v>46</v>
      </c>
      <c r="J497" s="19" t="s">
        <v>50</v>
      </c>
      <c r="K497" s="19" t="s">
        <v>579</v>
      </c>
      <c r="L497" s="19"/>
      <c r="M497" s="19" t="s">
        <v>39</v>
      </c>
      <c r="N497" s="19" t="s">
        <v>40</v>
      </c>
    </row>
    <row r="498" spans="1:14">
      <c r="A498" s="18">
        <v>44798</v>
      </c>
      <c r="B498" s="19" t="s">
        <v>1148</v>
      </c>
      <c r="C498" s="20" t="s">
        <v>1149</v>
      </c>
      <c r="D498" s="19" t="s">
        <v>33</v>
      </c>
      <c r="E498" s="19" t="s">
        <v>720</v>
      </c>
      <c r="F498" s="21">
        <v>10800000</v>
      </c>
      <c r="G498" s="19">
        <v>2948</v>
      </c>
      <c r="H498" s="19" t="s">
        <v>87</v>
      </c>
      <c r="I498" s="19" t="s">
        <v>38</v>
      </c>
      <c r="J498" s="19"/>
      <c r="K498" s="19"/>
      <c r="L498" s="19"/>
      <c r="M498" s="19" t="s">
        <v>39</v>
      </c>
      <c r="N498" s="19" t="s">
        <v>40</v>
      </c>
    </row>
    <row r="499" spans="1:14">
      <c r="A499" s="18">
        <v>44804</v>
      </c>
      <c r="B499" s="19" t="s">
        <v>1150</v>
      </c>
      <c r="C499" s="20" t="s">
        <v>1151</v>
      </c>
      <c r="D499" s="19" t="s">
        <v>26</v>
      </c>
      <c r="E499" s="19" t="s">
        <v>720</v>
      </c>
      <c r="F499" s="21">
        <v>7500000</v>
      </c>
      <c r="G499" s="19" t="s">
        <v>1152</v>
      </c>
      <c r="H499" s="19" t="s">
        <v>87</v>
      </c>
      <c r="I499" s="19" t="s">
        <v>195</v>
      </c>
      <c r="J499" s="19"/>
      <c r="K499" s="19"/>
      <c r="L499" s="19"/>
      <c r="M499" s="19" t="s">
        <v>39</v>
      </c>
      <c r="N499" s="19" t="s">
        <v>172</v>
      </c>
    </row>
    <row r="500" spans="1:14">
      <c r="A500" s="18">
        <v>44746</v>
      </c>
      <c r="B500" s="19" t="s">
        <v>1153</v>
      </c>
      <c r="C500" s="20">
        <v>1545</v>
      </c>
      <c r="D500" s="19" t="s">
        <v>33</v>
      </c>
      <c r="E500" s="19" t="s">
        <v>204</v>
      </c>
      <c r="F500" s="21">
        <v>4145000</v>
      </c>
      <c r="G500" s="19">
        <v>1293</v>
      </c>
      <c r="H500" s="19" t="s">
        <v>69</v>
      </c>
      <c r="I500" s="19" t="s">
        <v>205</v>
      </c>
      <c r="J500" s="19"/>
      <c r="K500" s="19"/>
      <c r="L500" s="19"/>
      <c r="M500" s="19" t="s">
        <v>48</v>
      </c>
      <c r="N500" s="19" t="s">
        <v>172</v>
      </c>
    </row>
    <row r="501" spans="1:14">
      <c r="A501" s="18">
        <v>44751</v>
      </c>
      <c r="B501" s="19" t="s">
        <v>1154</v>
      </c>
      <c r="C501" s="20" t="s">
        <v>1155</v>
      </c>
      <c r="D501" s="19" t="s">
        <v>26</v>
      </c>
      <c r="E501" s="19" t="s">
        <v>720</v>
      </c>
      <c r="F501" s="21">
        <v>3500000</v>
      </c>
      <c r="G501" s="19">
        <v>477</v>
      </c>
      <c r="H501" s="19" t="s">
        <v>28</v>
      </c>
      <c r="I501" s="19" t="s">
        <v>43</v>
      </c>
      <c r="J501" s="19"/>
      <c r="K501" s="19"/>
      <c r="L501" s="19"/>
      <c r="M501" s="19" t="s">
        <v>39</v>
      </c>
      <c r="N501" s="19" t="s">
        <v>26</v>
      </c>
    </row>
    <row r="502" spans="1:14">
      <c r="A502" s="18">
        <v>44761</v>
      </c>
      <c r="B502" s="19" t="s">
        <v>1156</v>
      </c>
      <c r="C502" s="20">
        <v>2343</v>
      </c>
      <c r="D502" s="19" t="s">
        <v>33</v>
      </c>
      <c r="E502" s="19" t="s">
        <v>412</v>
      </c>
      <c r="F502" s="21">
        <v>7200000</v>
      </c>
      <c r="G502" s="19">
        <v>1821</v>
      </c>
      <c r="H502" s="19" t="s">
        <v>447</v>
      </c>
      <c r="I502" s="19" t="s">
        <v>50</v>
      </c>
      <c r="J502" s="19" t="s">
        <v>46</v>
      </c>
      <c r="K502" s="19" t="s">
        <v>791</v>
      </c>
      <c r="L502" s="19"/>
      <c r="M502" s="19" t="s">
        <v>48</v>
      </c>
      <c r="N502" s="19" t="s">
        <v>40</v>
      </c>
    </row>
    <row r="503" spans="1:14">
      <c r="A503" s="18">
        <v>44782</v>
      </c>
      <c r="B503" s="19" t="s">
        <v>1156</v>
      </c>
      <c r="C503" s="20" t="s">
        <v>1157</v>
      </c>
      <c r="D503" s="19" t="s">
        <v>33</v>
      </c>
      <c r="E503" s="19" t="s">
        <v>412</v>
      </c>
      <c r="F503" s="21">
        <v>7200000</v>
      </c>
      <c r="G503" s="19" t="s">
        <v>1158</v>
      </c>
      <c r="H503" s="19" t="s">
        <v>87</v>
      </c>
      <c r="I503" s="19" t="s">
        <v>50</v>
      </c>
      <c r="J503" s="19" t="s">
        <v>46</v>
      </c>
      <c r="K503" s="19" t="s">
        <v>791</v>
      </c>
      <c r="L503" s="19"/>
      <c r="M503" s="19" t="s">
        <v>30</v>
      </c>
      <c r="N503" s="19" t="s">
        <v>40</v>
      </c>
    </row>
    <row r="504" spans="1:14">
      <c r="A504" s="18">
        <v>44791</v>
      </c>
      <c r="B504" s="19" t="s">
        <v>1156</v>
      </c>
      <c r="C504" s="20" t="s">
        <v>1159</v>
      </c>
      <c r="D504" s="19" t="s">
        <v>33</v>
      </c>
      <c r="E504" s="19" t="s">
        <v>412</v>
      </c>
      <c r="F504" s="21">
        <v>3720000</v>
      </c>
      <c r="G504" s="19" t="s">
        <v>1160</v>
      </c>
      <c r="H504" s="19" t="s">
        <v>87</v>
      </c>
      <c r="I504" s="19" t="s">
        <v>50</v>
      </c>
      <c r="J504" s="19" t="s">
        <v>791</v>
      </c>
      <c r="K504" s="19" t="s">
        <v>46</v>
      </c>
      <c r="L504" s="19"/>
      <c r="M504" s="19" t="s">
        <v>39</v>
      </c>
      <c r="N504" s="19" t="s">
        <v>1161</v>
      </c>
    </row>
    <row r="505" spans="1:14">
      <c r="A505" s="18">
        <v>44834</v>
      </c>
      <c r="B505" s="19" t="s">
        <v>1162</v>
      </c>
      <c r="C505" s="20">
        <v>220560</v>
      </c>
      <c r="D505" s="19" t="s">
        <v>33</v>
      </c>
      <c r="E505" s="19" t="s">
        <v>412</v>
      </c>
      <c r="F505" s="21">
        <v>24050000</v>
      </c>
      <c r="G505" s="19" t="s">
        <v>1163</v>
      </c>
      <c r="H505" s="19" t="s">
        <v>69</v>
      </c>
      <c r="I505" s="19" t="s">
        <v>50</v>
      </c>
      <c r="J505" s="19" t="s">
        <v>791</v>
      </c>
      <c r="K505" s="19"/>
      <c r="L505" s="19"/>
      <c r="M505" s="19" t="s">
        <v>39</v>
      </c>
      <c r="N505" s="19" t="s">
        <v>82</v>
      </c>
    </row>
    <row r="506" spans="1:14">
      <c r="A506" s="18">
        <v>44834</v>
      </c>
      <c r="B506" s="19" t="s">
        <v>1164</v>
      </c>
      <c r="C506" s="20">
        <v>220598</v>
      </c>
      <c r="D506" s="19" t="s">
        <v>33</v>
      </c>
      <c r="E506" s="19" t="s">
        <v>133</v>
      </c>
      <c r="F506" s="21">
        <v>18000000</v>
      </c>
      <c r="G506" s="19" t="s">
        <v>1165</v>
      </c>
      <c r="H506" s="19" t="s">
        <v>135</v>
      </c>
      <c r="I506" s="19" t="s">
        <v>264</v>
      </c>
      <c r="J506" s="19"/>
      <c r="K506" s="19"/>
      <c r="L506" s="19"/>
      <c r="M506" s="19" t="s">
        <v>39</v>
      </c>
      <c r="N506" s="19" t="s">
        <v>172</v>
      </c>
    </row>
    <row r="507" spans="1:14">
      <c r="A507" s="18">
        <v>44749</v>
      </c>
      <c r="B507" s="19" t="s">
        <v>1166</v>
      </c>
      <c r="C507" s="20">
        <v>2275</v>
      </c>
      <c r="D507" s="19" t="s">
        <v>33</v>
      </c>
      <c r="E507" s="19" t="s">
        <v>1038</v>
      </c>
      <c r="F507" s="21">
        <v>3360000</v>
      </c>
      <c r="G507" s="19">
        <v>2054</v>
      </c>
      <c r="H507" s="19" t="s">
        <v>69</v>
      </c>
      <c r="I507" s="19" t="s">
        <v>46</v>
      </c>
      <c r="J507" s="19"/>
      <c r="K507" s="19"/>
      <c r="L507" s="19"/>
      <c r="M507" s="19" t="s">
        <v>39</v>
      </c>
      <c r="N507" s="19" t="s">
        <v>40</v>
      </c>
    </row>
    <row r="508" spans="1:14">
      <c r="A508" s="18">
        <v>44772</v>
      </c>
      <c r="B508" s="19" t="s">
        <v>1167</v>
      </c>
      <c r="C508" s="20" t="s">
        <v>1168</v>
      </c>
      <c r="D508" s="19" t="s">
        <v>33</v>
      </c>
      <c r="E508" s="19" t="s">
        <v>1038</v>
      </c>
      <c r="F508" s="21">
        <v>3360000</v>
      </c>
      <c r="G508" s="19" t="s">
        <v>1169</v>
      </c>
      <c r="H508" s="19" t="s">
        <v>69</v>
      </c>
      <c r="I508" s="19" t="s">
        <v>46</v>
      </c>
      <c r="J508" s="19" t="s">
        <v>868</v>
      </c>
      <c r="K508" s="19"/>
      <c r="L508" s="19"/>
      <c r="M508" s="19" t="s">
        <v>30</v>
      </c>
      <c r="N508" s="19" t="s">
        <v>40</v>
      </c>
    </row>
    <row r="509" spans="1:14">
      <c r="A509" s="18">
        <v>44828</v>
      </c>
      <c r="B509" s="19" t="s">
        <v>1170</v>
      </c>
      <c r="C509" s="20" t="s">
        <v>1171</v>
      </c>
      <c r="D509" s="19" t="s">
        <v>33</v>
      </c>
      <c r="E509" s="19" t="s">
        <v>1038</v>
      </c>
      <c r="F509" s="21">
        <v>11200000</v>
      </c>
      <c r="G509" s="19">
        <v>4147</v>
      </c>
      <c r="H509" s="19" t="s">
        <v>69</v>
      </c>
      <c r="I509" s="19" t="s">
        <v>46</v>
      </c>
      <c r="J509" s="19" t="s">
        <v>579</v>
      </c>
      <c r="K509" s="19" t="s">
        <v>50</v>
      </c>
      <c r="L509" s="19"/>
      <c r="M509" s="19" t="s">
        <v>48</v>
      </c>
      <c r="N509" s="19" t="s">
        <v>40</v>
      </c>
    </row>
    <row r="510" spans="1:14">
      <c r="A510" s="18">
        <v>44834</v>
      </c>
      <c r="B510" s="19" t="s">
        <v>1172</v>
      </c>
      <c r="C510" s="20" t="s">
        <v>1173</v>
      </c>
      <c r="D510" s="19" t="s">
        <v>33</v>
      </c>
      <c r="E510" s="19" t="s">
        <v>1038</v>
      </c>
      <c r="F510" s="21">
        <v>12000000</v>
      </c>
      <c r="G510" s="19">
        <v>1210</v>
      </c>
      <c r="H510" s="19" t="s">
        <v>69</v>
      </c>
      <c r="I510" s="19" t="s">
        <v>46</v>
      </c>
      <c r="J510" s="19"/>
      <c r="K510" s="19"/>
      <c r="L510" s="19"/>
      <c r="M510" s="19" t="s">
        <v>39</v>
      </c>
      <c r="N510" s="19" t="s">
        <v>40</v>
      </c>
    </row>
    <row r="511" spans="1:14">
      <c r="A511" s="18">
        <v>44758</v>
      </c>
      <c r="B511" s="19" t="s">
        <v>1174</v>
      </c>
      <c r="C511" s="20">
        <v>2746</v>
      </c>
      <c r="D511" s="19" t="s">
        <v>33</v>
      </c>
      <c r="E511" s="19" t="s">
        <v>213</v>
      </c>
      <c r="F511" s="21">
        <v>6720000</v>
      </c>
      <c r="G511" s="19">
        <v>1597</v>
      </c>
      <c r="H511" s="19" t="s">
        <v>28</v>
      </c>
      <c r="I511" s="19" t="s">
        <v>400</v>
      </c>
      <c r="J511" s="19" t="s">
        <v>215</v>
      </c>
      <c r="K511" s="19"/>
      <c r="L511" s="19"/>
      <c r="M511" s="19" t="s">
        <v>39</v>
      </c>
      <c r="N511" s="19" t="s">
        <v>91</v>
      </c>
    </row>
    <row r="512" spans="1:14">
      <c r="A512" s="18">
        <v>44825</v>
      </c>
      <c r="B512" s="19" t="s">
        <v>1175</v>
      </c>
      <c r="C512" s="20" t="s">
        <v>1176</v>
      </c>
      <c r="D512" s="19" t="s">
        <v>33</v>
      </c>
      <c r="E512" s="19" t="s">
        <v>412</v>
      </c>
      <c r="F512" s="21">
        <v>15600000</v>
      </c>
      <c r="G512" s="19" t="s">
        <v>1177</v>
      </c>
      <c r="H512" s="19" t="s">
        <v>69</v>
      </c>
      <c r="I512" s="19" t="s">
        <v>448</v>
      </c>
      <c r="J512" s="19" t="s">
        <v>119</v>
      </c>
      <c r="K512" s="19"/>
      <c r="L512" s="19"/>
      <c r="M512" s="19" t="s">
        <v>30</v>
      </c>
      <c r="N512" s="19" t="s">
        <v>40</v>
      </c>
    </row>
    <row r="513" spans="1:14">
      <c r="A513" s="18">
        <v>44833</v>
      </c>
      <c r="B513" s="19" t="s">
        <v>1178</v>
      </c>
      <c r="C513" s="20" t="s">
        <v>1179</v>
      </c>
      <c r="D513" s="19" t="s">
        <v>33</v>
      </c>
      <c r="E513" s="19" t="s">
        <v>213</v>
      </c>
      <c r="F513" s="21">
        <v>15132000</v>
      </c>
      <c r="G513" s="19">
        <v>3540</v>
      </c>
      <c r="H513" s="19" t="s">
        <v>69</v>
      </c>
      <c r="I513" s="19" t="s">
        <v>119</v>
      </c>
      <c r="J513" s="19" t="s">
        <v>400</v>
      </c>
      <c r="K513" s="19" t="s">
        <v>206</v>
      </c>
      <c r="L513" s="19"/>
      <c r="M513" s="19" t="s">
        <v>39</v>
      </c>
      <c r="N513" s="19" t="s">
        <v>40</v>
      </c>
    </row>
    <row r="514" spans="1:14">
      <c r="A514" s="18">
        <v>44826</v>
      </c>
      <c r="B514" s="19" t="s">
        <v>1180</v>
      </c>
      <c r="C514" s="20" t="s">
        <v>1181</v>
      </c>
      <c r="D514" s="19" t="s">
        <v>33</v>
      </c>
      <c r="E514" s="19" t="s">
        <v>204</v>
      </c>
      <c r="F514" s="21">
        <v>12000000</v>
      </c>
      <c r="G514" s="19" t="s">
        <v>1182</v>
      </c>
      <c r="H514" s="19" t="s">
        <v>81</v>
      </c>
      <c r="I514" s="19" t="s">
        <v>575</v>
      </c>
      <c r="J514" s="19"/>
      <c r="K514" s="19"/>
      <c r="L514" s="19"/>
      <c r="M514" s="19" t="s">
        <v>39</v>
      </c>
      <c r="N514" s="19" t="s">
        <v>172</v>
      </c>
    </row>
    <row r="515" spans="1:14">
      <c r="A515" s="18">
        <v>44796</v>
      </c>
      <c r="B515" s="19" t="s">
        <v>495</v>
      </c>
      <c r="C515" s="20" t="s">
        <v>1183</v>
      </c>
      <c r="D515" s="19" t="s">
        <v>33</v>
      </c>
      <c r="E515" s="19" t="s">
        <v>177</v>
      </c>
      <c r="F515" s="21">
        <v>14400000</v>
      </c>
      <c r="G515" s="19" t="s">
        <v>1184</v>
      </c>
      <c r="H515" s="19" t="s">
        <v>81</v>
      </c>
      <c r="I515" s="19" t="s">
        <v>290</v>
      </c>
      <c r="J515" s="19" t="s">
        <v>136</v>
      </c>
      <c r="K515" s="19"/>
      <c r="L515" s="19"/>
      <c r="M515" s="19" t="s">
        <v>39</v>
      </c>
      <c r="N515" s="19" t="s">
        <v>40</v>
      </c>
    </row>
    <row r="516" spans="1:14">
      <c r="A516" s="18">
        <v>44744</v>
      </c>
      <c r="B516" s="19" t="s">
        <v>1185</v>
      </c>
      <c r="C516" s="20" t="s">
        <v>1186</v>
      </c>
      <c r="D516" s="19" t="s">
        <v>33</v>
      </c>
      <c r="E516" s="19" t="s">
        <v>412</v>
      </c>
      <c r="F516" s="21">
        <v>5760000</v>
      </c>
      <c r="G516" s="19">
        <v>1764</v>
      </c>
      <c r="H516" s="19" t="s">
        <v>69</v>
      </c>
      <c r="I516" s="19" t="s">
        <v>361</v>
      </c>
      <c r="J516" s="19" t="s">
        <v>828</v>
      </c>
      <c r="K516" s="19" t="s">
        <v>1116</v>
      </c>
      <c r="L516" s="19"/>
      <c r="M516" s="19" t="s">
        <v>39</v>
      </c>
      <c r="N516" s="19" t="s">
        <v>40</v>
      </c>
    </row>
    <row r="517" spans="1:14">
      <c r="A517" s="18">
        <v>44805</v>
      </c>
      <c r="B517" s="19" t="s">
        <v>1187</v>
      </c>
      <c r="C517" s="20" t="s">
        <v>1188</v>
      </c>
      <c r="D517" s="19" t="s">
        <v>33</v>
      </c>
      <c r="E517" s="19" t="s">
        <v>213</v>
      </c>
      <c r="F517" s="21">
        <v>14000000</v>
      </c>
      <c r="G517" s="19" t="s">
        <v>1189</v>
      </c>
      <c r="H517" s="19" t="s">
        <v>179</v>
      </c>
      <c r="I517" s="19" t="s">
        <v>215</v>
      </c>
      <c r="J517" s="19" t="s">
        <v>384</v>
      </c>
      <c r="K517" s="19"/>
      <c r="L517" s="19"/>
      <c r="M517" s="19" t="s">
        <v>39</v>
      </c>
      <c r="N517" s="19" t="s">
        <v>91</v>
      </c>
    </row>
    <row r="518" spans="1:14">
      <c r="A518" s="18">
        <v>44828</v>
      </c>
      <c r="B518" s="19" t="s">
        <v>1190</v>
      </c>
      <c r="C518" s="20">
        <v>220462</v>
      </c>
      <c r="D518" s="19" t="s">
        <v>33</v>
      </c>
      <c r="E518" s="19" t="s">
        <v>242</v>
      </c>
      <c r="F518" s="21">
        <v>19300000</v>
      </c>
      <c r="G518" s="19" t="s">
        <v>1191</v>
      </c>
      <c r="H518" s="19" t="s">
        <v>81</v>
      </c>
      <c r="I518" s="19" t="s">
        <v>76</v>
      </c>
      <c r="J518" s="19" t="s">
        <v>244</v>
      </c>
      <c r="K518" s="19" t="s">
        <v>165</v>
      </c>
      <c r="L518" s="19"/>
      <c r="M518" s="19" t="s">
        <v>39</v>
      </c>
      <c r="N518" s="19" t="s">
        <v>40</v>
      </c>
    </row>
    <row r="519" spans="1:14">
      <c r="A519" s="18">
        <v>44762</v>
      </c>
      <c r="B519" s="19" t="s">
        <v>1192</v>
      </c>
      <c r="C519" s="20">
        <v>2351</v>
      </c>
      <c r="D519" s="19" t="s">
        <v>33</v>
      </c>
      <c r="E519" s="19" t="s">
        <v>412</v>
      </c>
      <c r="F519" s="21">
        <v>16000000</v>
      </c>
      <c r="G519" s="19">
        <v>1829</v>
      </c>
      <c r="H519" s="19" t="s">
        <v>69</v>
      </c>
      <c r="I519" s="19" t="s">
        <v>855</v>
      </c>
      <c r="J519" s="19"/>
      <c r="K519" s="19"/>
      <c r="L519" s="19"/>
      <c r="M519" s="19" t="s">
        <v>39</v>
      </c>
      <c r="N519" s="19" t="s">
        <v>172</v>
      </c>
    </row>
    <row r="520" spans="1:14">
      <c r="A520" s="18">
        <v>44810</v>
      </c>
      <c r="B520" s="19" t="s">
        <v>1193</v>
      </c>
      <c r="C520" s="20" t="s">
        <v>1194</v>
      </c>
      <c r="D520" s="19" t="s">
        <v>33</v>
      </c>
      <c r="E520" s="19" t="s">
        <v>204</v>
      </c>
      <c r="F520" s="21">
        <v>13900000</v>
      </c>
      <c r="G520" s="19" t="s">
        <v>1195</v>
      </c>
      <c r="H520" s="19" t="s">
        <v>87</v>
      </c>
      <c r="I520" s="19" t="s">
        <v>76</v>
      </c>
      <c r="J520" s="19" t="s">
        <v>1196</v>
      </c>
      <c r="K520" s="19" t="s">
        <v>206</v>
      </c>
      <c r="L520" s="19"/>
      <c r="M520" s="19" t="s">
        <v>39</v>
      </c>
      <c r="N520" s="19" t="s">
        <v>40</v>
      </c>
    </row>
    <row r="521" spans="1:14">
      <c r="A521" s="18">
        <v>44824</v>
      </c>
      <c r="B521" s="19" t="s">
        <v>1197</v>
      </c>
      <c r="C521" s="20" t="s">
        <v>1198</v>
      </c>
      <c r="D521" s="19" t="s">
        <v>33</v>
      </c>
      <c r="E521" s="19" t="s">
        <v>412</v>
      </c>
      <c r="F521" s="21">
        <v>3000000</v>
      </c>
      <c r="G521" s="19" t="s">
        <v>1199</v>
      </c>
      <c r="H521" s="19" t="s">
        <v>198</v>
      </c>
      <c r="I521" s="19" t="s">
        <v>50</v>
      </c>
      <c r="J521" s="19" t="s">
        <v>791</v>
      </c>
      <c r="K521" s="19" t="s">
        <v>106</v>
      </c>
      <c r="L521" s="19"/>
      <c r="M521" s="19" t="s">
        <v>48</v>
      </c>
      <c r="N521" s="19" t="s">
        <v>40</v>
      </c>
    </row>
    <row r="522" spans="1:14">
      <c r="A522" s="18">
        <v>44827</v>
      </c>
      <c r="B522" s="19" t="s">
        <v>1197</v>
      </c>
      <c r="C522" s="20" t="s">
        <v>1198</v>
      </c>
      <c r="D522" s="19" t="s">
        <v>33</v>
      </c>
      <c r="E522" s="19" t="s">
        <v>412</v>
      </c>
      <c r="F522" s="21">
        <v>6900000</v>
      </c>
      <c r="G522" s="19" t="s">
        <v>1200</v>
      </c>
      <c r="H522" s="19" t="s">
        <v>198</v>
      </c>
      <c r="I522" s="19" t="s">
        <v>50</v>
      </c>
      <c r="J522" s="19" t="s">
        <v>791</v>
      </c>
      <c r="K522" s="19" t="s">
        <v>106</v>
      </c>
      <c r="L522" s="19"/>
      <c r="M522" s="19" t="s">
        <v>48</v>
      </c>
      <c r="N522" s="19" t="s">
        <v>40</v>
      </c>
    </row>
    <row r="523" spans="1:14">
      <c r="A523" s="18">
        <v>44811</v>
      </c>
      <c r="B523" s="19" t="s">
        <v>1201</v>
      </c>
      <c r="C523" s="20">
        <v>220322</v>
      </c>
      <c r="D523" s="19" t="s">
        <v>33</v>
      </c>
      <c r="E523" s="19" t="s">
        <v>133</v>
      </c>
      <c r="F523" s="21">
        <v>15500000</v>
      </c>
      <c r="G523" s="19" t="s">
        <v>1202</v>
      </c>
      <c r="H523" s="19" t="s">
        <v>69</v>
      </c>
      <c r="I523" s="19" t="s">
        <v>136</v>
      </c>
      <c r="J523" s="19" t="s">
        <v>264</v>
      </c>
      <c r="K523" s="19" t="s">
        <v>165</v>
      </c>
      <c r="L523" s="19"/>
      <c r="M523" s="19" t="s">
        <v>39</v>
      </c>
      <c r="N523" s="19" t="s">
        <v>40</v>
      </c>
    </row>
    <row r="524" spans="1:14">
      <c r="A524" s="18">
        <v>44744</v>
      </c>
      <c r="B524" s="19" t="s">
        <v>1203</v>
      </c>
      <c r="C524" s="20">
        <v>2039</v>
      </c>
      <c r="D524" s="19" t="s">
        <v>33</v>
      </c>
      <c r="E524" s="19" t="s">
        <v>412</v>
      </c>
      <c r="F524" s="21">
        <v>4800000</v>
      </c>
      <c r="G524" s="19" t="s">
        <v>1204</v>
      </c>
      <c r="H524" s="19" t="s">
        <v>28</v>
      </c>
      <c r="I524" s="19" t="s">
        <v>119</v>
      </c>
      <c r="J524" s="19" t="s">
        <v>37</v>
      </c>
      <c r="K524" s="19"/>
      <c r="L524" s="19"/>
      <c r="M524" s="19" t="s">
        <v>30</v>
      </c>
      <c r="N524" s="19" t="s">
        <v>40</v>
      </c>
    </row>
    <row r="525" spans="1:14">
      <c r="A525" s="18">
        <v>44831</v>
      </c>
      <c r="B525" s="19" t="s">
        <v>1205</v>
      </c>
      <c r="C525" s="20">
        <v>220497</v>
      </c>
      <c r="D525" s="19" t="s">
        <v>33</v>
      </c>
      <c r="E525" s="19" t="s">
        <v>133</v>
      </c>
      <c r="F525" s="21">
        <v>16000000</v>
      </c>
      <c r="G525" s="19" t="s">
        <v>1206</v>
      </c>
      <c r="H525" s="19" t="s">
        <v>135</v>
      </c>
      <c r="I525" s="19" t="s">
        <v>136</v>
      </c>
      <c r="J525" s="19" t="s">
        <v>38</v>
      </c>
      <c r="K525" s="19" t="s">
        <v>165</v>
      </c>
      <c r="L525" s="19"/>
      <c r="M525" s="19" t="s">
        <v>39</v>
      </c>
      <c r="N525" s="19" t="s">
        <v>40</v>
      </c>
    </row>
    <row r="526" spans="1:14">
      <c r="A526" s="18">
        <v>44768</v>
      </c>
      <c r="B526" s="19" t="s">
        <v>1207</v>
      </c>
      <c r="C526" s="20">
        <v>2457</v>
      </c>
      <c r="D526" s="19" t="s">
        <v>33</v>
      </c>
      <c r="E526" s="19" t="s">
        <v>242</v>
      </c>
      <c r="F526" s="21">
        <v>14400000</v>
      </c>
      <c r="G526" s="19">
        <v>2293</v>
      </c>
      <c r="H526" s="19" t="s">
        <v>87</v>
      </c>
      <c r="I526" s="19" t="s">
        <v>506</v>
      </c>
      <c r="J526" s="19" t="s">
        <v>136</v>
      </c>
      <c r="K526" s="19"/>
      <c r="L526" s="19"/>
      <c r="M526" s="19" t="s">
        <v>39</v>
      </c>
      <c r="N526" s="19" t="s">
        <v>40</v>
      </c>
    </row>
    <row r="527" spans="1:14">
      <c r="A527" s="18">
        <v>44832</v>
      </c>
      <c r="B527" s="19" t="s">
        <v>1208</v>
      </c>
      <c r="C527" s="20" t="s">
        <v>1209</v>
      </c>
      <c r="D527" s="19" t="s">
        <v>33</v>
      </c>
      <c r="E527" s="19" t="s">
        <v>1038</v>
      </c>
      <c r="F527" s="21">
        <v>5000000</v>
      </c>
      <c r="G527" s="19">
        <v>2622</v>
      </c>
      <c r="H527" s="19" t="s">
        <v>69</v>
      </c>
      <c r="I527" s="19" t="s">
        <v>46</v>
      </c>
      <c r="J527" s="19" t="s">
        <v>53</v>
      </c>
      <c r="K527" s="19" t="s">
        <v>342</v>
      </c>
      <c r="L527" s="19"/>
      <c r="M527" s="19" t="s">
        <v>48</v>
      </c>
      <c r="N527" s="19" t="s">
        <v>40</v>
      </c>
    </row>
    <row r="528" spans="1:14">
      <c r="A528" s="18">
        <v>44834</v>
      </c>
      <c r="B528" s="19" t="s">
        <v>1210</v>
      </c>
      <c r="C528" s="20" t="s">
        <v>1211</v>
      </c>
      <c r="D528" s="19" t="s">
        <v>33</v>
      </c>
      <c r="E528" s="19" t="s">
        <v>201</v>
      </c>
      <c r="F528" s="21">
        <v>17400000</v>
      </c>
      <c r="G528" s="19">
        <v>1201</v>
      </c>
      <c r="H528" s="19" t="s">
        <v>69</v>
      </c>
      <c r="I528" s="19" t="s">
        <v>46</v>
      </c>
      <c r="J528" s="19" t="s">
        <v>53</v>
      </c>
      <c r="K528" s="19" t="s">
        <v>342</v>
      </c>
      <c r="L528" s="19"/>
      <c r="M528" s="19" t="s">
        <v>30</v>
      </c>
      <c r="N528" s="19" t="s">
        <v>40</v>
      </c>
    </row>
    <row r="529" spans="1:14">
      <c r="A529" s="18">
        <v>44804</v>
      </c>
      <c r="B529" s="19" t="s">
        <v>1212</v>
      </c>
      <c r="C529" s="20" t="s">
        <v>1213</v>
      </c>
      <c r="D529" s="19" t="s">
        <v>33</v>
      </c>
      <c r="E529" s="19" t="s">
        <v>85</v>
      </c>
      <c r="F529" s="21">
        <v>18000000</v>
      </c>
      <c r="G529" s="19">
        <v>4008</v>
      </c>
      <c r="H529" s="19" t="s">
        <v>87</v>
      </c>
      <c r="I529" s="19" t="s">
        <v>191</v>
      </c>
      <c r="J529" s="19" t="s">
        <v>53</v>
      </c>
      <c r="K529" s="19" t="s">
        <v>47</v>
      </c>
      <c r="L529" s="19"/>
      <c r="M529" s="19" t="s">
        <v>39</v>
      </c>
      <c r="N529" s="19" t="s">
        <v>40</v>
      </c>
    </row>
    <row r="530" spans="1:14">
      <c r="A530" s="18">
        <v>44757</v>
      </c>
      <c r="B530" s="19" t="s">
        <v>1214</v>
      </c>
      <c r="C530" s="20">
        <v>2744</v>
      </c>
      <c r="D530" s="19" t="s">
        <v>33</v>
      </c>
      <c r="E530" s="19" t="s">
        <v>213</v>
      </c>
      <c r="F530" s="21">
        <v>1000000</v>
      </c>
      <c r="G530" s="19">
        <v>1595</v>
      </c>
      <c r="H530" s="19" t="s">
        <v>28</v>
      </c>
      <c r="I530" s="19" t="s">
        <v>136</v>
      </c>
      <c r="J530" s="19"/>
      <c r="K530" s="19"/>
      <c r="L530" s="19"/>
      <c r="M530" s="19" t="s">
        <v>48</v>
      </c>
      <c r="N530" s="19" t="s">
        <v>40</v>
      </c>
    </row>
    <row r="531" spans="1:14">
      <c r="A531" s="18">
        <v>44763</v>
      </c>
      <c r="B531" s="19" t="s">
        <v>1215</v>
      </c>
      <c r="C531" s="20">
        <v>2744</v>
      </c>
      <c r="D531" s="19" t="s">
        <v>33</v>
      </c>
      <c r="E531" s="19" t="s">
        <v>213</v>
      </c>
      <c r="F531" s="21">
        <v>16280000</v>
      </c>
      <c r="G531" s="19">
        <v>3053</v>
      </c>
      <c r="H531" s="19" t="s">
        <v>313</v>
      </c>
      <c r="I531" s="19" t="s">
        <v>400</v>
      </c>
      <c r="J531" s="19" t="s">
        <v>136</v>
      </c>
      <c r="K531" s="19"/>
      <c r="L531" s="19"/>
      <c r="M531" s="19" t="s">
        <v>30</v>
      </c>
      <c r="N531" s="19" t="s">
        <v>40</v>
      </c>
    </row>
    <row r="532" spans="1:14">
      <c r="A532" s="18">
        <v>44813</v>
      </c>
      <c r="B532" s="19" t="s">
        <v>1216</v>
      </c>
      <c r="C532" s="20" t="s">
        <v>1217</v>
      </c>
      <c r="D532" s="19" t="s">
        <v>26</v>
      </c>
      <c r="E532" s="19" t="s">
        <v>720</v>
      </c>
      <c r="F532" s="21">
        <v>2000000</v>
      </c>
      <c r="G532" s="19" t="s">
        <v>1218</v>
      </c>
      <c r="H532" s="19" t="s">
        <v>42</v>
      </c>
      <c r="I532" s="19" t="s">
        <v>296</v>
      </c>
      <c r="J532" s="19"/>
      <c r="K532" s="19"/>
      <c r="L532" s="19"/>
      <c r="M532" s="19" t="s">
        <v>39</v>
      </c>
      <c r="N532" s="19" t="s">
        <v>1161</v>
      </c>
    </row>
    <row r="533" spans="1:14">
      <c r="A533" s="18">
        <v>44804</v>
      </c>
      <c r="B533" s="19" t="s">
        <v>1219</v>
      </c>
      <c r="C533" s="20" t="s">
        <v>1220</v>
      </c>
      <c r="D533" s="19" t="s">
        <v>33</v>
      </c>
      <c r="E533" s="19" t="s">
        <v>85</v>
      </c>
      <c r="F533" s="21">
        <v>3000000</v>
      </c>
      <c r="G533" s="19">
        <v>2440</v>
      </c>
      <c r="H533" s="19" t="s">
        <v>87</v>
      </c>
      <c r="I533" s="19" t="s">
        <v>191</v>
      </c>
      <c r="J533" s="19" t="s">
        <v>106</v>
      </c>
      <c r="K533" s="19" t="s">
        <v>47</v>
      </c>
      <c r="L533" s="19"/>
      <c r="M533" s="19" t="s">
        <v>48</v>
      </c>
      <c r="N533" s="19" t="s">
        <v>40</v>
      </c>
    </row>
    <row r="534" spans="1:14">
      <c r="A534" s="18">
        <v>44774</v>
      </c>
      <c r="B534" s="19" t="s">
        <v>1221</v>
      </c>
      <c r="C534" s="20">
        <v>2270064</v>
      </c>
      <c r="D534" s="19" t="s">
        <v>33</v>
      </c>
      <c r="E534" s="19" t="s">
        <v>133</v>
      </c>
      <c r="F534" s="21">
        <v>22200000</v>
      </c>
      <c r="G534" s="19" t="s">
        <v>1222</v>
      </c>
      <c r="H534" s="19" t="s">
        <v>69</v>
      </c>
      <c r="I534" s="19" t="s">
        <v>119</v>
      </c>
      <c r="J534" s="19"/>
      <c r="K534" s="19"/>
      <c r="L534" s="19"/>
      <c r="M534" s="19" t="s">
        <v>39</v>
      </c>
      <c r="N534" s="19" t="s">
        <v>40</v>
      </c>
    </row>
    <row r="535" spans="1:14">
      <c r="A535" s="18">
        <v>44767</v>
      </c>
      <c r="B535" s="19" t="s">
        <v>1223</v>
      </c>
      <c r="C535" s="20" t="s">
        <v>1224</v>
      </c>
      <c r="D535" s="19" t="s">
        <v>26</v>
      </c>
      <c r="E535" s="19" t="s">
        <v>27</v>
      </c>
      <c r="F535" s="21">
        <v>1000000</v>
      </c>
      <c r="G535" s="19" t="s">
        <v>1225</v>
      </c>
      <c r="H535" s="19" t="s">
        <v>87</v>
      </c>
      <c r="I535" s="19" t="s">
        <v>43</v>
      </c>
      <c r="J535" s="19"/>
      <c r="K535" s="19"/>
      <c r="L535" s="19"/>
      <c r="M535" s="19" t="s">
        <v>39</v>
      </c>
      <c r="N535" s="19" t="s">
        <v>172</v>
      </c>
    </row>
    <row r="536" spans="1:14">
      <c r="A536" s="18">
        <v>44745</v>
      </c>
      <c r="B536" s="19" t="s">
        <v>1226</v>
      </c>
      <c r="C536" s="20">
        <v>2278</v>
      </c>
      <c r="D536" s="19" t="s">
        <v>26</v>
      </c>
      <c r="E536" s="19" t="s">
        <v>943</v>
      </c>
      <c r="F536" s="21">
        <v>1000000</v>
      </c>
      <c r="G536" s="19">
        <v>463</v>
      </c>
      <c r="H536" s="19" t="s">
        <v>313</v>
      </c>
      <c r="I536" s="19" t="s">
        <v>296</v>
      </c>
      <c r="J536" s="19"/>
      <c r="K536" s="19"/>
      <c r="L536" s="19"/>
      <c r="M536" s="19" t="s">
        <v>39</v>
      </c>
      <c r="N536" s="19" t="s">
        <v>26</v>
      </c>
    </row>
    <row r="537" spans="1:14">
      <c r="A537" s="18">
        <v>44746</v>
      </c>
      <c r="B537" s="19" t="s">
        <v>646</v>
      </c>
      <c r="C537" s="20">
        <v>2722</v>
      </c>
      <c r="D537" s="19" t="s">
        <v>33</v>
      </c>
      <c r="E537" s="19" t="s">
        <v>213</v>
      </c>
      <c r="F537" s="21">
        <v>16000000</v>
      </c>
      <c r="G537" s="19">
        <v>1564</v>
      </c>
      <c r="H537" s="19" t="s">
        <v>28</v>
      </c>
      <c r="I537" s="19" t="s">
        <v>206</v>
      </c>
      <c r="J537" s="19" t="s">
        <v>1112</v>
      </c>
      <c r="K537" s="19"/>
      <c r="L537" s="19"/>
      <c r="M537" s="19" t="s">
        <v>39</v>
      </c>
      <c r="N537" s="19" t="s">
        <v>40</v>
      </c>
    </row>
    <row r="538" spans="1:14">
      <c r="A538" s="18">
        <v>44832</v>
      </c>
      <c r="B538" s="19" t="s">
        <v>1227</v>
      </c>
      <c r="C538" s="20">
        <v>220503</v>
      </c>
      <c r="D538" s="19" t="s">
        <v>33</v>
      </c>
      <c r="E538" s="19" t="s">
        <v>133</v>
      </c>
      <c r="F538" s="21">
        <v>20000000</v>
      </c>
      <c r="G538" s="19" t="s">
        <v>1228</v>
      </c>
      <c r="H538" s="19" t="s">
        <v>135</v>
      </c>
      <c r="I538" s="19" t="s">
        <v>136</v>
      </c>
      <c r="J538" s="19" t="s">
        <v>165</v>
      </c>
      <c r="K538" s="19" t="s">
        <v>38</v>
      </c>
      <c r="L538" s="19"/>
      <c r="M538" s="19" t="s">
        <v>39</v>
      </c>
      <c r="N538" s="19" t="s">
        <v>40</v>
      </c>
    </row>
    <row r="539" spans="1:14">
      <c r="A539" s="18">
        <v>44774</v>
      </c>
      <c r="B539" s="19" t="s">
        <v>1229</v>
      </c>
      <c r="C539" s="20" t="s">
        <v>1230</v>
      </c>
      <c r="D539" s="19" t="s">
        <v>33</v>
      </c>
      <c r="E539" s="19" t="s">
        <v>133</v>
      </c>
      <c r="F539" s="21">
        <v>19600000</v>
      </c>
      <c r="G539" s="19" t="s">
        <v>1231</v>
      </c>
      <c r="H539" s="19" t="s">
        <v>135</v>
      </c>
      <c r="I539" s="19" t="s">
        <v>136</v>
      </c>
      <c r="J539" s="19" t="s">
        <v>247</v>
      </c>
      <c r="K539" s="19" t="s">
        <v>206</v>
      </c>
      <c r="L539" s="19"/>
      <c r="M539" s="19" t="s">
        <v>39</v>
      </c>
      <c r="N539" s="19" t="s">
        <v>40</v>
      </c>
    </row>
    <row r="540" spans="1:14">
      <c r="A540" s="18">
        <v>44828</v>
      </c>
      <c r="B540" s="19" t="s">
        <v>1232</v>
      </c>
      <c r="C540" s="20" t="s">
        <v>1233</v>
      </c>
      <c r="D540" s="19" t="s">
        <v>33</v>
      </c>
      <c r="E540" s="19" t="s">
        <v>85</v>
      </c>
      <c r="F540" s="21">
        <v>9900000</v>
      </c>
      <c r="G540" s="19" t="s">
        <v>1234</v>
      </c>
      <c r="H540" s="19" t="s">
        <v>198</v>
      </c>
      <c r="I540" s="19" t="s">
        <v>106</v>
      </c>
      <c r="J540" s="19" t="s">
        <v>46</v>
      </c>
      <c r="K540" s="19" t="s">
        <v>47</v>
      </c>
      <c r="L540" s="19"/>
      <c r="M540" s="19" t="s">
        <v>48</v>
      </c>
      <c r="N540" s="19" t="s">
        <v>40</v>
      </c>
    </row>
    <row r="541" spans="1:14">
      <c r="A541" s="18">
        <v>44821</v>
      </c>
      <c r="B541" s="19" t="s">
        <v>1235</v>
      </c>
      <c r="C541" s="20" t="s">
        <v>1236</v>
      </c>
      <c r="D541" s="19" t="s">
        <v>33</v>
      </c>
      <c r="E541" s="19" t="s">
        <v>177</v>
      </c>
      <c r="F541" s="21">
        <v>6000000</v>
      </c>
      <c r="G541" s="19" t="s">
        <v>1237</v>
      </c>
      <c r="H541" s="19" t="s">
        <v>69</v>
      </c>
      <c r="I541" s="19" t="s">
        <v>180</v>
      </c>
      <c r="J541" s="19"/>
      <c r="K541" s="19"/>
      <c r="L541" s="19"/>
      <c r="M541" s="19" t="s">
        <v>39</v>
      </c>
      <c r="N541" s="19" t="s">
        <v>40</v>
      </c>
    </row>
    <row r="542" spans="1:14">
      <c r="A542" s="18">
        <v>44753</v>
      </c>
      <c r="B542" s="19" t="s">
        <v>1238</v>
      </c>
      <c r="C542" s="20">
        <v>2773</v>
      </c>
      <c r="D542" s="19" t="s">
        <v>33</v>
      </c>
      <c r="E542" s="19" t="s">
        <v>34</v>
      </c>
      <c r="F542" s="21">
        <v>4800000</v>
      </c>
      <c r="G542" s="19">
        <v>1979</v>
      </c>
      <c r="H542" s="19" t="s">
        <v>238</v>
      </c>
      <c r="I542" s="19" t="s">
        <v>54</v>
      </c>
      <c r="J542" s="19"/>
      <c r="K542" s="19"/>
      <c r="L542" s="19"/>
      <c r="M542" s="19" t="s">
        <v>39</v>
      </c>
      <c r="N542" s="19" t="s">
        <v>40</v>
      </c>
    </row>
    <row r="543" spans="1:14">
      <c r="A543" s="18">
        <v>44756</v>
      </c>
      <c r="B543" s="19" t="s">
        <v>1239</v>
      </c>
      <c r="C543" s="20" t="s">
        <v>1240</v>
      </c>
      <c r="D543" s="19" t="s">
        <v>33</v>
      </c>
      <c r="E543" s="19" t="s">
        <v>412</v>
      </c>
      <c r="F543" s="21">
        <v>4320000</v>
      </c>
      <c r="G543" s="19">
        <v>1806</v>
      </c>
      <c r="H543" s="19" t="s">
        <v>69</v>
      </c>
      <c r="I543" s="19" t="s">
        <v>50</v>
      </c>
      <c r="J543" s="19" t="s">
        <v>294</v>
      </c>
      <c r="K543" s="19"/>
      <c r="L543" s="19"/>
      <c r="M543" s="19" t="s">
        <v>48</v>
      </c>
      <c r="N543" s="19" t="s">
        <v>40</v>
      </c>
    </row>
    <row r="544" spans="1:14">
      <c r="A544" s="18">
        <v>44747</v>
      </c>
      <c r="B544" s="19" t="s">
        <v>1241</v>
      </c>
      <c r="C544" s="20">
        <v>2422</v>
      </c>
      <c r="D544" s="19" t="s">
        <v>33</v>
      </c>
      <c r="E544" s="19" t="s">
        <v>242</v>
      </c>
      <c r="F544" s="21">
        <v>9000000</v>
      </c>
      <c r="G544" s="19">
        <v>1395</v>
      </c>
      <c r="H544" s="19" t="s">
        <v>28</v>
      </c>
      <c r="I544" s="19" t="s">
        <v>76</v>
      </c>
      <c r="J544" s="19" t="s">
        <v>250</v>
      </c>
      <c r="K544" s="19"/>
      <c r="L544" s="19"/>
      <c r="M544" s="19" t="s">
        <v>39</v>
      </c>
      <c r="N544" s="19" t="s">
        <v>40</v>
      </c>
    </row>
    <row r="545" spans="1:14">
      <c r="A545" s="18">
        <v>44834</v>
      </c>
      <c r="B545" s="19" t="s">
        <v>1242</v>
      </c>
      <c r="C545" s="20">
        <v>220577</v>
      </c>
      <c r="D545" s="19" t="s">
        <v>33</v>
      </c>
      <c r="E545" s="19" t="s">
        <v>412</v>
      </c>
      <c r="F545" s="21">
        <v>19800000</v>
      </c>
      <c r="G545" s="19" t="s">
        <v>1243</v>
      </c>
      <c r="H545" s="19" t="s">
        <v>198</v>
      </c>
      <c r="I545" s="19" t="s">
        <v>50</v>
      </c>
      <c r="J545" s="19" t="s">
        <v>791</v>
      </c>
      <c r="K545" s="19" t="s">
        <v>46</v>
      </c>
      <c r="L545" s="19"/>
      <c r="M545" s="19" t="s">
        <v>39</v>
      </c>
      <c r="N545" s="19" t="s">
        <v>40</v>
      </c>
    </row>
    <row r="546" spans="1:14">
      <c r="A546" s="18">
        <v>44810</v>
      </c>
      <c r="B546" s="19" t="s">
        <v>1244</v>
      </c>
      <c r="C546" s="20">
        <v>2270277</v>
      </c>
      <c r="D546" s="19" t="s">
        <v>33</v>
      </c>
      <c r="E546" s="19" t="s">
        <v>133</v>
      </c>
      <c r="F546" s="21">
        <v>14725000</v>
      </c>
      <c r="G546" s="19" t="s">
        <v>1245</v>
      </c>
      <c r="H546" s="19" t="s">
        <v>135</v>
      </c>
      <c r="I546" s="19" t="s">
        <v>165</v>
      </c>
      <c r="J546" s="19" t="s">
        <v>136</v>
      </c>
      <c r="K546" s="19" t="s">
        <v>38</v>
      </c>
      <c r="L546" s="19"/>
      <c r="M546" s="19" t="s">
        <v>39</v>
      </c>
      <c r="N546" s="19" t="s">
        <v>40</v>
      </c>
    </row>
    <row r="547" spans="1:14">
      <c r="A547" s="18">
        <v>44742</v>
      </c>
      <c r="B547" s="19" t="s">
        <v>1246</v>
      </c>
      <c r="C547" s="20" t="s">
        <v>1247</v>
      </c>
      <c r="D547" s="19" t="s">
        <v>33</v>
      </c>
      <c r="E547" s="19" t="s">
        <v>185</v>
      </c>
      <c r="F547" s="21">
        <v>6000000</v>
      </c>
      <c r="G547" s="19" t="s">
        <v>1248</v>
      </c>
      <c r="H547" s="19" t="s">
        <v>28</v>
      </c>
      <c r="I547" s="19" t="s">
        <v>264</v>
      </c>
      <c r="J547" s="19" t="s">
        <v>688</v>
      </c>
      <c r="K547" s="19"/>
      <c r="L547" s="19"/>
      <c r="M547" s="19" t="s">
        <v>39</v>
      </c>
      <c r="N547" s="19"/>
    </row>
    <row r="548" spans="1:14">
      <c r="A548" s="18">
        <v>44799</v>
      </c>
      <c r="B548" s="19" t="s">
        <v>1249</v>
      </c>
      <c r="C548" s="20" t="s">
        <v>1250</v>
      </c>
      <c r="D548" s="19" t="s">
        <v>33</v>
      </c>
      <c r="E548" s="19" t="s">
        <v>201</v>
      </c>
      <c r="F548" s="21">
        <v>18500000</v>
      </c>
      <c r="G548" s="19">
        <v>2703</v>
      </c>
      <c r="H548" s="19" t="s">
        <v>81</v>
      </c>
      <c r="I548" s="19" t="s">
        <v>46</v>
      </c>
      <c r="J548" s="19" t="s">
        <v>53</v>
      </c>
      <c r="K548" s="19" t="s">
        <v>420</v>
      </c>
      <c r="L548" s="19"/>
      <c r="M548" s="19" t="s">
        <v>39</v>
      </c>
      <c r="N548" s="19" t="s">
        <v>91</v>
      </c>
    </row>
    <row r="549" spans="1:14">
      <c r="A549" s="18">
        <v>44833</v>
      </c>
      <c r="B549" s="19" t="s">
        <v>1251</v>
      </c>
      <c r="C549" s="20" t="s">
        <v>1252</v>
      </c>
      <c r="D549" s="19" t="s">
        <v>33</v>
      </c>
      <c r="E549" s="19" t="s">
        <v>227</v>
      </c>
      <c r="F549" s="21">
        <v>19300000</v>
      </c>
      <c r="G549" s="19" t="s">
        <v>1253</v>
      </c>
      <c r="H549" s="19" t="s">
        <v>81</v>
      </c>
      <c r="I549" s="19" t="s">
        <v>216</v>
      </c>
      <c r="J549" s="19" t="s">
        <v>167</v>
      </c>
      <c r="K549" s="19" t="s">
        <v>229</v>
      </c>
      <c r="L549" s="19"/>
      <c r="M549" s="19" t="s">
        <v>39</v>
      </c>
      <c r="N549" s="19" t="s">
        <v>40</v>
      </c>
    </row>
    <row r="550" spans="1:14">
      <c r="A550" s="18">
        <v>44798</v>
      </c>
      <c r="B550" s="19" t="s">
        <v>1254</v>
      </c>
      <c r="C550" s="20">
        <v>2270170</v>
      </c>
      <c r="D550" s="19" t="s">
        <v>33</v>
      </c>
      <c r="E550" s="19" t="s">
        <v>133</v>
      </c>
      <c r="F550" s="21">
        <v>13200000</v>
      </c>
      <c r="G550" s="19" t="s">
        <v>1255</v>
      </c>
      <c r="H550" s="19" t="s">
        <v>135</v>
      </c>
      <c r="I550" s="19" t="s">
        <v>165</v>
      </c>
      <c r="J550" s="19" t="s">
        <v>136</v>
      </c>
      <c r="K550" s="19" t="s">
        <v>38</v>
      </c>
      <c r="L550" s="19"/>
      <c r="M550" s="19" t="s">
        <v>39</v>
      </c>
      <c r="N550" s="19" t="s">
        <v>40</v>
      </c>
    </row>
    <row r="551" spans="1:14">
      <c r="A551" s="18">
        <v>44765</v>
      </c>
      <c r="B551" s="19" t="s">
        <v>1256</v>
      </c>
      <c r="C551" s="20">
        <v>2270005</v>
      </c>
      <c r="D551" s="19" t="s">
        <v>33</v>
      </c>
      <c r="E551" s="19" t="s">
        <v>133</v>
      </c>
      <c r="F551" s="21">
        <v>18200000</v>
      </c>
      <c r="G551" s="19">
        <v>3202</v>
      </c>
      <c r="H551" s="19" t="s">
        <v>135</v>
      </c>
      <c r="I551" s="19" t="s">
        <v>136</v>
      </c>
      <c r="J551" s="19" t="s">
        <v>441</v>
      </c>
      <c r="K551" s="19"/>
      <c r="L551" s="19"/>
      <c r="M551" s="19" t="s">
        <v>39</v>
      </c>
      <c r="N551" s="19" t="s">
        <v>40</v>
      </c>
    </row>
    <row r="552" spans="1:14">
      <c r="A552" s="18">
        <v>44765</v>
      </c>
      <c r="B552" s="19" t="s">
        <v>864</v>
      </c>
      <c r="C552" s="20">
        <v>2270013</v>
      </c>
      <c r="D552" s="19" t="s">
        <v>33</v>
      </c>
      <c r="E552" s="19" t="s">
        <v>133</v>
      </c>
      <c r="F552" s="21">
        <v>2000000</v>
      </c>
      <c r="G552" s="19">
        <v>3160</v>
      </c>
      <c r="H552" s="19" t="s">
        <v>135</v>
      </c>
      <c r="I552" s="19" t="s">
        <v>76</v>
      </c>
      <c r="J552" s="19" t="s">
        <v>347</v>
      </c>
      <c r="K552" s="19"/>
      <c r="L552" s="19"/>
      <c r="M552" s="19" t="s">
        <v>48</v>
      </c>
      <c r="N552" s="19" t="s">
        <v>40</v>
      </c>
    </row>
    <row r="553" spans="1:14">
      <c r="A553" s="18">
        <v>44784</v>
      </c>
      <c r="B553" s="19" t="s">
        <v>864</v>
      </c>
      <c r="C553" s="20">
        <v>2270013</v>
      </c>
      <c r="D553" s="19" t="s">
        <v>33</v>
      </c>
      <c r="E553" s="19" t="s">
        <v>133</v>
      </c>
      <c r="F553" s="21">
        <v>11000000</v>
      </c>
      <c r="G553" s="19" t="s">
        <v>1257</v>
      </c>
      <c r="H553" s="19" t="s">
        <v>135</v>
      </c>
      <c r="I553" s="19" t="s">
        <v>76</v>
      </c>
      <c r="J553" s="19" t="s">
        <v>347</v>
      </c>
      <c r="K553" s="19"/>
      <c r="L553" s="19"/>
      <c r="M553" s="19" t="s">
        <v>30</v>
      </c>
      <c r="N553" s="19" t="s">
        <v>40</v>
      </c>
    </row>
    <row r="554" spans="1:14">
      <c r="A554" s="18">
        <v>44793</v>
      </c>
      <c r="B554" s="19" t="s">
        <v>1258</v>
      </c>
      <c r="C554" s="20" t="s">
        <v>1259</v>
      </c>
      <c r="D554" s="19" t="s">
        <v>26</v>
      </c>
      <c r="E554" s="19" t="s">
        <v>27</v>
      </c>
      <c r="F554" s="21">
        <v>4500000</v>
      </c>
      <c r="G554" s="19" t="s">
        <v>1260</v>
      </c>
      <c r="H554" s="19" t="s">
        <v>87</v>
      </c>
      <c r="I554" s="19" t="s">
        <v>43</v>
      </c>
      <c r="J554" s="19"/>
      <c r="K554" s="19"/>
      <c r="L554" s="19"/>
      <c r="M554" s="19" t="s">
        <v>39</v>
      </c>
      <c r="N554" s="19" t="s">
        <v>91</v>
      </c>
    </row>
    <row r="555" spans="1:14">
      <c r="A555" s="18">
        <v>44803</v>
      </c>
      <c r="B555" s="19" t="s">
        <v>1261</v>
      </c>
      <c r="C555" s="20">
        <v>2270215</v>
      </c>
      <c r="D555" s="19" t="s">
        <v>33</v>
      </c>
      <c r="E555" s="19" t="s">
        <v>133</v>
      </c>
      <c r="F555" s="21">
        <v>13200000</v>
      </c>
      <c r="G555" s="19" t="s">
        <v>1262</v>
      </c>
      <c r="H555" s="19" t="s">
        <v>135</v>
      </c>
      <c r="I555" s="19" t="s">
        <v>165</v>
      </c>
      <c r="J555" s="19" t="s">
        <v>136</v>
      </c>
      <c r="K555" s="19" t="s">
        <v>188</v>
      </c>
      <c r="L555" s="19"/>
      <c r="M555" s="19" t="s">
        <v>39</v>
      </c>
      <c r="N555" s="19" t="s">
        <v>40</v>
      </c>
    </row>
    <row r="556" spans="1:14">
      <c r="A556" s="18">
        <v>44777</v>
      </c>
      <c r="B556" s="19" t="s">
        <v>1263</v>
      </c>
      <c r="C556" s="20">
        <v>2270077</v>
      </c>
      <c r="D556" s="19" t="s">
        <v>33</v>
      </c>
      <c r="E556" s="19" t="s">
        <v>133</v>
      </c>
      <c r="F556" s="21">
        <v>3800000</v>
      </c>
      <c r="G556" s="19" t="s">
        <v>1264</v>
      </c>
      <c r="H556" s="19" t="s">
        <v>135</v>
      </c>
      <c r="I556" s="19" t="s">
        <v>165</v>
      </c>
      <c r="J556" s="19" t="s">
        <v>137</v>
      </c>
      <c r="K556" s="19" t="s">
        <v>136</v>
      </c>
      <c r="L556" s="19"/>
      <c r="M556" s="19" t="s">
        <v>30</v>
      </c>
      <c r="N556" s="19" t="s">
        <v>40</v>
      </c>
    </row>
    <row r="557" spans="1:14">
      <c r="A557" s="18">
        <v>44774</v>
      </c>
      <c r="B557" s="19" t="s">
        <v>1265</v>
      </c>
      <c r="C557" s="20" t="s">
        <v>1266</v>
      </c>
      <c r="D557" s="19" t="s">
        <v>26</v>
      </c>
      <c r="E557" s="19" t="s">
        <v>27</v>
      </c>
      <c r="F557" s="21">
        <v>3500000</v>
      </c>
      <c r="G557" s="19" t="s">
        <v>1267</v>
      </c>
      <c r="H557" s="19" t="s">
        <v>87</v>
      </c>
      <c r="I557" s="19" t="s">
        <v>195</v>
      </c>
      <c r="J557" s="19"/>
      <c r="K557" s="19"/>
      <c r="L557" s="19"/>
      <c r="M557" s="19" t="s">
        <v>39</v>
      </c>
      <c r="N557" s="19" t="s">
        <v>91</v>
      </c>
    </row>
    <row r="558" spans="1:14">
      <c r="A558" s="18">
        <v>44834</v>
      </c>
      <c r="B558" s="19" t="s">
        <v>1268</v>
      </c>
      <c r="C558" s="20">
        <v>220546</v>
      </c>
      <c r="D558" s="19" t="s">
        <v>33</v>
      </c>
      <c r="E558" s="19" t="s">
        <v>185</v>
      </c>
      <c r="F558" s="21">
        <v>13870000</v>
      </c>
      <c r="G558" s="19" t="s">
        <v>1269</v>
      </c>
      <c r="H558" s="19" t="s">
        <v>198</v>
      </c>
      <c r="I558" s="19" t="s">
        <v>187</v>
      </c>
      <c r="J558" s="19" t="s">
        <v>136</v>
      </c>
      <c r="K558" s="19"/>
      <c r="L558" s="19"/>
      <c r="M558" s="19" t="s">
        <v>30</v>
      </c>
      <c r="N558" s="19" t="s">
        <v>40</v>
      </c>
    </row>
    <row r="559" spans="1:14">
      <c r="A559" s="18">
        <v>44788</v>
      </c>
      <c r="B559" s="19" t="s">
        <v>1270</v>
      </c>
      <c r="C559" s="20" t="s">
        <v>1271</v>
      </c>
      <c r="D559" s="19" t="s">
        <v>33</v>
      </c>
      <c r="E559" s="19" t="s">
        <v>213</v>
      </c>
      <c r="F559" s="21">
        <v>14400000</v>
      </c>
      <c r="G559" s="19">
        <v>3080</v>
      </c>
      <c r="H559" s="19" t="s">
        <v>81</v>
      </c>
      <c r="I559" s="19" t="s">
        <v>76</v>
      </c>
      <c r="J559" s="19" t="s">
        <v>206</v>
      </c>
      <c r="K559" s="19" t="s">
        <v>384</v>
      </c>
      <c r="L559" s="19"/>
      <c r="M559" s="19" t="s">
        <v>39</v>
      </c>
      <c r="N559" s="19" t="s">
        <v>40</v>
      </c>
    </row>
    <row r="560" spans="1:14">
      <c r="A560" s="18">
        <v>44809</v>
      </c>
      <c r="B560" s="19" t="s">
        <v>1272</v>
      </c>
      <c r="C560" s="20" t="s">
        <v>1273</v>
      </c>
      <c r="D560" s="19" t="s">
        <v>33</v>
      </c>
      <c r="E560" s="19" t="s">
        <v>177</v>
      </c>
      <c r="F560" s="21">
        <v>6720000</v>
      </c>
      <c r="G560" s="19">
        <v>3034</v>
      </c>
      <c r="H560" s="19" t="s">
        <v>87</v>
      </c>
      <c r="I560" s="19" t="s">
        <v>180</v>
      </c>
      <c r="J560" s="19"/>
      <c r="K560" s="19"/>
      <c r="L560" s="19"/>
      <c r="M560" s="19" t="s">
        <v>39</v>
      </c>
      <c r="N560" s="19" t="s">
        <v>172</v>
      </c>
    </row>
    <row r="561" spans="1:14">
      <c r="A561" s="18">
        <v>44788</v>
      </c>
      <c r="B561" s="19" t="s">
        <v>1274</v>
      </c>
      <c r="C561" s="20" t="s">
        <v>1275</v>
      </c>
      <c r="D561" s="19" t="s">
        <v>26</v>
      </c>
      <c r="E561" s="19" t="s">
        <v>27</v>
      </c>
      <c r="F561" s="21">
        <v>2000000</v>
      </c>
      <c r="G561" s="19" t="s">
        <v>1276</v>
      </c>
      <c r="H561" s="19" t="s">
        <v>42</v>
      </c>
      <c r="I561" s="19" t="s">
        <v>43</v>
      </c>
      <c r="J561" s="19"/>
      <c r="K561" s="19"/>
      <c r="L561" s="19"/>
      <c r="M561" s="19" t="s">
        <v>39</v>
      </c>
      <c r="N561" s="19" t="s">
        <v>91</v>
      </c>
    </row>
    <row r="562" spans="1:14">
      <c r="A562" s="18">
        <v>44832</v>
      </c>
      <c r="B562" s="19" t="s">
        <v>1277</v>
      </c>
      <c r="C562" s="20" t="s">
        <v>1278</v>
      </c>
      <c r="D562" s="19" t="s">
        <v>33</v>
      </c>
      <c r="E562" s="19" t="s">
        <v>201</v>
      </c>
      <c r="F562" s="21">
        <v>12000000</v>
      </c>
      <c r="G562" s="19">
        <v>2617</v>
      </c>
      <c r="H562" s="19" t="s">
        <v>81</v>
      </c>
      <c r="I562" s="19" t="s">
        <v>420</v>
      </c>
      <c r="J562" s="19"/>
      <c r="K562" s="19"/>
      <c r="L562" s="19"/>
      <c r="M562" s="19" t="s">
        <v>39</v>
      </c>
      <c r="N562" s="19" t="s">
        <v>172</v>
      </c>
    </row>
    <row r="563" spans="1:14">
      <c r="A563" s="18">
        <v>44771</v>
      </c>
      <c r="B563" s="19" t="s">
        <v>1279</v>
      </c>
      <c r="C563" s="20" t="s">
        <v>1280</v>
      </c>
      <c r="D563" s="19" t="s">
        <v>33</v>
      </c>
      <c r="E563" s="19" t="s">
        <v>412</v>
      </c>
      <c r="F563" s="21">
        <v>1420000</v>
      </c>
      <c r="G563" s="19" t="s">
        <v>1281</v>
      </c>
      <c r="H563" s="19" t="s">
        <v>87</v>
      </c>
      <c r="I563" s="19" t="s">
        <v>206</v>
      </c>
      <c r="J563" s="19" t="s">
        <v>202</v>
      </c>
      <c r="K563" s="19"/>
      <c r="L563" s="19"/>
      <c r="M563" s="19" t="s">
        <v>30</v>
      </c>
      <c r="N563" s="19" t="s">
        <v>40</v>
      </c>
    </row>
    <row r="564" spans="1:14">
      <c r="A564" s="18">
        <v>44778</v>
      </c>
      <c r="B564" s="19" t="s">
        <v>707</v>
      </c>
      <c r="C564" s="20">
        <v>2270083</v>
      </c>
      <c r="D564" s="19" t="s">
        <v>33</v>
      </c>
      <c r="E564" s="19" t="s">
        <v>133</v>
      </c>
      <c r="F564" s="21">
        <v>2400000</v>
      </c>
      <c r="G564" s="19" t="s">
        <v>1282</v>
      </c>
      <c r="H564" s="19" t="s">
        <v>135</v>
      </c>
      <c r="I564" s="19" t="s">
        <v>165</v>
      </c>
      <c r="J564" s="19" t="s">
        <v>136</v>
      </c>
      <c r="K564" s="19" t="s">
        <v>264</v>
      </c>
      <c r="L564" s="19"/>
      <c r="M564" s="19" t="s">
        <v>48</v>
      </c>
      <c r="N564" s="19" t="s">
        <v>40</v>
      </c>
    </row>
    <row r="565" spans="1:14">
      <c r="A565" s="18">
        <v>44783</v>
      </c>
      <c r="B565" s="19" t="s">
        <v>707</v>
      </c>
      <c r="C565" s="20">
        <v>2270083</v>
      </c>
      <c r="D565" s="19" t="s">
        <v>33</v>
      </c>
      <c r="E565" s="19" t="s">
        <v>133</v>
      </c>
      <c r="F565" s="21">
        <v>10000000</v>
      </c>
      <c r="G565" s="19" t="s">
        <v>1283</v>
      </c>
      <c r="H565" s="19" t="s">
        <v>135</v>
      </c>
      <c r="I565" s="19" t="s">
        <v>165</v>
      </c>
      <c r="J565" s="19" t="s">
        <v>136</v>
      </c>
      <c r="K565" s="19" t="s">
        <v>264</v>
      </c>
      <c r="L565" s="19"/>
      <c r="M565" s="19" t="s">
        <v>30</v>
      </c>
      <c r="N565" s="19" t="s">
        <v>40</v>
      </c>
    </row>
    <row r="566" spans="1:14">
      <c r="A566" s="18">
        <v>44800</v>
      </c>
      <c r="B566" s="19" t="s">
        <v>1284</v>
      </c>
      <c r="C566" s="20">
        <v>2270190</v>
      </c>
      <c r="D566" s="19" t="s">
        <v>33</v>
      </c>
      <c r="E566" s="19" t="s">
        <v>185</v>
      </c>
      <c r="F566" s="21">
        <v>6000000</v>
      </c>
      <c r="G566" s="19" t="s">
        <v>1285</v>
      </c>
      <c r="H566" s="19" t="s">
        <v>87</v>
      </c>
      <c r="I566" s="19" t="s">
        <v>76</v>
      </c>
      <c r="J566" s="19" t="s">
        <v>119</v>
      </c>
      <c r="K566" s="19" t="s">
        <v>431</v>
      </c>
      <c r="L566" s="19"/>
      <c r="M566" s="19" t="s">
        <v>48</v>
      </c>
      <c r="N566" s="19" t="s">
        <v>40</v>
      </c>
    </row>
    <row r="567" spans="1:14">
      <c r="A567" s="18">
        <v>44802</v>
      </c>
      <c r="B567" s="19" t="s">
        <v>1284</v>
      </c>
      <c r="C567" s="20">
        <v>2270190</v>
      </c>
      <c r="D567" s="19" t="s">
        <v>33</v>
      </c>
      <c r="E567" s="19" t="s">
        <v>185</v>
      </c>
      <c r="F567" s="21">
        <v>5500000</v>
      </c>
      <c r="G567" s="19" t="s">
        <v>1286</v>
      </c>
      <c r="H567" s="19" t="s">
        <v>87</v>
      </c>
      <c r="I567" s="19" t="s">
        <v>76</v>
      </c>
      <c r="J567" s="19" t="s">
        <v>119</v>
      </c>
      <c r="K567" s="19" t="s">
        <v>431</v>
      </c>
      <c r="L567" s="19"/>
      <c r="M567" s="19" t="s">
        <v>30</v>
      </c>
      <c r="N567" s="19" t="s">
        <v>40</v>
      </c>
    </row>
    <row r="568" spans="1:14">
      <c r="A568" s="18">
        <v>44743</v>
      </c>
      <c r="B568" s="19" t="s">
        <v>1287</v>
      </c>
      <c r="C568" s="20">
        <v>2633</v>
      </c>
      <c r="D568" s="19" t="s">
        <v>33</v>
      </c>
      <c r="E568" s="19" t="s">
        <v>943</v>
      </c>
      <c r="F568" s="21">
        <v>5760000</v>
      </c>
      <c r="G568" s="19">
        <v>1631</v>
      </c>
      <c r="H568" s="19" t="s">
        <v>28</v>
      </c>
      <c r="I568" s="19" t="s">
        <v>167</v>
      </c>
      <c r="J568" s="19"/>
      <c r="K568" s="19"/>
      <c r="L568" s="19"/>
      <c r="M568" s="19" t="s">
        <v>39</v>
      </c>
      <c r="N568" s="19" t="s">
        <v>172</v>
      </c>
    </row>
    <row r="569" spans="1:14">
      <c r="A569" s="18">
        <v>44821</v>
      </c>
      <c r="B569" s="19" t="s">
        <v>1288</v>
      </c>
      <c r="C569" s="20" t="s">
        <v>1289</v>
      </c>
      <c r="D569" s="19" t="s">
        <v>33</v>
      </c>
      <c r="E569" s="19" t="s">
        <v>34</v>
      </c>
      <c r="F569" s="21">
        <v>8000000</v>
      </c>
      <c r="G569" s="19">
        <v>4223</v>
      </c>
      <c r="H569" s="19" t="s">
        <v>198</v>
      </c>
      <c r="I569" s="19" t="s">
        <v>53</v>
      </c>
      <c r="J569" s="19" t="s">
        <v>70</v>
      </c>
      <c r="K569" s="19"/>
      <c r="L569" s="19"/>
      <c r="M569" s="19" t="s">
        <v>48</v>
      </c>
      <c r="N569" s="19" t="s">
        <v>172</v>
      </c>
    </row>
    <row r="570" spans="1:14">
      <c r="A570" s="18">
        <v>44811</v>
      </c>
      <c r="B570" s="19" t="s">
        <v>1290</v>
      </c>
      <c r="C570" s="20" t="s">
        <v>1291</v>
      </c>
      <c r="D570" s="19" t="s">
        <v>33</v>
      </c>
      <c r="E570" s="19" t="s">
        <v>201</v>
      </c>
      <c r="F570" s="21">
        <v>9500000</v>
      </c>
      <c r="G570" s="19">
        <v>4076</v>
      </c>
      <c r="H570" s="19" t="s">
        <v>69</v>
      </c>
      <c r="I570" s="19" t="s">
        <v>46</v>
      </c>
      <c r="J570" s="19" t="s">
        <v>342</v>
      </c>
      <c r="K570" s="19"/>
      <c r="L570" s="19"/>
      <c r="M570" s="19" t="s">
        <v>48</v>
      </c>
      <c r="N570" s="19" t="s">
        <v>40</v>
      </c>
    </row>
    <row r="571" spans="1:14">
      <c r="A571" s="18">
        <v>44740</v>
      </c>
      <c r="B571" s="23" t="s">
        <v>1292</v>
      </c>
      <c r="C571" s="20" t="s">
        <v>1293</v>
      </c>
      <c r="D571" s="19" t="s">
        <v>33</v>
      </c>
      <c r="E571" s="19" t="s">
        <v>185</v>
      </c>
      <c r="F571" s="21">
        <v>6720000</v>
      </c>
      <c r="G571" s="19" t="s">
        <v>1294</v>
      </c>
      <c r="H571" s="19" t="s">
        <v>28</v>
      </c>
      <c r="I571" s="19" t="s">
        <v>614</v>
      </c>
      <c r="J571" s="19"/>
      <c r="K571" s="19"/>
      <c r="L571" s="19"/>
      <c r="M571" s="19" t="s">
        <v>39</v>
      </c>
      <c r="N571" s="19"/>
    </row>
    <row r="572" spans="1:14">
      <c r="A572" s="18">
        <v>44783</v>
      </c>
      <c r="B572" s="19" t="s">
        <v>799</v>
      </c>
      <c r="C572" s="20" t="s">
        <v>800</v>
      </c>
      <c r="D572" s="19" t="s">
        <v>33</v>
      </c>
      <c r="E572" s="19" t="s">
        <v>242</v>
      </c>
      <c r="F572" s="21">
        <v>12400000</v>
      </c>
      <c r="G572" s="19" t="s">
        <v>1295</v>
      </c>
      <c r="H572" s="19" t="s">
        <v>170</v>
      </c>
      <c r="I572" s="19" t="s">
        <v>506</v>
      </c>
      <c r="J572" s="19"/>
      <c r="K572" s="19"/>
      <c r="L572" s="19"/>
      <c r="M572" s="19" t="s">
        <v>30</v>
      </c>
      <c r="N572" s="19" t="s">
        <v>40</v>
      </c>
    </row>
    <row r="573" spans="1:14">
      <c r="A573" s="18">
        <v>44772</v>
      </c>
      <c r="B573" s="19" t="s">
        <v>1296</v>
      </c>
      <c r="C573" s="20" t="s">
        <v>1297</v>
      </c>
      <c r="D573" s="19" t="s">
        <v>33</v>
      </c>
      <c r="E573" s="19" t="s">
        <v>227</v>
      </c>
      <c r="F573" s="21">
        <v>11000000</v>
      </c>
      <c r="G573" s="19" t="s">
        <v>1298</v>
      </c>
      <c r="H573" s="19" t="s">
        <v>81</v>
      </c>
      <c r="I573" s="19" t="s">
        <v>286</v>
      </c>
      <c r="J573" s="19"/>
      <c r="K573" s="19"/>
      <c r="L573" s="19"/>
      <c r="M573" s="19" t="s">
        <v>39</v>
      </c>
      <c r="N573" s="19" t="s">
        <v>172</v>
      </c>
    </row>
    <row r="574" spans="1:14">
      <c r="A574" s="18">
        <v>44795</v>
      </c>
      <c r="B574" s="19" t="s">
        <v>1299</v>
      </c>
      <c r="C574" s="20" t="s">
        <v>1300</v>
      </c>
      <c r="D574" s="19" t="s">
        <v>33</v>
      </c>
      <c r="E574" s="19" t="s">
        <v>213</v>
      </c>
      <c r="F574" s="21">
        <v>14500000</v>
      </c>
      <c r="G574" s="19" t="s">
        <v>1301</v>
      </c>
      <c r="H574" s="19" t="s">
        <v>81</v>
      </c>
      <c r="I574" s="19" t="s">
        <v>215</v>
      </c>
      <c r="J574" s="19" t="s">
        <v>188</v>
      </c>
      <c r="K574" s="19"/>
      <c r="L574" s="19"/>
      <c r="M574" s="19" t="s">
        <v>39</v>
      </c>
      <c r="N574" s="19" t="s">
        <v>40</v>
      </c>
    </row>
    <row r="575" spans="1:14">
      <c r="A575" s="18">
        <v>44788</v>
      </c>
      <c r="B575" s="19" t="s">
        <v>1302</v>
      </c>
      <c r="C575" s="20" t="s">
        <v>1303</v>
      </c>
      <c r="D575" s="19" t="s">
        <v>33</v>
      </c>
      <c r="E575" s="19" t="s">
        <v>201</v>
      </c>
      <c r="F575" s="21">
        <v>22000000</v>
      </c>
      <c r="G575" s="19">
        <v>2664</v>
      </c>
      <c r="H575" s="19" t="s">
        <v>87</v>
      </c>
      <c r="I575" s="19" t="s">
        <v>46</v>
      </c>
      <c r="J575" s="19" t="s">
        <v>311</v>
      </c>
      <c r="K575" s="19"/>
      <c r="L575" s="19"/>
      <c r="M575" s="19" t="s">
        <v>48</v>
      </c>
      <c r="N575" s="19" t="s">
        <v>40</v>
      </c>
    </row>
    <row r="576" spans="1:14">
      <c r="A576" s="18">
        <v>44788</v>
      </c>
      <c r="B576" s="19" t="s">
        <v>1302</v>
      </c>
      <c r="C576" s="20" t="s">
        <v>1303</v>
      </c>
      <c r="D576" s="19" t="s">
        <v>33</v>
      </c>
      <c r="E576" s="19" t="s">
        <v>201</v>
      </c>
      <c r="F576" s="21">
        <v>1400000</v>
      </c>
      <c r="G576" s="19">
        <v>2665</v>
      </c>
      <c r="H576" s="19" t="s">
        <v>87</v>
      </c>
      <c r="I576" s="19" t="s">
        <v>46</v>
      </c>
      <c r="J576" s="19" t="s">
        <v>311</v>
      </c>
      <c r="K576" s="19"/>
      <c r="L576" s="19"/>
      <c r="M576" s="19" t="s">
        <v>30</v>
      </c>
      <c r="N576" s="19" t="s">
        <v>40</v>
      </c>
    </row>
    <row r="577" spans="1:14">
      <c r="A577" s="18">
        <v>44732</v>
      </c>
      <c r="B577" s="19" t="s">
        <v>1304</v>
      </c>
      <c r="C577" s="20" t="s">
        <v>1305</v>
      </c>
      <c r="D577" s="19" t="s">
        <v>33</v>
      </c>
      <c r="E577" s="19" t="s">
        <v>185</v>
      </c>
      <c r="F577" s="21">
        <v>16580000</v>
      </c>
      <c r="G577" s="19" t="s">
        <v>1306</v>
      </c>
      <c r="H577" s="19" t="s">
        <v>28</v>
      </c>
      <c r="I577" s="19" t="s">
        <v>264</v>
      </c>
      <c r="J577" s="19" t="s">
        <v>614</v>
      </c>
      <c r="K577" s="19"/>
      <c r="L577" s="19"/>
      <c r="M577" s="19" t="s">
        <v>39</v>
      </c>
      <c r="N577" s="19"/>
    </row>
    <row r="578" spans="1:14">
      <c r="A578" s="18">
        <v>44834</v>
      </c>
      <c r="B578" s="19" t="s">
        <v>1307</v>
      </c>
      <c r="C578" s="20" t="s">
        <v>1308</v>
      </c>
      <c r="D578" s="19" t="s">
        <v>33</v>
      </c>
      <c r="E578" s="19" t="s">
        <v>201</v>
      </c>
      <c r="F578" s="21">
        <v>16000000</v>
      </c>
      <c r="G578" s="19">
        <v>2642</v>
      </c>
      <c r="H578" s="19" t="s">
        <v>198</v>
      </c>
      <c r="I578" s="19" t="s">
        <v>46</v>
      </c>
      <c r="J578" s="19"/>
      <c r="K578" s="19"/>
      <c r="L578" s="19"/>
      <c r="M578" s="19" t="s">
        <v>39</v>
      </c>
      <c r="N578" s="19" t="s">
        <v>40</v>
      </c>
    </row>
    <row r="579" spans="1:14">
      <c r="A579" s="18">
        <v>44776</v>
      </c>
      <c r="B579" s="19" t="s">
        <v>1309</v>
      </c>
      <c r="C579" s="20">
        <v>2270068</v>
      </c>
      <c r="D579" s="19" t="s">
        <v>33</v>
      </c>
      <c r="E579" s="19" t="s">
        <v>133</v>
      </c>
      <c r="F579" s="21">
        <v>14000000</v>
      </c>
      <c r="G579" s="19" t="s">
        <v>1310</v>
      </c>
      <c r="H579" s="19" t="s">
        <v>135</v>
      </c>
      <c r="I579" s="19" t="s">
        <v>264</v>
      </c>
      <c r="J579" s="19" t="s">
        <v>137</v>
      </c>
      <c r="K579" s="19" t="s">
        <v>136</v>
      </c>
      <c r="L579" s="19"/>
      <c r="M579" s="19" t="s">
        <v>39</v>
      </c>
      <c r="N579" s="19" t="s">
        <v>465</v>
      </c>
    </row>
    <row r="580" spans="1:14">
      <c r="A580" s="18">
        <v>44810</v>
      </c>
      <c r="B580" s="19" t="s">
        <v>1311</v>
      </c>
      <c r="C580" s="20" t="s">
        <v>1312</v>
      </c>
      <c r="D580" s="19" t="s">
        <v>33</v>
      </c>
      <c r="E580" s="19" t="s">
        <v>227</v>
      </c>
      <c r="F580" s="21">
        <v>3500000</v>
      </c>
      <c r="G580" s="19" t="s">
        <v>1313</v>
      </c>
      <c r="H580" s="19" t="s">
        <v>87</v>
      </c>
      <c r="I580" s="19" t="s">
        <v>165</v>
      </c>
      <c r="J580" s="19" t="s">
        <v>229</v>
      </c>
      <c r="K580" s="19"/>
      <c r="L580" s="19"/>
      <c r="M580" s="19" t="s">
        <v>39</v>
      </c>
      <c r="N580" s="19" t="s">
        <v>40</v>
      </c>
    </row>
    <row r="581" spans="1:14">
      <c r="A581" s="18">
        <v>44804</v>
      </c>
      <c r="B581" s="19" t="s">
        <v>1314</v>
      </c>
      <c r="C581" s="20" t="s">
        <v>1315</v>
      </c>
      <c r="D581" s="19" t="s">
        <v>33</v>
      </c>
      <c r="E581" s="19" t="s">
        <v>213</v>
      </c>
      <c r="F581" s="21">
        <v>14500000</v>
      </c>
      <c r="G581" s="19" t="s">
        <v>1316</v>
      </c>
      <c r="H581" s="19" t="s">
        <v>81</v>
      </c>
      <c r="I581" s="19" t="s">
        <v>400</v>
      </c>
      <c r="J581" s="19" t="s">
        <v>76</v>
      </c>
      <c r="K581" s="19" t="s">
        <v>206</v>
      </c>
      <c r="L581" s="19"/>
      <c r="M581" s="19" t="s">
        <v>39</v>
      </c>
      <c r="N581" s="19" t="s">
        <v>40</v>
      </c>
    </row>
    <row r="582" spans="1:14">
      <c r="A582" s="18">
        <v>44792</v>
      </c>
      <c r="B582" s="19" t="s">
        <v>1317</v>
      </c>
      <c r="C582" s="20" t="s">
        <v>1318</v>
      </c>
      <c r="D582" s="19" t="s">
        <v>26</v>
      </c>
      <c r="E582" s="19" t="s">
        <v>27</v>
      </c>
      <c r="F582" s="21">
        <v>1000000</v>
      </c>
      <c r="G582" s="19" t="s">
        <v>1319</v>
      </c>
      <c r="H582" s="19" t="s">
        <v>87</v>
      </c>
      <c r="I582" s="19" t="s">
        <v>195</v>
      </c>
      <c r="J582" s="19"/>
      <c r="K582" s="19"/>
      <c r="L582" s="19"/>
      <c r="M582" s="19" t="s">
        <v>39</v>
      </c>
      <c r="N582" s="19" t="s">
        <v>91</v>
      </c>
    </row>
    <row r="583" spans="1:14">
      <c r="A583" s="18">
        <v>44760</v>
      </c>
      <c r="B583" s="19" t="s">
        <v>1320</v>
      </c>
      <c r="C583" s="20">
        <v>2305</v>
      </c>
      <c r="D583" s="19" t="s">
        <v>26</v>
      </c>
      <c r="E583" s="19" t="s">
        <v>27</v>
      </c>
      <c r="F583" s="21">
        <v>2250000</v>
      </c>
      <c r="G583" s="19">
        <v>491</v>
      </c>
      <c r="H583" s="19" t="s">
        <v>502</v>
      </c>
      <c r="I583" s="19" t="s">
        <v>29</v>
      </c>
      <c r="J583" s="19"/>
      <c r="K583" s="19"/>
      <c r="L583" s="19"/>
      <c r="M583" s="19" t="s">
        <v>39</v>
      </c>
      <c r="N583" s="19" t="s">
        <v>172</v>
      </c>
    </row>
    <row r="584" spans="1:14">
      <c r="A584" s="18">
        <v>44774</v>
      </c>
      <c r="B584" s="19" t="s">
        <v>1321</v>
      </c>
      <c r="C584" s="20" t="s">
        <v>1322</v>
      </c>
      <c r="D584" s="19" t="s">
        <v>26</v>
      </c>
      <c r="E584" s="19" t="s">
        <v>27</v>
      </c>
      <c r="F584" s="21">
        <v>1800000</v>
      </c>
      <c r="G584" s="19" t="s">
        <v>1323</v>
      </c>
      <c r="H584" s="19" t="s">
        <v>42</v>
      </c>
      <c r="I584" s="19" t="s">
        <v>29</v>
      </c>
      <c r="J584" s="19"/>
      <c r="K584" s="19"/>
      <c r="L584" s="19"/>
      <c r="M584" s="19" t="s">
        <v>39</v>
      </c>
      <c r="N584" s="19" t="s">
        <v>91</v>
      </c>
    </row>
    <row r="585" spans="1:14">
      <c r="A585" s="18">
        <v>44814</v>
      </c>
      <c r="B585" s="19" t="s">
        <v>1324</v>
      </c>
      <c r="C585" s="20" t="s">
        <v>1325</v>
      </c>
      <c r="D585" s="19" t="s">
        <v>33</v>
      </c>
      <c r="E585" s="19" t="s">
        <v>227</v>
      </c>
      <c r="F585" s="21">
        <v>10000000</v>
      </c>
      <c r="G585" s="19" t="s">
        <v>1326</v>
      </c>
      <c r="H585" s="19" t="s">
        <v>198</v>
      </c>
      <c r="I585" s="19" t="s">
        <v>206</v>
      </c>
      <c r="J585" s="19" t="s">
        <v>464</v>
      </c>
      <c r="K585" s="19"/>
      <c r="L585" s="19"/>
      <c r="M585" s="19" t="s">
        <v>48</v>
      </c>
      <c r="N585" s="19" t="s">
        <v>40</v>
      </c>
    </row>
    <row r="586" spans="1:14">
      <c r="A586" s="18">
        <v>44814</v>
      </c>
      <c r="B586" s="19" t="s">
        <v>1324</v>
      </c>
      <c r="C586" s="20" t="s">
        <v>1325</v>
      </c>
      <c r="D586" s="19" t="s">
        <v>33</v>
      </c>
      <c r="E586" s="19" t="s">
        <v>227</v>
      </c>
      <c r="F586" s="21">
        <v>11000000</v>
      </c>
      <c r="G586" s="19" t="s">
        <v>1327</v>
      </c>
      <c r="H586" s="19" t="s">
        <v>179</v>
      </c>
      <c r="I586" s="19" t="s">
        <v>206</v>
      </c>
      <c r="J586" s="19" t="s">
        <v>464</v>
      </c>
      <c r="K586" s="19"/>
      <c r="L586" s="19"/>
      <c r="M586" s="19" t="s">
        <v>30</v>
      </c>
      <c r="N586" s="19" t="s">
        <v>40</v>
      </c>
    </row>
    <row r="587" spans="1:14">
      <c r="A587" s="18">
        <v>44810</v>
      </c>
      <c r="B587" s="19" t="s">
        <v>1328</v>
      </c>
      <c r="C587" s="20" t="s">
        <v>1329</v>
      </c>
      <c r="D587" s="19" t="s">
        <v>33</v>
      </c>
      <c r="E587" s="19" t="s">
        <v>85</v>
      </c>
      <c r="F587" s="21">
        <v>18000000</v>
      </c>
      <c r="G587" s="19">
        <v>4024</v>
      </c>
      <c r="H587" s="19" t="s">
        <v>198</v>
      </c>
      <c r="I587" s="19" t="s">
        <v>191</v>
      </c>
      <c r="J587" s="19" t="s">
        <v>76</v>
      </c>
      <c r="K587" s="19" t="s">
        <v>199</v>
      </c>
      <c r="L587" s="19"/>
      <c r="M587" s="19" t="s">
        <v>39</v>
      </c>
      <c r="N587" s="19" t="s">
        <v>91</v>
      </c>
    </row>
    <row r="588" spans="1:14">
      <c r="A588" s="18">
        <v>44802</v>
      </c>
      <c r="B588" s="19" t="s">
        <v>1330</v>
      </c>
      <c r="C588" s="20" t="s">
        <v>1331</v>
      </c>
      <c r="D588" s="19" t="s">
        <v>33</v>
      </c>
      <c r="E588" s="19" t="s">
        <v>34</v>
      </c>
      <c r="F588" s="21">
        <v>19800000</v>
      </c>
      <c r="G588" s="19">
        <v>2505</v>
      </c>
      <c r="H588" s="19" t="s">
        <v>87</v>
      </c>
      <c r="I588" s="19" t="s">
        <v>53</v>
      </c>
      <c r="J588" s="19" t="s">
        <v>823</v>
      </c>
      <c r="K588" s="19"/>
      <c r="L588" s="19"/>
      <c r="M588" s="19" t="s">
        <v>39</v>
      </c>
      <c r="N588" s="19" t="s">
        <v>40</v>
      </c>
    </row>
    <row r="589" spans="1:14">
      <c r="A589" s="18">
        <v>44820</v>
      </c>
      <c r="B589" s="19" t="s">
        <v>1330</v>
      </c>
      <c r="C589" s="20" t="s">
        <v>1332</v>
      </c>
      <c r="D589" s="19" t="s">
        <v>33</v>
      </c>
      <c r="E589" s="19" t="s">
        <v>34</v>
      </c>
      <c r="F589" s="21">
        <v>18000000</v>
      </c>
      <c r="G589" s="19">
        <v>4214</v>
      </c>
      <c r="H589" s="19" t="s">
        <v>198</v>
      </c>
      <c r="I589" s="19" t="s">
        <v>823</v>
      </c>
      <c r="J589" s="19" t="s">
        <v>53</v>
      </c>
      <c r="K589" s="19"/>
      <c r="L589" s="19"/>
      <c r="M589" s="19" t="s">
        <v>39</v>
      </c>
      <c r="N589" s="19" t="s">
        <v>172</v>
      </c>
    </row>
    <row r="590" spans="1:14">
      <c r="A590" s="18">
        <v>44777</v>
      </c>
      <c r="B590" s="19" t="s">
        <v>1333</v>
      </c>
      <c r="C590" s="20">
        <v>2270078</v>
      </c>
      <c r="D590" s="19" t="s">
        <v>33</v>
      </c>
      <c r="E590" s="19" t="s">
        <v>133</v>
      </c>
      <c r="F590" s="21">
        <v>20600000</v>
      </c>
      <c r="G590" s="19" t="s">
        <v>1334</v>
      </c>
      <c r="H590" s="19" t="s">
        <v>135</v>
      </c>
      <c r="I590" s="19" t="s">
        <v>76</v>
      </c>
      <c r="J590" s="19" t="s">
        <v>165</v>
      </c>
      <c r="K590" s="19" t="s">
        <v>138</v>
      </c>
      <c r="L590" s="19"/>
      <c r="M590" s="19" t="s">
        <v>39</v>
      </c>
      <c r="N590" s="19" t="s">
        <v>40</v>
      </c>
    </row>
    <row r="591" spans="1:14">
      <c r="A591" s="18">
        <v>44779</v>
      </c>
      <c r="B591" s="19" t="s">
        <v>1335</v>
      </c>
      <c r="C591" s="20" t="s">
        <v>1336</v>
      </c>
      <c r="D591" s="19" t="s">
        <v>33</v>
      </c>
      <c r="E591" s="19" t="s">
        <v>204</v>
      </c>
      <c r="F591" s="21">
        <v>13440000</v>
      </c>
      <c r="G591" s="19" t="s">
        <v>1337</v>
      </c>
      <c r="H591" s="19" t="s">
        <v>87</v>
      </c>
      <c r="I591" s="19" t="s">
        <v>575</v>
      </c>
      <c r="J591" s="19"/>
      <c r="K591" s="19"/>
      <c r="L591" s="19"/>
      <c r="M591" s="19" t="s">
        <v>39</v>
      </c>
      <c r="N591" s="19" t="s">
        <v>91</v>
      </c>
    </row>
    <row r="592" spans="1:14">
      <c r="A592" s="18">
        <v>44834</v>
      </c>
      <c r="B592" s="19" t="s">
        <v>1338</v>
      </c>
      <c r="C592" s="20">
        <v>220594</v>
      </c>
      <c r="D592" s="19" t="s">
        <v>33</v>
      </c>
      <c r="E592" s="19" t="s">
        <v>133</v>
      </c>
      <c r="F592" s="21">
        <v>12000000</v>
      </c>
      <c r="G592" s="19" t="s">
        <v>1339</v>
      </c>
      <c r="H592" s="19" t="s">
        <v>135</v>
      </c>
      <c r="I592" s="19" t="s">
        <v>216</v>
      </c>
      <c r="J592" s="19"/>
      <c r="K592" s="19"/>
      <c r="L592" s="19"/>
      <c r="M592" s="19" t="s">
        <v>39</v>
      </c>
      <c r="N592" s="19" t="s">
        <v>40</v>
      </c>
    </row>
    <row r="593" spans="1:14">
      <c r="A593" s="18">
        <v>44834</v>
      </c>
      <c r="B593" s="19" t="s">
        <v>1340</v>
      </c>
      <c r="C593" s="20" t="s">
        <v>1341</v>
      </c>
      <c r="D593" s="19" t="s">
        <v>33</v>
      </c>
      <c r="E593" s="19" t="s">
        <v>27</v>
      </c>
      <c r="F593" s="21">
        <v>13300000</v>
      </c>
      <c r="G593" s="19">
        <v>3861</v>
      </c>
      <c r="H593" s="19" t="s">
        <v>81</v>
      </c>
      <c r="I593" s="19" t="s">
        <v>38</v>
      </c>
      <c r="J593" s="19"/>
      <c r="K593" s="19"/>
      <c r="L593" s="19"/>
      <c r="M593" s="19" t="s">
        <v>39</v>
      </c>
      <c r="N593" s="19" t="s">
        <v>40</v>
      </c>
    </row>
    <row r="594" spans="1:14">
      <c r="A594" s="18">
        <v>44804</v>
      </c>
      <c r="B594" s="19" t="s">
        <v>1342</v>
      </c>
      <c r="C594" s="20" t="s">
        <v>1343</v>
      </c>
      <c r="D594" s="19" t="s">
        <v>33</v>
      </c>
      <c r="E594" s="19" t="s">
        <v>213</v>
      </c>
      <c r="F594" s="21">
        <v>24500000</v>
      </c>
      <c r="G594" s="19">
        <v>3508</v>
      </c>
      <c r="H594" s="19" t="s">
        <v>179</v>
      </c>
      <c r="I594" s="19" t="s">
        <v>400</v>
      </c>
      <c r="J594" s="19"/>
      <c r="K594" s="19"/>
      <c r="L594" s="19"/>
      <c r="M594" s="19" t="s">
        <v>39</v>
      </c>
      <c r="N594" s="19" t="s">
        <v>172</v>
      </c>
    </row>
    <row r="595" spans="1:14">
      <c r="A595" s="18">
        <v>44767</v>
      </c>
      <c r="B595" s="19" t="s">
        <v>1344</v>
      </c>
      <c r="C595" s="20" t="s">
        <v>1345</v>
      </c>
      <c r="D595" s="19" t="s">
        <v>33</v>
      </c>
      <c r="E595" s="19" t="s">
        <v>27</v>
      </c>
      <c r="F595" s="21">
        <v>23200000</v>
      </c>
      <c r="G595" s="19">
        <v>2915</v>
      </c>
      <c r="H595" s="19" t="s">
        <v>1346</v>
      </c>
      <c r="I595" s="19" t="s">
        <v>76</v>
      </c>
      <c r="J595" s="19" t="s">
        <v>38</v>
      </c>
      <c r="K595" s="19"/>
      <c r="L595" s="19"/>
      <c r="M595" s="19" t="s">
        <v>39</v>
      </c>
      <c r="N595" s="19" t="s">
        <v>40</v>
      </c>
    </row>
    <row r="596" spans="1:14">
      <c r="A596" s="18">
        <v>44761</v>
      </c>
      <c r="B596" s="19" t="s">
        <v>651</v>
      </c>
      <c r="C596" s="20" t="s">
        <v>1347</v>
      </c>
      <c r="D596" s="19" t="s">
        <v>33</v>
      </c>
      <c r="E596" s="19" t="s">
        <v>204</v>
      </c>
      <c r="F596" s="21">
        <v>43200000</v>
      </c>
      <c r="G596" s="19">
        <v>1307</v>
      </c>
      <c r="H596" s="19" t="s">
        <v>28</v>
      </c>
      <c r="I596" s="19" t="s">
        <v>136</v>
      </c>
      <c r="J596" s="19" t="s">
        <v>286</v>
      </c>
      <c r="K596" s="19"/>
      <c r="L596" s="19"/>
      <c r="M596" s="19" t="s">
        <v>39</v>
      </c>
      <c r="N596" s="19" t="s">
        <v>40</v>
      </c>
    </row>
    <row r="597" spans="1:14">
      <c r="A597" s="18">
        <v>44781</v>
      </c>
      <c r="B597" s="19" t="s">
        <v>1348</v>
      </c>
      <c r="C597" s="20" t="s">
        <v>1349</v>
      </c>
      <c r="D597" s="19" t="s">
        <v>33</v>
      </c>
      <c r="E597" s="19" t="s">
        <v>204</v>
      </c>
      <c r="F597" s="21">
        <v>17480000</v>
      </c>
      <c r="G597" s="19" t="s">
        <v>1350</v>
      </c>
      <c r="H597" s="19" t="s">
        <v>179</v>
      </c>
      <c r="I597" s="19" t="s">
        <v>165</v>
      </c>
      <c r="J597" s="19" t="s">
        <v>206</v>
      </c>
      <c r="K597" s="19" t="s">
        <v>1196</v>
      </c>
      <c r="L597" s="19"/>
      <c r="M597" s="19" t="s">
        <v>39</v>
      </c>
      <c r="N597" s="19" t="s">
        <v>40</v>
      </c>
    </row>
    <row r="598" spans="1:14">
      <c r="A598" s="18">
        <v>44747</v>
      </c>
      <c r="B598" s="23" t="s">
        <v>1351</v>
      </c>
      <c r="C598" s="20">
        <v>2309</v>
      </c>
      <c r="D598" s="19" t="s">
        <v>33</v>
      </c>
      <c r="E598" s="19" t="s">
        <v>412</v>
      </c>
      <c r="F598" s="21">
        <v>6720000</v>
      </c>
      <c r="G598" s="19">
        <v>1775</v>
      </c>
      <c r="H598" s="19" t="s">
        <v>69</v>
      </c>
      <c r="I598" s="19" t="s">
        <v>76</v>
      </c>
      <c r="J598" s="19" t="s">
        <v>294</v>
      </c>
      <c r="K598" s="19" t="s">
        <v>1352</v>
      </c>
      <c r="L598" s="19"/>
      <c r="M598" s="19" t="s">
        <v>30</v>
      </c>
      <c r="N598" s="19" t="s">
        <v>40</v>
      </c>
    </row>
    <row r="599" spans="1:14">
      <c r="A599" s="18">
        <v>44829</v>
      </c>
      <c r="B599" s="19" t="s">
        <v>1353</v>
      </c>
      <c r="C599" s="20">
        <v>220464</v>
      </c>
      <c r="D599" s="19" t="s">
        <v>33</v>
      </c>
      <c r="E599" s="19" t="s">
        <v>133</v>
      </c>
      <c r="F599" s="21">
        <v>18000000</v>
      </c>
      <c r="G599" s="19" t="s">
        <v>1354</v>
      </c>
      <c r="H599" s="19" t="s">
        <v>135</v>
      </c>
      <c r="I599" s="19" t="s">
        <v>136</v>
      </c>
      <c r="J599" s="19" t="s">
        <v>165</v>
      </c>
      <c r="K599" s="19" t="s">
        <v>166</v>
      </c>
      <c r="L599" s="19"/>
      <c r="M599" s="19" t="s">
        <v>39</v>
      </c>
      <c r="N599" s="19" t="s">
        <v>465</v>
      </c>
    </row>
    <row r="600" spans="1:14">
      <c r="A600" s="18">
        <v>44834</v>
      </c>
      <c r="B600" s="19" t="s">
        <v>1355</v>
      </c>
      <c r="C600" s="20" t="s">
        <v>1356</v>
      </c>
      <c r="D600" s="19" t="s">
        <v>33</v>
      </c>
      <c r="E600" s="19" t="s">
        <v>213</v>
      </c>
      <c r="F600" s="21">
        <v>12920000</v>
      </c>
      <c r="G600" s="19" t="s">
        <v>1357</v>
      </c>
      <c r="H600" s="19" t="s">
        <v>81</v>
      </c>
      <c r="I600" s="19" t="s">
        <v>384</v>
      </c>
      <c r="J600" s="19" t="s">
        <v>206</v>
      </c>
      <c r="K600" s="19"/>
      <c r="L600" s="19"/>
      <c r="M600" s="19" t="s">
        <v>39</v>
      </c>
      <c r="N600" s="19" t="s">
        <v>172</v>
      </c>
    </row>
  </sheetData>
  <autoFilter ref="A1:N600" xr:uid="{00000000-0009-0000-0000-000001000000}"/>
  <customSheetViews>
    <customSheetView guid="{61F0EB77-B709-4256-9242-374A6CC797C4}" filter="1" showAutoFilter="1">
      <pageMargins left="0.7" right="0.7" top="0.75" bottom="0.75" header="0.3" footer="0.3"/>
      <autoFilter ref="A1:N600" xr:uid="{91599EE5-9459-4B89-9B4B-4D075D6B6E0E}"/>
    </customSheetView>
    <customSheetView guid="{4179B87C-0A18-43E2-AEBB-700B91D1B0A4}" filter="1" showAutoFilter="1">
      <pageMargins left="0.7" right="0.7" top="0.75" bottom="0.75" header="0.3" footer="0.3"/>
      <autoFilter ref="A1:N600" xr:uid="{AEE168C3-EEBF-401F-B024-547E861E03DD}"/>
    </customSheetView>
    <customSheetView guid="{231FA420-1475-4A44-BD65-D24CE9CC7507}" filter="1" showAutoFilter="1">
      <pageMargins left="0.7" right="0.7" top="0.75" bottom="0.75" header="0.3" footer="0.3"/>
      <autoFilter ref="A1:N600" xr:uid="{DE20E310-330D-484D-8A8E-43546FB8C706}"/>
    </customSheetView>
    <customSheetView guid="{89B3363F-2819-46BE-AC41-209CC64E8F3C}" filter="1" showAutoFilter="1">
      <pageMargins left="0.7" right="0.7" top="0.75" bottom="0.75" header="0.3" footer="0.3"/>
      <autoFilter ref="A1:N600" xr:uid="{AE0473E2-9C11-4F8A-8FF7-DC750355E619}"/>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0"/>
  <sheetViews>
    <sheetView workbookViewId="0">
      <pane ySplit="1" topLeftCell="A2" activePane="bottomLeft" state="frozen"/>
      <selection pane="bottomLeft" activeCell="B2" sqref="A1:F200"/>
    </sheetView>
  </sheetViews>
  <sheetFormatPr defaultColWidth="12.5703125" defaultRowHeight="15.75" customHeight="1"/>
  <cols>
    <col min="1" max="1" width="8.42578125" customWidth="1"/>
    <col min="2" max="2" width="15.42578125" customWidth="1"/>
    <col min="3" max="3" width="21.140625" customWidth="1"/>
    <col min="4" max="4" width="16.42578125" customWidth="1"/>
    <col min="5" max="5" width="11.85546875" customWidth="1"/>
    <col min="6" max="6" width="10.85546875" customWidth="1"/>
  </cols>
  <sheetData>
    <row r="1" spans="1:6">
      <c r="A1" t="s">
        <v>1358</v>
      </c>
      <c r="B1" t="s">
        <v>1359</v>
      </c>
      <c r="C1" t="s">
        <v>1360</v>
      </c>
      <c r="D1" t="s">
        <v>1361</v>
      </c>
      <c r="E1" t="s">
        <v>1362</v>
      </c>
      <c r="F1" t="s">
        <v>1363</v>
      </c>
    </row>
    <row r="2" spans="1:6">
      <c r="A2" t="s">
        <v>1364</v>
      </c>
      <c r="B2">
        <v>220466</v>
      </c>
      <c r="C2" t="s">
        <v>249</v>
      </c>
      <c r="D2">
        <v>5</v>
      </c>
      <c r="E2" t="str">
        <f>IF(D2&gt;=12,"A",IF(D2&gt;=8,"B",IF(D2&gt;=4,"C","D")))</f>
        <v>C</v>
      </c>
    </row>
    <row r="3" spans="1:6">
      <c r="A3" t="s">
        <v>1364</v>
      </c>
      <c r="B3">
        <v>220422</v>
      </c>
      <c r="C3" t="s">
        <v>268</v>
      </c>
      <c r="D3">
        <v>6</v>
      </c>
      <c r="E3" t="str">
        <f t="shared" ref="E3:E66" si="0">IF(D3&gt;=12,"A",IF(D3&gt;=8,"B",IF(D3&gt;=4,"C","D")))</f>
        <v>C</v>
      </c>
    </row>
    <row r="4" spans="1:6">
      <c r="A4" t="s">
        <v>1364</v>
      </c>
      <c r="B4">
        <v>2495</v>
      </c>
      <c r="C4" t="s">
        <v>270</v>
      </c>
      <c r="D4">
        <v>9</v>
      </c>
      <c r="E4" t="str">
        <f t="shared" si="0"/>
        <v>B</v>
      </c>
    </row>
    <row r="5" spans="1:6">
      <c r="A5" t="s">
        <v>1364</v>
      </c>
      <c r="B5">
        <v>129</v>
      </c>
      <c r="C5" t="s">
        <v>707</v>
      </c>
      <c r="D5">
        <v>1</v>
      </c>
      <c r="E5" t="str">
        <f t="shared" si="0"/>
        <v>D</v>
      </c>
    </row>
    <row r="6" spans="1:6">
      <c r="A6" t="s">
        <v>1364</v>
      </c>
      <c r="B6">
        <v>220507</v>
      </c>
      <c r="C6" t="s">
        <v>436</v>
      </c>
      <c r="D6">
        <v>9</v>
      </c>
      <c r="E6" t="str">
        <f t="shared" si="0"/>
        <v>B</v>
      </c>
    </row>
    <row r="7" spans="1:6">
      <c r="A7" t="s">
        <v>1364</v>
      </c>
      <c r="B7">
        <v>1784</v>
      </c>
      <c r="C7" t="s">
        <v>1365</v>
      </c>
      <c r="D7">
        <v>5</v>
      </c>
      <c r="E7" t="str">
        <f t="shared" si="0"/>
        <v>C</v>
      </c>
    </row>
    <row r="8" spans="1:6">
      <c r="A8" t="s">
        <v>1364</v>
      </c>
      <c r="B8">
        <v>2470</v>
      </c>
      <c r="C8" t="s">
        <v>533</v>
      </c>
      <c r="D8">
        <v>4</v>
      </c>
      <c r="E8" t="str">
        <f t="shared" si="0"/>
        <v>C</v>
      </c>
    </row>
    <row r="9" spans="1:6">
      <c r="A9" t="s">
        <v>1364</v>
      </c>
      <c r="B9">
        <v>2270261</v>
      </c>
      <c r="C9" t="s">
        <v>576</v>
      </c>
      <c r="D9">
        <v>3</v>
      </c>
      <c r="E9" t="str">
        <f t="shared" si="0"/>
        <v>D</v>
      </c>
    </row>
    <row r="10" spans="1:6">
      <c r="A10" t="s">
        <v>1364</v>
      </c>
      <c r="B10">
        <v>138</v>
      </c>
      <c r="C10" t="s">
        <v>576</v>
      </c>
      <c r="D10">
        <v>1</v>
      </c>
      <c r="E10" t="str">
        <f t="shared" si="0"/>
        <v>D</v>
      </c>
    </row>
    <row r="11" spans="1:6">
      <c r="A11" t="s">
        <v>1364</v>
      </c>
      <c r="B11">
        <v>220622</v>
      </c>
      <c r="C11" t="s">
        <v>1366</v>
      </c>
      <c r="D11">
        <v>8</v>
      </c>
      <c r="E11" t="str">
        <f t="shared" si="0"/>
        <v>B</v>
      </c>
    </row>
    <row r="12" spans="1:6">
      <c r="A12" t="s">
        <v>1364</v>
      </c>
      <c r="B12">
        <v>220399</v>
      </c>
      <c r="C12" t="s">
        <v>645</v>
      </c>
      <c r="D12">
        <v>22</v>
      </c>
      <c r="E12" t="str">
        <f t="shared" si="0"/>
        <v>A</v>
      </c>
    </row>
    <row r="13" spans="1:6">
      <c r="A13" t="s">
        <v>1364</v>
      </c>
      <c r="B13">
        <v>1388</v>
      </c>
      <c r="C13" t="s">
        <v>1367</v>
      </c>
      <c r="D13">
        <v>4</v>
      </c>
      <c r="E13" t="str">
        <f t="shared" si="0"/>
        <v>C</v>
      </c>
    </row>
    <row r="14" spans="1:6">
      <c r="A14" t="s">
        <v>1364</v>
      </c>
      <c r="B14">
        <v>220483</v>
      </c>
      <c r="C14" t="s">
        <v>687</v>
      </c>
      <c r="D14">
        <v>5</v>
      </c>
      <c r="E14" t="str">
        <f t="shared" si="0"/>
        <v>C</v>
      </c>
    </row>
    <row r="15" spans="1:6">
      <c r="A15" t="s">
        <v>1364</v>
      </c>
      <c r="B15">
        <v>1383</v>
      </c>
      <c r="C15" t="s">
        <v>1368</v>
      </c>
      <c r="D15">
        <v>13</v>
      </c>
      <c r="E15" t="str">
        <f t="shared" si="0"/>
        <v>A</v>
      </c>
    </row>
    <row r="16" spans="1:6">
      <c r="A16" t="s">
        <v>1364</v>
      </c>
      <c r="B16">
        <v>128</v>
      </c>
      <c r="C16" t="s">
        <v>1369</v>
      </c>
      <c r="D16">
        <v>6</v>
      </c>
      <c r="E16" t="str">
        <f t="shared" si="0"/>
        <v>C</v>
      </c>
    </row>
    <row r="17" spans="1:5">
      <c r="A17" t="s">
        <v>1364</v>
      </c>
      <c r="B17">
        <v>2081</v>
      </c>
      <c r="C17" t="s">
        <v>715</v>
      </c>
      <c r="D17">
        <v>2</v>
      </c>
      <c r="E17" t="str">
        <f t="shared" si="0"/>
        <v>D</v>
      </c>
    </row>
    <row r="18" spans="1:5">
      <c r="A18" t="s">
        <v>1364</v>
      </c>
      <c r="B18">
        <v>220460</v>
      </c>
      <c r="C18" t="s">
        <v>733</v>
      </c>
      <c r="D18">
        <v>1</v>
      </c>
      <c r="E18" t="str">
        <f t="shared" si="0"/>
        <v>D</v>
      </c>
    </row>
    <row r="19" spans="1:5">
      <c r="A19" t="s">
        <v>1364</v>
      </c>
      <c r="B19">
        <v>1399</v>
      </c>
      <c r="C19" t="s">
        <v>1370</v>
      </c>
      <c r="D19">
        <v>6</v>
      </c>
      <c r="E19" t="str">
        <f t="shared" si="0"/>
        <v>C</v>
      </c>
    </row>
    <row r="20" spans="1:5">
      <c r="A20" t="s">
        <v>1364</v>
      </c>
      <c r="B20">
        <v>2445</v>
      </c>
      <c r="C20" t="s">
        <v>748</v>
      </c>
      <c r="D20">
        <v>10</v>
      </c>
      <c r="E20" t="str">
        <f t="shared" si="0"/>
        <v>B</v>
      </c>
    </row>
    <row r="21" spans="1:5">
      <c r="A21" t="s">
        <v>1364</v>
      </c>
      <c r="B21">
        <v>1003</v>
      </c>
      <c r="C21" t="s">
        <v>751</v>
      </c>
      <c r="D21">
        <v>2</v>
      </c>
      <c r="E21" t="str">
        <f t="shared" si="0"/>
        <v>D</v>
      </c>
    </row>
    <row r="22" spans="1:5">
      <c r="A22" t="s">
        <v>1364</v>
      </c>
      <c r="B22">
        <v>2467</v>
      </c>
      <c r="C22" t="s">
        <v>240</v>
      </c>
      <c r="D22">
        <v>7</v>
      </c>
      <c r="E22" t="str">
        <f t="shared" si="0"/>
        <v>C</v>
      </c>
    </row>
    <row r="23" spans="1:5">
      <c r="A23" t="s">
        <v>1364</v>
      </c>
      <c r="B23">
        <v>220633</v>
      </c>
      <c r="C23" t="s">
        <v>1371</v>
      </c>
      <c r="D23">
        <v>3</v>
      </c>
      <c r="E23" t="str">
        <f t="shared" si="0"/>
        <v>D</v>
      </c>
    </row>
    <row r="24" spans="1:5">
      <c r="A24" t="s">
        <v>1364</v>
      </c>
      <c r="B24">
        <v>400</v>
      </c>
      <c r="C24" t="s">
        <v>1372</v>
      </c>
      <c r="D24">
        <v>7</v>
      </c>
      <c r="E24" t="str">
        <f t="shared" si="0"/>
        <v>C</v>
      </c>
    </row>
    <row r="25" spans="1:5">
      <c r="A25" t="s">
        <v>1364</v>
      </c>
      <c r="B25">
        <v>143</v>
      </c>
      <c r="C25" t="s">
        <v>1373</v>
      </c>
      <c r="D25">
        <v>8</v>
      </c>
      <c r="E25" t="str">
        <f t="shared" si="0"/>
        <v>B</v>
      </c>
    </row>
    <row r="26" spans="1:5">
      <c r="A26" t="s">
        <v>1364</v>
      </c>
      <c r="B26">
        <v>1335</v>
      </c>
      <c r="C26" t="s">
        <v>1374</v>
      </c>
      <c r="D26">
        <v>6</v>
      </c>
      <c r="E26" t="str">
        <f t="shared" si="0"/>
        <v>C</v>
      </c>
    </row>
    <row r="27" spans="1:5">
      <c r="A27" t="s">
        <v>1364</v>
      </c>
      <c r="B27">
        <v>2479</v>
      </c>
      <c r="C27" t="s">
        <v>864</v>
      </c>
      <c r="D27">
        <v>2</v>
      </c>
      <c r="E27" t="str">
        <f t="shared" si="0"/>
        <v>D</v>
      </c>
    </row>
    <row r="28" spans="1:5">
      <c r="A28" t="s">
        <v>1364</v>
      </c>
      <c r="B28">
        <v>2406</v>
      </c>
      <c r="C28" t="s">
        <v>916</v>
      </c>
      <c r="D28">
        <v>3</v>
      </c>
      <c r="E28" t="str">
        <f t="shared" si="0"/>
        <v>D</v>
      </c>
    </row>
    <row r="29" spans="1:5">
      <c r="A29" t="s">
        <v>1364</v>
      </c>
      <c r="B29">
        <v>1665</v>
      </c>
      <c r="C29" t="s">
        <v>962</v>
      </c>
      <c r="D29">
        <v>12</v>
      </c>
      <c r="E29" t="str">
        <f t="shared" si="0"/>
        <v>A</v>
      </c>
    </row>
    <row r="30" spans="1:5">
      <c r="A30" t="s">
        <v>1364</v>
      </c>
      <c r="B30">
        <v>1393</v>
      </c>
      <c r="C30" t="s">
        <v>1375</v>
      </c>
      <c r="D30">
        <v>6</v>
      </c>
      <c r="E30" t="str">
        <f t="shared" si="0"/>
        <v>C</v>
      </c>
    </row>
    <row r="31" spans="1:5">
      <c r="A31" t="s">
        <v>1364</v>
      </c>
      <c r="B31">
        <v>1311</v>
      </c>
      <c r="C31" t="s">
        <v>1376</v>
      </c>
      <c r="D31">
        <v>2</v>
      </c>
      <c r="E31" t="str">
        <f t="shared" si="0"/>
        <v>D</v>
      </c>
    </row>
    <row r="32" spans="1:5">
      <c r="A32" t="s">
        <v>1364</v>
      </c>
      <c r="B32">
        <v>2408</v>
      </c>
      <c r="C32" t="s">
        <v>1377</v>
      </c>
      <c r="D32">
        <v>3</v>
      </c>
      <c r="E32" t="str">
        <f t="shared" si="0"/>
        <v>D</v>
      </c>
    </row>
    <row r="33" spans="1:5">
      <c r="A33" t="s">
        <v>1364</v>
      </c>
      <c r="B33">
        <v>2086</v>
      </c>
      <c r="C33" t="s">
        <v>1378</v>
      </c>
      <c r="D33">
        <v>3</v>
      </c>
      <c r="E33" t="str">
        <f t="shared" si="0"/>
        <v>D</v>
      </c>
    </row>
    <row r="34" spans="1:5">
      <c r="A34" t="s">
        <v>1364</v>
      </c>
      <c r="B34">
        <v>2403</v>
      </c>
      <c r="C34" t="s">
        <v>1379</v>
      </c>
      <c r="D34">
        <v>11</v>
      </c>
      <c r="E34" t="str">
        <f t="shared" si="0"/>
        <v>B</v>
      </c>
    </row>
    <row r="35" spans="1:5">
      <c r="A35" t="s">
        <v>1364</v>
      </c>
      <c r="B35">
        <v>113</v>
      </c>
      <c r="C35" t="s">
        <v>1380</v>
      </c>
      <c r="D35">
        <v>4</v>
      </c>
      <c r="E35" t="str">
        <f t="shared" si="0"/>
        <v>C</v>
      </c>
    </row>
    <row r="36" spans="1:5">
      <c r="A36" t="s">
        <v>1364</v>
      </c>
      <c r="B36">
        <v>220462</v>
      </c>
      <c r="C36" t="s">
        <v>1190</v>
      </c>
      <c r="D36">
        <v>11</v>
      </c>
      <c r="E36" t="str">
        <f t="shared" si="0"/>
        <v>B</v>
      </c>
    </row>
    <row r="37" spans="1:5">
      <c r="A37" t="s">
        <v>1364</v>
      </c>
      <c r="B37">
        <v>1337</v>
      </c>
      <c r="C37" t="s">
        <v>1381</v>
      </c>
      <c r="D37">
        <v>6</v>
      </c>
      <c r="E37" t="str">
        <f t="shared" si="0"/>
        <v>C</v>
      </c>
    </row>
    <row r="38" spans="1:5">
      <c r="A38" t="s">
        <v>1364</v>
      </c>
      <c r="B38">
        <v>2457</v>
      </c>
      <c r="C38" t="s">
        <v>1207</v>
      </c>
      <c r="D38">
        <v>4</v>
      </c>
      <c r="E38" t="str">
        <f t="shared" si="0"/>
        <v>C</v>
      </c>
    </row>
    <row r="39" spans="1:5">
      <c r="A39" t="s">
        <v>1364</v>
      </c>
      <c r="B39">
        <v>1386</v>
      </c>
      <c r="C39" t="s">
        <v>1382</v>
      </c>
      <c r="D39">
        <v>9</v>
      </c>
      <c r="E39" t="str">
        <f t="shared" si="0"/>
        <v>B</v>
      </c>
    </row>
    <row r="40" spans="1:5">
      <c r="A40" t="s">
        <v>1364</v>
      </c>
      <c r="B40">
        <v>1029</v>
      </c>
      <c r="C40" t="s">
        <v>1383</v>
      </c>
      <c r="D40">
        <v>2</v>
      </c>
      <c r="E40" t="str">
        <f t="shared" si="0"/>
        <v>D</v>
      </c>
    </row>
    <row r="41" spans="1:5">
      <c r="A41" t="s">
        <v>1364</v>
      </c>
      <c r="B41">
        <v>1683</v>
      </c>
      <c r="C41" t="s">
        <v>1384</v>
      </c>
      <c r="D41">
        <v>3</v>
      </c>
      <c r="E41" t="str">
        <f t="shared" si="0"/>
        <v>D</v>
      </c>
    </row>
    <row r="42" spans="1:5">
      <c r="A42" t="s">
        <v>1364</v>
      </c>
      <c r="B42">
        <v>2410</v>
      </c>
      <c r="C42" t="s">
        <v>1385</v>
      </c>
      <c r="D42">
        <v>6</v>
      </c>
      <c r="E42" t="str">
        <f t="shared" si="0"/>
        <v>C</v>
      </c>
    </row>
    <row r="43" spans="1:5">
      <c r="A43" t="s">
        <v>1364</v>
      </c>
      <c r="B43">
        <v>220613</v>
      </c>
      <c r="C43" t="s">
        <v>1386</v>
      </c>
      <c r="D43">
        <v>1</v>
      </c>
      <c r="E43" t="str">
        <f t="shared" si="0"/>
        <v>D</v>
      </c>
    </row>
    <row r="44" spans="1:5">
      <c r="A44" t="s">
        <v>1364</v>
      </c>
      <c r="B44">
        <v>220499</v>
      </c>
      <c r="C44" t="s">
        <v>672</v>
      </c>
      <c r="D44">
        <v>30</v>
      </c>
      <c r="E44" t="str">
        <f t="shared" si="0"/>
        <v>A</v>
      </c>
    </row>
    <row r="45" spans="1:5">
      <c r="A45" t="s">
        <v>1364</v>
      </c>
      <c r="B45">
        <v>2270263</v>
      </c>
      <c r="C45" t="s">
        <v>1387</v>
      </c>
      <c r="D45">
        <v>8</v>
      </c>
      <c r="E45" t="str">
        <f t="shared" si="0"/>
        <v>B</v>
      </c>
    </row>
    <row r="46" spans="1:5">
      <c r="A46" t="s">
        <v>1364</v>
      </c>
      <c r="B46">
        <v>2270209</v>
      </c>
      <c r="C46" t="s">
        <v>1388</v>
      </c>
      <c r="D46">
        <v>11</v>
      </c>
      <c r="E46" t="str">
        <f t="shared" si="0"/>
        <v>B</v>
      </c>
    </row>
    <row r="47" spans="1:5">
      <c r="A47" t="s">
        <v>1364</v>
      </c>
      <c r="B47">
        <v>2270262</v>
      </c>
      <c r="C47" t="s">
        <v>1389</v>
      </c>
      <c r="D47">
        <v>5</v>
      </c>
      <c r="E47" t="str">
        <f t="shared" si="0"/>
        <v>C</v>
      </c>
    </row>
    <row r="48" spans="1:5">
      <c r="A48" t="s">
        <v>1364</v>
      </c>
      <c r="B48">
        <v>220446</v>
      </c>
      <c r="C48" t="s">
        <v>1390</v>
      </c>
      <c r="D48">
        <v>9</v>
      </c>
      <c r="E48" t="str">
        <f t="shared" si="0"/>
        <v>B</v>
      </c>
    </row>
    <row r="49" spans="1:5">
      <c r="A49" t="s">
        <v>1364</v>
      </c>
      <c r="B49">
        <v>1303</v>
      </c>
      <c r="C49" t="s">
        <v>1391</v>
      </c>
      <c r="D49">
        <v>10</v>
      </c>
      <c r="E49" t="str">
        <f t="shared" si="0"/>
        <v>B</v>
      </c>
    </row>
    <row r="50" spans="1:5">
      <c r="A50" t="s">
        <v>1364</v>
      </c>
      <c r="B50">
        <v>1348</v>
      </c>
      <c r="C50" t="s">
        <v>1392</v>
      </c>
      <c r="D50">
        <v>10</v>
      </c>
      <c r="E50" t="str">
        <f t="shared" si="0"/>
        <v>B</v>
      </c>
    </row>
    <row r="51" spans="1:5">
      <c r="A51" t="s">
        <v>1364</v>
      </c>
      <c r="B51">
        <v>1644</v>
      </c>
      <c r="C51" t="s">
        <v>1393</v>
      </c>
      <c r="D51">
        <v>11</v>
      </c>
      <c r="E51" t="str">
        <f t="shared" si="0"/>
        <v>B</v>
      </c>
    </row>
    <row r="52" spans="1:5">
      <c r="A52" t="s">
        <v>1364</v>
      </c>
      <c r="B52">
        <v>2618</v>
      </c>
      <c r="C52" t="s">
        <v>1394</v>
      </c>
      <c r="D52">
        <v>4</v>
      </c>
      <c r="E52" t="str">
        <f t="shared" si="0"/>
        <v>C</v>
      </c>
    </row>
    <row r="53" spans="1:5">
      <c r="A53" t="s">
        <v>1364</v>
      </c>
      <c r="B53">
        <v>1359</v>
      </c>
      <c r="C53" t="s">
        <v>1395</v>
      </c>
      <c r="D53">
        <v>4</v>
      </c>
      <c r="E53" t="str">
        <f t="shared" si="0"/>
        <v>C</v>
      </c>
    </row>
    <row r="54" spans="1:5">
      <c r="A54" t="s">
        <v>1364</v>
      </c>
      <c r="B54">
        <v>220457</v>
      </c>
      <c r="C54" t="s">
        <v>1396</v>
      </c>
      <c r="D54">
        <v>7</v>
      </c>
      <c r="E54" t="str">
        <f t="shared" si="0"/>
        <v>C</v>
      </c>
    </row>
    <row r="55" spans="1:5">
      <c r="A55" t="s">
        <v>1364</v>
      </c>
      <c r="B55">
        <v>220370</v>
      </c>
      <c r="C55" t="s">
        <v>1397</v>
      </c>
      <c r="D55">
        <v>6</v>
      </c>
      <c r="E55" t="str">
        <f t="shared" si="0"/>
        <v>C</v>
      </c>
    </row>
    <row r="56" spans="1:5">
      <c r="A56" t="s">
        <v>1364</v>
      </c>
      <c r="B56">
        <v>2401</v>
      </c>
      <c r="C56" t="s">
        <v>510</v>
      </c>
      <c r="D56">
        <v>7</v>
      </c>
      <c r="E56" t="str">
        <f t="shared" si="0"/>
        <v>C</v>
      </c>
    </row>
    <row r="57" spans="1:5">
      <c r="A57" t="s">
        <v>1364</v>
      </c>
      <c r="B57">
        <v>1037</v>
      </c>
      <c r="C57" t="s">
        <v>1398</v>
      </c>
      <c r="D57">
        <v>2</v>
      </c>
      <c r="E57" t="str">
        <f t="shared" si="0"/>
        <v>D</v>
      </c>
    </row>
    <row r="58" spans="1:5">
      <c r="A58" t="s">
        <v>1364</v>
      </c>
      <c r="B58">
        <v>654</v>
      </c>
      <c r="C58" t="s">
        <v>1399</v>
      </c>
      <c r="D58">
        <v>13</v>
      </c>
      <c r="E58" t="str">
        <f t="shared" si="0"/>
        <v>A</v>
      </c>
    </row>
    <row r="59" spans="1:5">
      <c r="A59" t="s">
        <v>1364</v>
      </c>
      <c r="B59">
        <v>2447</v>
      </c>
      <c r="C59" t="s">
        <v>1400</v>
      </c>
      <c r="D59">
        <v>5</v>
      </c>
      <c r="E59" t="str">
        <f t="shared" si="0"/>
        <v>C</v>
      </c>
    </row>
    <row r="60" spans="1:5">
      <c r="A60" t="s">
        <v>1364</v>
      </c>
      <c r="B60">
        <v>2481</v>
      </c>
      <c r="C60" t="s">
        <v>1401</v>
      </c>
      <c r="D60">
        <v>4</v>
      </c>
      <c r="E60" t="str">
        <f t="shared" si="0"/>
        <v>C</v>
      </c>
    </row>
    <row r="61" spans="1:5">
      <c r="A61" t="s">
        <v>1364</v>
      </c>
      <c r="B61">
        <v>109</v>
      </c>
      <c r="C61" t="s">
        <v>1402</v>
      </c>
      <c r="D61">
        <v>6</v>
      </c>
      <c r="E61" t="str">
        <f t="shared" si="0"/>
        <v>C</v>
      </c>
    </row>
    <row r="62" spans="1:5">
      <c r="A62" t="s">
        <v>1364</v>
      </c>
      <c r="B62">
        <v>698</v>
      </c>
      <c r="C62" t="s">
        <v>1403</v>
      </c>
      <c r="D62">
        <v>2</v>
      </c>
      <c r="E62" t="str">
        <f t="shared" si="0"/>
        <v>D</v>
      </c>
    </row>
    <row r="63" spans="1:5">
      <c r="A63" t="s">
        <v>1364</v>
      </c>
      <c r="B63">
        <v>220614</v>
      </c>
      <c r="C63" t="s">
        <v>1404</v>
      </c>
      <c r="D63">
        <v>19</v>
      </c>
      <c r="E63" t="str">
        <f t="shared" si="0"/>
        <v>A</v>
      </c>
    </row>
    <row r="64" spans="1:5">
      <c r="A64" t="s">
        <v>1364</v>
      </c>
      <c r="B64">
        <v>2487</v>
      </c>
      <c r="C64" t="s">
        <v>1405</v>
      </c>
      <c r="D64">
        <v>5</v>
      </c>
      <c r="E64" t="str">
        <f t="shared" si="0"/>
        <v>C</v>
      </c>
    </row>
    <row r="65" spans="1:5">
      <c r="A65" t="s">
        <v>1364</v>
      </c>
      <c r="B65">
        <v>1367</v>
      </c>
      <c r="C65" t="s">
        <v>1406</v>
      </c>
      <c r="D65">
        <v>5</v>
      </c>
      <c r="E65" t="str">
        <f t="shared" si="0"/>
        <v>C</v>
      </c>
    </row>
    <row r="66" spans="1:5">
      <c r="A66" t="s">
        <v>1364</v>
      </c>
      <c r="B66">
        <v>1344</v>
      </c>
      <c r="C66" t="s">
        <v>1407</v>
      </c>
      <c r="D66">
        <v>8</v>
      </c>
      <c r="E66" t="str">
        <f t="shared" si="0"/>
        <v>B</v>
      </c>
    </row>
    <row r="67" spans="1:5">
      <c r="A67" t="s">
        <v>1364</v>
      </c>
      <c r="B67">
        <v>220325</v>
      </c>
      <c r="C67" t="s">
        <v>1408</v>
      </c>
      <c r="D67">
        <v>11</v>
      </c>
      <c r="E67" t="str">
        <f t="shared" ref="E67:E130" si="1">IF(D67&gt;=12,"A",IF(D67&gt;=8,"B",IF(D67&gt;=4,"C","D")))</f>
        <v>B</v>
      </c>
    </row>
    <row r="68" spans="1:5">
      <c r="A68" t="s">
        <v>1364</v>
      </c>
      <c r="B68">
        <v>220616</v>
      </c>
      <c r="C68" t="s">
        <v>1409</v>
      </c>
      <c r="D68">
        <v>5</v>
      </c>
      <c r="E68" t="str">
        <f t="shared" si="1"/>
        <v>C</v>
      </c>
    </row>
    <row r="69" spans="1:5">
      <c r="A69" t="s">
        <v>1364</v>
      </c>
      <c r="B69">
        <v>394</v>
      </c>
      <c r="C69" t="s">
        <v>1410</v>
      </c>
      <c r="D69">
        <v>8</v>
      </c>
      <c r="E69" t="str">
        <f t="shared" si="1"/>
        <v>B</v>
      </c>
    </row>
    <row r="70" spans="1:5">
      <c r="A70" t="s">
        <v>1364</v>
      </c>
      <c r="B70">
        <v>2464</v>
      </c>
      <c r="C70" t="s">
        <v>1411</v>
      </c>
      <c r="D70">
        <v>1</v>
      </c>
      <c r="E70" t="str">
        <f t="shared" si="1"/>
        <v>D</v>
      </c>
    </row>
    <row r="71" spans="1:5">
      <c r="A71" t="s">
        <v>1364</v>
      </c>
      <c r="B71">
        <v>2465</v>
      </c>
      <c r="C71" t="s">
        <v>1412</v>
      </c>
      <c r="D71">
        <v>1</v>
      </c>
      <c r="E71" t="str">
        <f t="shared" si="1"/>
        <v>D</v>
      </c>
    </row>
    <row r="72" spans="1:5">
      <c r="A72" t="s">
        <v>1364</v>
      </c>
      <c r="B72">
        <v>2270273</v>
      </c>
      <c r="C72" t="s">
        <v>1413</v>
      </c>
      <c r="D72">
        <v>12</v>
      </c>
      <c r="E72" t="str">
        <f t="shared" si="1"/>
        <v>A</v>
      </c>
    </row>
    <row r="73" spans="1:5">
      <c r="A73" t="s">
        <v>1364</v>
      </c>
      <c r="B73">
        <v>1394</v>
      </c>
      <c r="C73" t="s">
        <v>1414</v>
      </c>
      <c r="D73">
        <v>14</v>
      </c>
      <c r="E73" t="str">
        <f t="shared" si="1"/>
        <v>A</v>
      </c>
    </row>
    <row r="74" spans="1:5">
      <c r="A74" t="s">
        <v>1364</v>
      </c>
      <c r="B74">
        <v>220435</v>
      </c>
      <c r="C74" t="s">
        <v>1415</v>
      </c>
      <c r="D74">
        <v>4</v>
      </c>
      <c r="E74" t="str">
        <f t="shared" si="1"/>
        <v>C</v>
      </c>
    </row>
    <row r="75" spans="1:5">
      <c r="A75" t="s">
        <v>1364</v>
      </c>
      <c r="B75">
        <v>79</v>
      </c>
      <c r="C75" t="s">
        <v>1416</v>
      </c>
      <c r="D75">
        <v>12</v>
      </c>
      <c r="E75" t="str">
        <f t="shared" si="1"/>
        <v>A</v>
      </c>
    </row>
    <row r="76" spans="1:5">
      <c r="A76" t="s">
        <v>1364</v>
      </c>
      <c r="B76">
        <v>1358</v>
      </c>
      <c r="C76" t="s">
        <v>1417</v>
      </c>
      <c r="D76">
        <v>2</v>
      </c>
      <c r="E76" t="str">
        <f t="shared" si="1"/>
        <v>D</v>
      </c>
    </row>
    <row r="77" spans="1:5">
      <c r="A77" t="s">
        <v>1364</v>
      </c>
      <c r="B77">
        <v>1352</v>
      </c>
      <c r="C77" t="s">
        <v>1418</v>
      </c>
      <c r="D77">
        <v>5</v>
      </c>
      <c r="E77" t="str">
        <f t="shared" si="1"/>
        <v>C</v>
      </c>
    </row>
    <row r="78" spans="1:5">
      <c r="A78" t="s">
        <v>1364</v>
      </c>
      <c r="B78">
        <v>2085</v>
      </c>
      <c r="C78" t="s">
        <v>1419</v>
      </c>
      <c r="D78">
        <v>4</v>
      </c>
      <c r="E78" t="str">
        <f t="shared" si="1"/>
        <v>C</v>
      </c>
    </row>
    <row r="79" spans="1:5">
      <c r="A79" t="s">
        <v>1364</v>
      </c>
      <c r="B79">
        <v>2498</v>
      </c>
      <c r="C79" t="s">
        <v>1420</v>
      </c>
      <c r="D79">
        <v>9</v>
      </c>
      <c r="E79" t="str">
        <f t="shared" si="1"/>
        <v>B</v>
      </c>
    </row>
    <row r="80" spans="1:5">
      <c r="A80" t="s">
        <v>1364</v>
      </c>
      <c r="B80">
        <v>2460</v>
      </c>
      <c r="C80" t="s">
        <v>1421</v>
      </c>
      <c r="D80">
        <v>5</v>
      </c>
      <c r="E80" t="str">
        <f t="shared" si="1"/>
        <v>C</v>
      </c>
    </row>
    <row r="81" spans="1:5">
      <c r="A81" t="s">
        <v>1364</v>
      </c>
      <c r="B81">
        <v>2270203</v>
      </c>
      <c r="C81" t="s">
        <v>1422</v>
      </c>
      <c r="D81">
        <v>8</v>
      </c>
      <c r="E81" t="str">
        <f t="shared" si="1"/>
        <v>B</v>
      </c>
    </row>
    <row r="82" spans="1:5">
      <c r="A82" t="s">
        <v>1364</v>
      </c>
      <c r="B82">
        <v>681</v>
      </c>
      <c r="C82" t="s">
        <v>1423</v>
      </c>
      <c r="D82">
        <v>2</v>
      </c>
      <c r="E82" t="str">
        <f t="shared" si="1"/>
        <v>D</v>
      </c>
    </row>
    <row r="83" spans="1:5">
      <c r="A83" t="s">
        <v>1364</v>
      </c>
      <c r="B83">
        <v>1369</v>
      </c>
      <c r="C83" t="s">
        <v>1424</v>
      </c>
      <c r="D83">
        <v>5</v>
      </c>
      <c r="E83" t="str">
        <f t="shared" si="1"/>
        <v>C</v>
      </c>
    </row>
    <row r="84" spans="1:5">
      <c r="A84" t="s">
        <v>1364</v>
      </c>
      <c r="B84">
        <v>1347</v>
      </c>
      <c r="C84" t="s">
        <v>1425</v>
      </c>
      <c r="D84">
        <v>7</v>
      </c>
      <c r="E84" t="str">
        <f t="shared" si="1"/>
        <v>C</v>
      </c>
    </row>
    <row r="85" spans="1:5">
      <c r="A85" t="s">
        <v>1364</v>
      </c>
      <c r="B85">
        <v>1385</v>
      </c>
      <c r="C85" t="s">
        <v>1426</v>
      </c>
      <c r="D85">
        <v>8</v>
      </c>
      <c r="E85" t="str">
        <f t="shared" si="1"/>
        <v>B</v>
      </c>
    </row>
    <row r="86" spans="1:5">
      <c r="A86" t="s">
        <v>1364</v>
      </c>
      <c r="B86">
        <v>1692</v>
      </c>
      <c r="C86" t="s">
        <v>1427</v>
      </c>
      <c r="D86">
        <v>6</v>
      </c>
      <c r="E86" t="str">
        <f t="shared" si="1"/>
        <v>C</v>
      </c>
    </row>
    <row r="87" spans="1:5">
      <c r="A87" t="s">
        <v>1364</v>
      </c>
      <c r="B87">
        <v>2488</v>
      </c>
      <c r="C87" t="s">
        <v>1403</v>
      </c>
      <c r="D87">
        <v>10</v>
      </c>
      <c r="E87" t="str">
        <f t="shared" si="1"/>
        <v>B</v>
      </c>
    </row>
    <row r="88" spans="1:5">
      <c r="A88" t="s">
        <v>1364</v>
      </c>
      <c r="B88">
        <v>2471</v>
      </c>
      <c r="C88" t="s">
        <v>1428</v>
      </c>
      <c r="D88">
        <v>10</v>
      </c>
      <c r="E88" t="str">
        <f t="shared" si="1"/>
        <v>B</v>
      </c>
    </row>
    <row r="89" spans="1:5">
      <c r="A89" t="s">
        <v>1364</v>
      </c>
      <c r="B89">
        <v>1366</v>
      </c>
      <c r="C89" t="s">
        <v>1429</v>
      </c>
      <c r="D89">
        <v>7</v>
      </c>
      <c r="E89" t="str">
        <f t="shared" si="1"/>
        <v>C</v>
      </c>
    </row>
    <row r="90" spans="1:5">
      <c r="A90" t="s">
        <v>1364</v>
      </c>
      <c r="B90">
        <v>492</v>
      </c>
      <c r="C90" t="s">
        <v>1430</v>
      </c>
      <c r="D90">
        <v>1</v>
      </c>
      <c r="E90" t="str">
        <f t="shared" si="1"/>
        <v>D</v>
      </c>
    </row>
    <row r="91" spans="1:5">
      <c r="A91" t="s">
        <v>1364</v>
      </c>
      <c r="B91">
        <v>2270259</v>
      </c>
      <c r="C91" t="s">
        <v>1431</v>
      </c>
      <c r="D91">
        <v>13</v>
      </c>
      <c r="E91" t="str">
        <f t="shared" si="1"/>
        <v>A</v>
      </c>
    </row>
    <row r="92" spans="1:5">
      <c r="A92" t="s">
        <v>1364</v>
      </c>
      <c r="B92">
        <v>603</v>
      </c>
      <c r="C92" t="s">
        <v>1432</v>
      </c>
      <c r="D92">
        <v>9</v>
      </c>
      <c r="E92" t="str">
        <f t="shared" si="1"/>
        <v>B</v>
      </c>
    </row>
    <row r="93" spans="1:5">
      <c r="A93" t="s">
        <v>1364</v>
      </c>
      <c r="B93">
        <v>2466</v>
      </c>
      <c r="C93" t="s">
        <v>1433</v>
      </c>
      <c r="D93">
        <v>5</v>
      </c>
      <c r="E93" t="str">
        <f t="shared" si="1"/>
        <v>C</v>
      </c>
    </row>
    <row r="94" spans="1:5">
      <c r="A94" t="s">
        <v>1364</v>
      </c>
      <c r="B94">
        <v>220357</v>
      </c>
      <c r="C94" t="s">
        <v>1434</v>
      </c>
      <c r="D94">
        <v>6</v>
      </c>
      <c r="E94" t="str">
        <f t="shared" si="1"/>
        <v>C</v>
      </c>
    </row>
    <row r="95" spans="1:5">
      <c r="A95" t="s">
        <v>1364</v>
      </c>
      <c r="B95">
        <v>2433</v>
      </c>
      <c r="C95" t="s">
        <v>1435</v>
      </c>
      <c r="D95">
        <v>7</v>
      </c>
      <c r="E95" t="str">
        <f t="shared" si="1"/>
        <v>C</v>
      </c>
    </row>
    <row r="96" spans="1:5">
      <c r="A96" t="s">
        <v>1364</v>
      </c>
      <c r="B96">
        <v>370</v>
      </c>
      <c r="C96" t="s">
        <v>1436</v>
      </c>
      <c r="D96">
        <v>1</v>
      </c>
      <c r="E96" t="str">
        <f t="shared" si="1"/>
        <v>D</v>
      </c>
    </row>
    <row r="97" spans="1:5">
      <c r="A97" t="s">
        <v>1364</v>
      </c>
      <c r="B97">
        <v>1030</v>
      </c>
      <c r="C97" t="s">
        <v>1437</v>
      </c>
      <c r="D97">
        <v>1</v>
      </c>
      <c r="E97" t="str">
        <f t="shared" si="1"/>
        <v>D</v>
      </c>
    </row>
    <row r="98" spans="1:5">
      <c r="A98" t="s">
        <v>1364</v>
      </c>
      <c r="B98">
        <v>621</v>
      </c>
      <c r="C98" t="s">
        <v>1438</v>
      </c>
      <c r="D98">
        <v>7</v>
      </c>
      <c r="E98" t="str">
        <f t="shared" si="1"/>
        <v>C</v>
      </c>
    </row>
    <row r="99" spans="1:5">
      <c r="A99" t="s">
        <v>1364</v>
      </c>
      <c r="B99">
        <v>220509</v>
      </c>
      <c r="C99" t="s">
        <v>1439</v>
      </c>
      <c r="D99">
        <v>12</v>
      </c>
      <c r="E99" t="str">
        <f t="shared" si="1"/>
        <v>A</v>
      </c>
    </row>
    <row r="100" spans="1:5">
      <c r="A100" t="s">
        <v>1364</v>
      </c>
      <c r="B100">
        <v>1320</v>
      </c>
      <c r="C100" t="s">
        <v>1440</v>
      </c>
      <c r="D100">
        <v>6</v>
      </c>
      <c r="E100" t="str">
        <f t="shared" si="1"/>
        <v>C</v>
      </c>
    </row>
    <row r="101" spans="1:5">
      <c r="A101" t="s">
        <v>1364</v>
      </c>
      <c r="B101">
        <v>108</v>
      </c>
      <c r="C101" t="s">
        <v>1441</v>
      </c>
      <c r="D101">
        <v>5</v>
      </c>
      <c r="E101" t="str">
        <f t="shared" si="1"/>
        <v>C</v>
      </c>
    </row>
    <row r="102" spans="1:5">
      <c r="A102" t="s">
        <v>1364</v>
      </c>
      <c r="B102">
        <v>2270233</v>
      </c>
      <c r="C102" t="s">
        <v>1024</v>
      </c>
      <c r="D102">
        <v>10</v>
      </c>
      <c r="E102" t="str">
        <f t="shared" si="1"/>
        <v>B</v>
      </c>
    </row>
    <row r="103" spans="1:5">
      <c r="A103" t="s">
        <v>1364</v>
      </c>
      <c r="B103">
        <v>220531</v>
      </c>
      <c r="C103" t="s">
        <v>1442</v>
      </c>
      <c r="D103">
        <v>5</v>
      </c>
      <c r="E103" t="str">
        <f t="shared" si="1"/>
        <v>C</v>
      </c>
    </row>
    <row r="104" spans="1:5">
      <c r="A104" t="s">
        <v>1364</v>
      </c>
      <c r="B104">
        <v>150</v>
      </c>
      <c r="C104" t="s">
        <v>1443</v>
      </c>
      <c r="D104">
        <v>8</v>
      </c>
      <c r="E104" t="str">
        <f t="shared" si="1"/>
        <v>B</v>
      </c>
    </row>
    <row r="105" spans="1:5">
      <c r="A105" t="s">
        <v>1364</v>
      </c>
      <c r="B105">
        <v>2427</v>
      </c>
      <c r="C105" t="s">
        <v>1444</v>
      </c>
      <c r="D105">
        <v>10</v>
      </c>
      <c r="E105" t="str">
        <f t="shared" si="1"/>
        <v>B</v>
      </c>
    </row>
    <row r="106" spans="1:5">
      <c r="A106" t="s">
        <v>1364</v>
      </c>
      <c r="B106">
        <v>673</v>
      </c>
      <c r="C106" t="s">
        <v>1445</v>
      </c>
      <c r="D106">
        <v>1</v>
      </c>
      <c r="E106" t="str">
        <f t="shared" si="1"/>
        <v>D</v>
      </c>
    </row>
    <row r="107" spans="1:5">
      <c r="A107" t="s">
        <v>1364</v>
      </c>
      <c r="B107">
        <v>1364</v>
      </c>
      <c r="C107" t="s">
        <v>1446</v>
      </c>
      <c r="D107">
        <v>3</v>
      </c>
      <c r="E107" t="str">
        <f t="shared" si="1"/>
        <v>D</v>
      </c>
    </row>
    <row r="108" spans="1:5">
      <c r="A108" t="s">
        <v>1364</v>
      </c>
      <c r="B108">
        <v>2415</v>
      </c>
      <c r="C108" t="s">
        <v>1190</v>
      </c>
      <c r="D108">
        <v>10</v>
      </c>
      <c r="E108" t="str">
        <f t="shared" si="1"/>
        <v>B</v>
      </c>
    </row>
    <row r="109" spans="1:5">
      <c r="A109" t="s">
        <v>1364</v>
      </c>
      <c r="B109">
        <v>2500</v>
      </c>
      <c r="C109" t="s">
        <v>1447</v>
      </c>
      <c r="D109">
        <v>3</v>
      </c>
      <c r="E109" t="str">
        <f t="shared" si="1"/>
        <v>D</v>
      </c>
    </row>
    <row r="110" spans="1:5">
      <c r="A110" t="s">
        <v>1364</v>
      </c>
      <c r="B110">
        <v>1305</v>
      </c>
      <c r="C110" t="s">
        <v>1448</v>
      </c>
      <c r="D110">
        <v>6</v>
      </c>
      <c r="E110" t="str">
        <f t="shared" si="1"/>
        <v>C</v>
      </c>
    </row>
    <row r="111" spans="1:5">
      <c r="A111" t="s">
        <v>1364</v>
      </c>
      <c r="B111">
        <v>1357</v>
      </c>
      <c r="C111" t="s">
        <v>1449</v>
      </c>
      <c r="D111">
        <v>4</v>
      </c>
      <c r="E111" t="str">
        <f t="shared" si="1"/>
        <v>C</v>
      </c>
    </row>
    <row r="112" spans="1:5">
      <c r="A112" t="s">
        <v>1364</v>
      </c>
      <c r="B112">
        <v>220328</v>
      </c>
      <c r="C112" t="s">
        <v>1450</v>
      </c>
      <c r="D112">
        <v>8</v>
      </c>
      <c r="E112" t="str">
        <f t="shared" si="1"/>
        <v>B</v>
      </c>
    </row>
    <row r="113" spans="1:5">
      <c r="A113" t="s">
        <v>1364</v>
      </c>
      <c r="B113">
        <v>220385</v>
      </c>
      <c r="C113" t="s">
        <v>1451</v>
      </c>
      <c r="D113">
        <v>12</v>
      </c>
      <c r="E113" t="str">
        <f t="shared" si="1"/>
        <v>A</v>
      </c>
    </row>
    <row r="114" spans="1:5">
      <c r="A114" t="s">
        <v>1364</v>
      </c>
      <c r="B114">
        <v>1028</v>
      </c>
      <c r="C114" t="s">
        <v>1452</v>
      </c>
      <c r="D114">
        <v>7</v>
      </c>
      <c r="E114" t="str">
        <f t="shared" si="1"/>
        <v>C</v>
      </c>
    </row>
    <row r="115" spans="1:5">
      <c r="A115" t="s">
        <v>1364</v>
      </c>
      <c r="B115">
        <v>2452</v>
      </c>
      <c r="C115" t="s">
        <v>1453</v>
      </c>
      <c r="D115">
        <v>4</v>
      </c>
      <c r="E115" t="str">
        <f t="shared" si="1"/>
        <v>C</v>
      </c>
    </row>
    <row r="116" spans="1:5">
      <c r="A116" t="s">
        <v>1364</v>
      </c>
      <c r="B116">
        <v>1392</v>
      </c>
      <c r="C116" t="s">
        <v>1454</v>
      </c>
      <c r="D116">
        <v>9</v>
      </c>
      <c r="E116" t="str">
        <f t="shared" si="1"/>
        <v>B</v>
      </c>
    </row>
    <row r="117" spans="1:5">
      <c r="A117" t="s">
        <v>1364</v>
      </c>
      <c r="B117">
        <v>220412</v>
      </c>
      <c r="C117" t="s">
        <v>1455</v>
      </c>
      <c r="D117">
        <v>7</v>
      </c>
      <c r="E117" t="str">
        <f t="shared" si="1"/>
        <v>C</v>
      </c>
    </row>
    <row r="118" spans="1:5">
      <c r="A118" t="s">
        <v>1364</v>
      </c>
      <c r="B118">
        <v>2476</v>
      </c>
      <c r="C118" t="s">
        <v>1456</v>
      </c>
      <c r="D118">
        <v>5</v>
      </c>
      <c r="E118" t="str">
        <f t="shared" si="1"/>
        <v>C</v>
      </c>
    </row>
    <row r="119" spans="1:5">
      <c r="A119" t="s">
        <v>1364</v>
      </c>
      <c r="B119">
        <v>220540</v>
      </c>
      <c r="C119" t="s">
        <v>1457</v>
      </c>
      <c r="D119">
        <v>5</v>
      </c>
      <c r="E119" t="str">
        <f t="shared" si="1"/>
        <v>C</v>
      </c>
    </row>
    <row r="120" spans="1:5">
      <c r="A120" t="s">
        <v>1364</v>
      </c>
      <c r="B120">
        <v>2402</v>
      </c>
      <c r="C120" t="s">
        <v>1458</v>
      </c>
      <c r="D120">
        <v>8</v>
      </c>
      <c r="E120" t="str">
        <f t="shared" si="1"/>
        <v>B</v>
      </c>
    </row>
    <row r="121" spans="1:5">
      <c r="A121" t="s">
        <v>1364</v>
      </c>
      <c r="B121">
        <v>2270037</v>
      </c>
      <c r="C121" t="s">
        <v>1459</v>
      </c>
      <c r="D121">
        <v>10</v>
      </c>
      <c r="E121" t="str">
        <f t="shared" si="1"/>
        <v>B</v>
      </c>
    </row>
    <row r="122" spans="1:5">
      <c r="A122" t="s">
        <v>1364</v>
      </c>
      <c r="B122">
        <v>656</v>
      </c>
      <c r="C122" t="s">
        <v>1338</v>
      </c>
      <c r="D122">
        <v>9</v>
      </c>
      <c r="E122" t="str">
        <f t="shared" si="1"/>
        <v>B</v>
      </c>
    </row>
    <row r="123" spans="1:5">
      <c r="A123" t="s">
        <v>1364</v>
      </c>
      <c r="B123">
        <v>1365</v>
      </c>
      <c r="C123" t="s">
        <v>1460</v>
      </c>
      <c r="D123">
        <v>12</v>
      </c>
      <c r="E123" t="str">
        <f t="shared" si="1"/>
        <v>A</v>
      </c>
    </row>
    <row r="124" spans="1:5">
      <c r="A124" t="s">
        <v>1364</v>
      </c>
      <c r="B124">
        <v>1005</v>
      </c>
      <c r="C124" t="s">
        <v>1461</v>
      </c>
      <c r="D124">
        <v>4</v>
      </c>
      <c r="E124" t="str">
        <f t="shared" si="1"/>
        <v>C</v>
      </c>
    </row>
    <row r="125" spans="1:5">
      <c r="A125" t="s">
        <v>1364</v>
      </c>
      <c r="B125">
        <v>1362</v>
      </c>
      <c r="C125" t="s">
        <v>1462</v>
      </c>
      <c r="D125">
        <v>10</v>
      </c>
      <c r="E125" t="str">
        <f t="shared" si="1"/>
        <v>B</v>
      </c>
    </row>
    <row r="126" spans="1:5">
      <c r="A126" t="s">
        <v>1364</v>
      </c>
      <c r="B126">
        <v>2434</v>
      </c>
      <c r="C126" t="s">
        <v>1463</v>
      </c>
      <c r="D126">
        <v>4</v>
      </c>
      <c r="E126" t="str">
        <f t="shared" si="1"/>
        <v>C</v>
      </c>
    </row>
    <row r="127" spans="1:5">
      <c r="A127" t="s">
        <v>1364</v>
      </c>
      <c r="B127">
        <v>1343</v>
      </c>
      <c r="C127" t="s">
        <v>1464</v>
      </c>
      <c r="D127">
        <v>7</v>
      </c>
      <c r="E127" t="str">
        <f t="shared" si="1"/>
        <v>C</v>
      </c>
    </row>
    <row r="128" spans="1:5">
      <c r="A128" t="s">
        <v>1364</v>
      </c>
      <c r="B128">
        <v>2404</v>
      </c>
      <c r="C128" t="s">
        <v>1465</v>
      </c>
      <c r="D128">
        <v>5</v>
      </c>
      <c r="E128" t="str">
        <f t="shared" si="1"/>
        <v>C</v>
      </c>
    </row>
    <row r="129" spans="1:5">
      <c r="A129" t="s">
        <v>1364</v>
      </c>
      <c r="B129">
        <v>2448</v>
      </c>
      <c r="C129" t="s">
        <v>1466</v>
      </c>
      <c r="D129">
        <v>3</v>
      </c>
      <c r="E129" t="str">
        <f t="shared" si="1"/>
        <v>D</v>
      </c>
    </row>
    <row r="130" spans="1:5">
      <c r="A130" t="s">
        <v>1364</v>
      </c>
      <c r="B130">
        <v>2090</v>
      </c>
      <c r="C130" t="s">
        <v>1467</v>
      </c>
      <c r="D130">
        <v>4</v>
      </c>
      <c r="E130" t="str">
        <f t="shared" si="1"/>
        <v>C</v>
      </c>
    </row>
    <row r="131" spans="1:5">
      <c r="A131" t="s">
        <v>1364</v>
      </c>
      <c r="B131">
        <v>856</v>
      </c>
      <c r="C131" t="s">
        <v>1468</v>
      </c>
      <c r="D131">
        <v>6</v>
      </c>
      <c r="E131" t="str">
        <f t="shared" ref="E131:E194" si="2">IF(D131&gt;=12,"A",IF(D131&gt;=8,"B",IF(D131&gt;=4,"C","D")))</f>
        <v>C</v>
      </c>
    </row>
    <row r="132" spans="1:5">
      <c r="A132" t="s">
        <v>1364</v>
      </c>
      <c r="B132">
        <v>220553</v>
      </c>
      <c r="C132" t="s">
        <v>1469</v>
      </c>
      <c r="D132">
        <v>10</v>
      </c>
      <c r="E132" t="str">
        <f t="shared" si="2"/>
        <v>B</v>
      </c>
    </row>
    <row r="133" spans="1:5">
      <c r="A133" t="s">
        <v>1364</v>
      </c>
      <c r="B133">
        <v>1010</v>
      </c>
      <c r="C133" t="s">
        <v>1470</v>
      </c>
      <c r="D133">
        <v>7</v>
      </c>
      <c r="E133" t="str">
        <f t="shared" si="2"/>
        <v>C</v>
      </c>
    </row>
    <row r="134" spans="1:5">
      <c r="A134" t="s">
        <v>1364</v>
      </c>
      <c r="B134">
        <v>1315</v>
      </c>
      <c r="C134" t="s">
        <v>1471</v>
      </c>
      <c r="D134">
        <v>7</v>
      </c>
      <c r="E134" t="str">
        <f t="shared" si="2"/>
        <v>C</v>
      </c>
    </row>
    <row r="135" spans="1:5">
      <c r="A135" t="s">
        <v>1364</v>
      </c>
      <c r="B135">
        <v>2444</v>
      </c>
      <c r="C135" t="s">
        <v>1472</v>
      </c>
      <c r="D135">
        <v>5</v>
      </c>
      <c r="E135" t="str">
        <f t="shared" si="2"/>
        <v>C</v>
      </c>
    </row>
    <row r="136" spans="1:5">
      <c r="A136" t="s">
        <v>1364</v>
      </c>
      <c r="B136">
        <v>2462</v>
      </c>
      <c r="C136" t="s">
        <v>1473</v>
      </c>
      <c r="D136">
        <v>18</v>
      </c>
      <c r="E136" t="str">
        <f t="shared" si="2"/>
        <v>A</v>
      </c>
    </row>
    <row r="137" spans="1:5">
      <c r="A137" t="s">
        <v>1364</v>
      </c>
      <c r="B137">
        <v>2420</v>
      </c>
      <c r="C137" t="s">
        <v>1474</v>
      </c>
      <c r="D137">
        <v>13</v>
      </c>
      <c r="E137" t="str">
        <f t="shared" si="2"/>
        <v>A</v>
      </c>
    </row>
    <row r="138" spans="1:5">
      <c r="A138" t="s">
        <v>1364</v>
      </c>
      <c r="B138">
        <v>2477</v>
      </c>
      <c r="C138" t="s">
        <v>1475</v>
      </c>
      <c r="D138">
        <v>9</v>
      </c>
      <c r="E138" t="str">
        <f t="shared" si="2"/>
        <v>B</v>
      </c>
    </row>
    <row r="139" spans="1:5">
      <c r="A139" t="s">
        <v>1364</v>
      </c>
      <c r="B139">
        <v>2459</v>
      </c>
      <c r="C139" t="s">
        <v>1476</v>
      </c>
      <c r="D139">
        <v>3</v>
      </c>
      <c r="E139" t="str">
        <f t="shared" si="2"/>
        <v>D</v>
      </c>
    </row>
    <row r="140" spans="1:5">
      <c r="A140" t="s">
        <v>1364</v>
      </c>
      <c r="B140">
        <v>2490</v>
      </c>
      <c r="C140" t="s">
        <v>1477</v>
      </c>
      <c r="D140">
        <v>7</v>
      </c>
      <c r="E140" t="str">
        <f t="shared" si="2"/>
        <v>C</v>
      </c>
    </row>
    <row r="141" spans="1:5">
      <c r="A141" t="s">
        <v>1364</v>
      </c>
      <c r="B141">
        <v>1024</v>
      </c>
      <c r="C141" t="s">
        <v>1478</v>
      </c>
      <c r="D141">
        <v>5</v>
      </c>
      <c r="E141" t="str">
        <f t="shared" si="2"/>
        <v>C</v>
      </c>
    </row>
    <row r="142" spans="1:5">
      <c r="A142" t="s">
        <v>1364</v>
      </c>
      <c r="B142">
        <v>1334</v>
      </c>
      <c r="C142" t="s">
        <v>1479</v>
      </c>
      <c r="D142">
        <v>1</v>
      </c>
      <c r="E142" t="str">
        <f t="shared" si="2"/>
        <v>D</v>
      </c>
    </row>
    <row r="143" spans="1:5">
      <c r="A143" t="s">
        <v>1364</v>
      </c>
      <c r="B143">
        <v>2496</v>
      </c>
      <c r="C143" t="s">
        <v>1480</v>
      </c>
      <c r="D143">
        <v>9</v>
      </c>
      <c r="E143" t="str">
        <f t="shared" si="2"/>
        <v>B</v>
      </c>
    </row>
    <row r="144" spans="1:5">
      <c r="A144" t="s">
        <v>1364</v>
      </c>
      <c r="B144">
        <v>1670</v>
      </c>
      <c r="C144" t="s">
        <v>251</v>
      </c>
      <c r="D144">
        <v>8</v>
      </c>
      <c r="E144" t="str">
        <f t="shared" si="2"/>
        <v>B</v>
      </c>
    </row>
    <row r="145" spans="1:5">
      <c r="A145" t="s">
        <v>1364</v>
      </c>
      <c r="B145">
        <v>220690</v>
      </c>
      <c r="C145" t="s">
        <v>251</v>
      </c>
      <c r="D145">
        <v>9</v>
      </c>
      <c r="E145" t="str">
        <f t="shared" si="2"/>
        <v>B</v>
      </c>
    </row>
    <row r="146" spans="1:5">
      <c r="A146" t="s">
        <v>1364</v>
      </c>
      <c r="B146">
        <v>2461</v>
      </c>
      <c r="C146" t="s">
        <v>1481</v>
      </c>
      <c r="D146">
        <v>8</v>
      </c>
      <c r="E146" t="str">
        <f t="shared" si="2"/>
        <v>B</v>
      </c>
    </row>
    <row r="147" spans="1:5">
      <c r="A147" t="s">
        <v>1364</v>
      </c>
      <c r="B147">
        <v>2474</v>
      </c>
      <c r="C147" t="s">
        <v>1482</v>
      </c>
      <c r="D147">
        <v>9</v>
      </c>
      <c r="E147" t="str">
        <f t="shared" si="2"/>
        <v>B</v>
      </c>
    </row>
    <row r="148" spans="1:5">
      <c r="A148" t="s">
        <v>1364</v>
      </c>
      <c r="B148">
        <v>351</v>
      </c>
      <c r="C148" t="s">
        <v>1483</v>
      </c>
      <c r="D148">
        <v>4</v>
      </c>
      <c r="E148" t="str">
        <f t="shared" si="2"/>
        <v>C</v>
      </c>
    </row>
    <row r="149" spans="1:5">
      <c r="A149" t="s">
        <v>1364</v>
      </c>
      <c r="B149">
        <v>1675</v>
      </c>
      <c r="C149" t="s">
        <v>835</v>
      </c>
      <c r="D149">
        <v>3</v>
      </c>
      <c r="E149" t="str">
        <f t="shared" si="2"/>
        <v>D</v>
      </c>
    </row>
    <row r="150" spans="1:5">
      <c r="A150" t="s">
        <v>1364</v>
      </c>
      <c r="B150">
        <v>2411</v>
      </c>
      <c r="C150" t="s">
        <v>1484</v>
      </c>
      <c r="D150">
        <v>2</v>
      </c>
      <c r="E150" t="str">
        <f t="shared" si="2"/>
        <v>D</v>
      </c>
    </row>
    <row r="151" spans="1:5">
      <c r="A151" t="s">
        <v>1364</v>
      </c>
      <c r="B151">
        <v>1050</v>
      </c>
      <c r="C151" t="s">
        <v>1485</v>
      </c>
      <c r="D151">
        <v>4</v>
      </c>
      <c r="E151" t="str">
        <f t="shared" si="2"/>
        <v>C</v>
      </c>
    </row>
    <row r="152" spans="1:5">
      <c r="A152" t="s">
        <v>1364</v>
      </c>
      <c r="B152">
        <v>2435</v>
      </c>
      <c r="C152" t="s">
        <v>1486</v>
      </c>
      <c r="D152">
        <v>4</v>
      </c>
      <c r="E152" t="str">
        <f t="shared" si="2"/>
        <v>C</v>
      </c>
    </row>
    <row r="153" spans="1:5">
      <c r="A153" t="s">
        <v>1364</v>
      </c>
      <c r="B153">
        <v>1368</v>
      </c>
      <c r="C153" t="s">
        <v>1487</v>
      </c>
      <c r="D153">
        <v>9</v>
      </c>
      <c r="E153" t="str">
        <f t="shared" si="2"/>
        <v>B</v>
      </c>
    </row>
    <row r="154" spans="1:5">
      <c r="A154" t="s">
        <v>1364</v>
      </c>
      <c r="B154">
        <v>397</v>
      </c>
      <c r="C154" t="s">
        <v>1488</v>
      </c>
      <c r="D154">
        <v>3</v>
      </c>
      <c r="E154" t="str">
        <f t="shared" si="2"/>
        <v>D</v>
      </c>
    </row>
    <row r="155" spans="1:5">
      <c r="A155" t="s">
        <v>1364</v>
      </c>
      <c r="B155">
        <v>2454</v>
      </c>
      <c r="C155" t="s">
        <v>1489</v>
      </c>
      <c r="D155">
        <v>9</v>
      </c>
      <c r="E155" t="str">
        <f t="shared" si="2"/>
        <v>B</v>
      </c>
    </row>
    <row r="156" spans="1:5">
      <c r="A156" t="s">
        <v>1364</v>
      </c>
      <c r="B156">
        <v>1046</v>
      </c>
      <c r="C156" t="s">
        <v>1490</v>
      </c>
      <c r="D156">
        <v>5</v>
      </c>
      <c r="E156" t="str">
        <f t="shared" si="2"/>
        <v>C</v>
      </c>
    </row>
    <row r="157" spans="1:5">
      <c r="A157" t="s">
        <v>1364</v>
      </c>
      <c r="B157">
        <v>2485</v>
      </c>
      <c r="C157" t="s">
        <v>1491</v>
      </c>
      <c r="D157">
        <v>8</v>
      </c>
      <c r="E157" t="str">
        <f t="shared" si="2"/>
        <v>B</v>
      </c>
    </row>
    <row r="158" spans="1:5">
      <c r="A158" t="s">
        <v>1364</v>
      </c>
      <c r="B158">
        <v>2432</v>
      </c>
      <c r="C158" t="s">
        <v>1492</v>
      </c>
      <c r="D158">
        <v>9</v>
      </c>
      <c r="E158" t="str">
        <f t="shared" si="2"/>
        <v>B</v>
      </c>
    </row>
    <row r="159" spans="1:5">
      <c r="A159" t="s">
        <v>1364</v>
      </c>
      <c r="B159">
        <v>1779</v>
      </c>
      <c r="C159" t="s">
        <v>1493</v>
      </c>
      <c r="D159">
        <v>14</v>
      </c>
      <c r="E159" t="str">
        <f t="shared" si="2"/>
        <v>A</v>
      </c>
    </row>
    <row r="160" spans="1:5">
      <c r="A160" t="s">
        <v>1364</v>
      </c>
      <c r="B160">
        <v>2446</v>
      </c>
      <c r="C160" t="s">
        <v>1494</v>
      </c>
      <c r="D160">
        <v>4</v>
      </c>
      <c r="E160" t="str">
        <f t="shared" si="2"/>
        <v>C</v>
      </c>
    </row>
    <row r="161" spans="1:5">
      <c r="A161" t="s">
        <v>1364</v>
      </c>
      <c r="B161">
        <v>2431</v>
      </c>
      <c r="C161" t="s">
        <v>1495</v>
      </c>
      <c r="D161">
        <v>12</v>
      </c>
      <c r="E161" t="str">
        <f t="shared" si="2"/>
        <v>A</v>
      </c>
    </row>
    <row r="162" spans="1:5">
      <c r="A162" t="s">
        <v>1364</v>
      </c>
      <c r="B162">
        <v>220329</v>
      </c>
      <c r="C162" t="s">
        <v>1496</v>
      </c>
      <c r="D162">
        <v>8</v>
      </c>
      <c r="E162" t="str">
        <f t="shared" si="2"/>
        <v>B</v>
      </c>
    </row>
    <row r="163" spans="1:5">
      <c r="A163" t="s">
        <v>1364</v>
      </c>
      <c r="B163">
        <v>148</v>
      </c>
      <c r="C163" t="s">
        <v>1497</v>
      </c>
      <c r="D163">
        <v>1</v>
      </c>
      <c r="E163" t="str">
        <f t="shared" si="2"/>
        <v>D</v>
      </c>
    </row>
    <row r="164" spans="1:5">
      <c r="A164" t="s">
        <v>1364</v>
      </c>
      <c r="B164">
        <v>220440</v>
      </c>
      <c r="C164" t="s">
        <v>1498</v>
      </c>
      <c r="D164">
        <v>9</v>
      </c>
      <c r="E164" t="str">
        <f t="shared" si="2"/>
        <v>B</v>
      </c>
    </row>
    <row r="165" spans="1:5">
      <c r="A165" t="s">
        <v>1364</v>
      </c>
      <c r="B165">
        <v>2413</v>
      </c>
      <c r="C165" t="s">
        <v>1499</v>
      </c>
      <c r="D165">
        <v>8</v>
      </c>
      <c r="E165" t="str">
        <f t="shared" si="2"/>
        <v>B</v>
      </c>
    </row>
    <row r="166" spans="1:5">
      <c r="A166" t="s">
        <v>1364</v>
      </c>
      <c r="B166">
        <v>2482</v>
      </c>
      <c r="C166" t="s">
        <v>1500</v>
      </c>
      <c r="D166">
        <v>3</v>
      </c>
      <c r="E166" t="str">
        <f t="shared" si="2"/>
        <v>D</v>
      </c>
    </row>
    <row r="167" spans="1:5">
      <c r="A167" t="s">
        <v>1364</v>
      </c>
      <c r="B167">
        <v>2486</v>
      </c>
      <c r="C167" t="s">
        <v>1501</v>
      </c>
      <c r="D167">
        <v>3</v>
      </c>
      <c r="E167" t="str">
        <f t="shared" si="2"/>
        <v>D</v>
      </c>
    </row>
    <row r="168" spans="1:5">
      <c r="A168" t="s">
        <v>1364</v>
      </c>
      <c r="B168">
        <v>1323</v>
      </c>
      <c r="C168" t="s">
        <v>1502</v>
      </c>
      <c r="D168">
        <v>7</v>
      </c>
      <c r="E168" t="str">
        <f t="shared" si="2"/>
        <v>C</v>
      </c>
    </row>
    <row r="169" spans="1:5">
      <c r="A169" t="s">
        <v>1364</v>
      </c>
      <c r="B169">
        <v>2418</v>
      </c>
      <c r="C169" t="s">
        <v>1503</v>
      </c>
      <c r="D169">
        <v>9</v>
      </c>
      <c r="E169" t="str">
        <f t="shared" si="2"/>
        <v>B</v>
      </c>
    </row>
    <row r="170" spans="1:5">
      <c r="A170" t="s">
        <v>1364</v>
      </c>
      <c r="B170">
        <v>2436</v>
      </c>
      <c r="C170" t="s">
        <v>1504</v>
      </c>
      <c r="D170">
        <v>12</v>
      </c>
      <c r="E170" t="str">
        <f t="shared" si="2"/>
        <v>A</v>
      </c>
    </row>
    <row r="171" spans="1:5">
      <c r="A171" t="s">
        <v>1364</v>
      </c>
      <c r="B171">
        <v>1042</v>
      </c>
      <c r="C171" t="s">
        <v>1505</v>
      </c>
      <c r="D171">
        <v>4</v>
      </c>
      <c r="E171" t="str">
        <f t="shared" si="2"/>
        <v>C</v>
      </c>
    </row>
    <row r="172" spans="1:5">
      <c r="A172" t="s">
        <v>1364</v>
      </c>
      <c r="B172">
        <v>2430</v>
      </c>
      <c r="C172" t="s">
        <v>1506</v>
      </c>
      <c r="D172">
        <v>8</v>
      </c>
      <c r="E172" t="str">
        <f t="shared" si="2"/>
        <v>B</v>
      </c>
    </row>
    <row r="173" spans="1:5">
      <c r="A173" t="s">
        <v>1364</v>
      </c>
      <c r="B173">
        <v>220371</v>
      </c>
      <c r="C173" t="s">
        <v>1507</v>
      </c>
      <c r="D173">
        <v>6</v>
      </c>
      <c r="E173" t="str">
        <f t="shared" si="2"/>
        <v>C</v>
      </c>
    </row>
    <row r="174" spans="1:5">
      <c r="A174" t="s">
        <v>1364</v>
      </c>
      <c r="B174">
        <v>2428</v>
      </c>
      <c r="C174" t="s">
        <v>1508</v>
      </c>
      <c r="D174">
        <v>12</v>
      </c>
      <c r="E174" t="str">
        <f t="shared" si="2"/>
        <v>A</v>
      </c>
    </row>
    <row r="175" spans="1:5">
      <c r="A175" t="s">
        <v>1364</v>
      </c>
      <c r="B175">
        <v>670</v>
      </c>
      <c r="C175" t="s">
        <v>1509</v>
      </c>
      <c r="D175">
        <v>7</v>
      </c>
      <c r="E175" t="str">
        <f t="shared" si="2"/>
        <v>C</v>
      </c>
    </row>
    <row r="176" spans="1:5">
      <c r="A176" t="s">
        <v>1364</v>
      </c>
      <c r="B176">
        <v>2270207</v>
      </c>
      <c r="C176" t="s">
        <v>1510</v>
      </c>
      <c r="D176">
        <v>5</v>
      </c>
      <c r="E176" t="str">
        <f t="shared" si="2"/>
        <v>C</v>
      </c>
    </row>
    <row r="177" spans="1:5">
      <c r="A177" t="s">
        <v>1364</v>
      </c>
      <c r="B177">
        <v>1390</v>
      </c>
      <c r="C177" t="s">
        <v>1340</v>
      </c>
      <c r="D177">
        <v>9</v>
      </c>
      <c r="E177" t="str">
        <f t="shared" si="2"/>
        <v>B</v>
      </c>
    </row>
    <row r="178" spans="1:5">
      <c r="A178" t="s">
        <v>1364</v>
      </c>
      <c r="B178">
        <v>1526</v>
      </c>
      <c r="C178" t="s">
        <v>1511</v>
      </c>
      <c r="D178">
        <v>2</v>
      </c>
      <c r="E178" t="str">
        <f t="shared" si="2"/>
        <v>D</v>
      </c>
    </row>
    <row r="179" spans="1:5">
      <c r="A179" t="s">
        <v>1364</v>
      </c>
      <c r="B179">
        <v>2056</v>
      </c>
      <c r="C179" t="s">
        <v>1511</v>
      </c>
      <c r="D179">
        <v>4</v>
      </c>
      <c r="E179" t="str">
        <f t="shared" si="2"/>
        <v>C</v>
      </c>
    </row>
    <row r="180" spans="1:5">
      <c r="A180" t="s">
        <v>1364</v>
      </c>
      <c r="B180">
        <v>2419</v>
      </c>
      <c r="C180" t="s">
        <v>1512</v>
      </c>
      <c r="D180">
        <v>11</v>
      </c>
      <c r="E180" t="str">
        <f t="shared" si="2"/>
        <v>B</v>
      </c>
    </row>
    <row r="181" spans="1:5">
      <c r="A181" t="s">
        <v>1364</v>
      </c>
      <c r="B181">
        <v>823</v>
      </c>
      <c r="C181" t="s">
        <v>1513</v>
      </c>
      <c r="D181">
        <v>11</v>
      </c>
      <c r="E181" t="str">
        <f t="shared" si="2"/>
        <v>B</v>
      </c>
    </row>
    <row r="182" spans="1:5">
      <c r="A182" t="s">
        <v>1364</v>
      </c>
      <c r="B182">
        <v>2407</v>
      </c>
      <c r="C182" t="s">
        <v>1514</v>
      </c>
      <c r="D182">
        <v>6</v>
      </c>
      <c r="E182" t="str">
        <f t="shared" si="2"/>
        <v>C</v>
      </c>
    </row>
    <row r="183" spans="1:5">
      <c r="A183" t="s">
        <v>1364</v>
      </c>
      <c r="B183">
        <v>1384</v>
      </c>
      <c r="C183" t="s">
        <v>1515</v>
      </c>
      <c r="D183">
        <v>8</v>
      </c>
      <c r="E183" t="str">
        <f t="shared" si="2"/>
        <v>B</v>
      </c>
    </row>
    <row r="184" spans="1:5">
      <c r="A184" t="s">
        <v>1364</v>
      </c>
      <c r="B184">
        <v>2480</v>
      </c>
      <c r="C184" t="s">
        <v>1516</v>
      </c>
      <c r="D184">
        <v>11</v>
      </c>
      <c r="E184" t="str">
        <f t="shared" si="2"/>
        <v>B</v>
      </c>
    </row>
    <row r="185" spans="1:5">
      <c r="A185" t="s">
        <v>1364</v>
      </c>
      <c r="B185">
        <v>367</v>
      </c>
      <c r="C185" t="s">
        <v>1517</v>
      </c>
      <c r="D185">
        <v>4</v>
      </c>
      <c r="E185" t="str">
        <f t="shared" si="2"/>
        <v>C</v>
      </c>
    </row>
    <row r="186" spans="1:5">
      <c r="A186" t="s">
        <v>1364</v>
      </c>
      <c r="B186">
        <v>2497</v>
      </c>
      <c r="C186" t="s">
        <v>1518</v>
      </c>
      <c r="D186">
        <v>5</v>
      </c>
      <c r="E186" t="str">
        <f t="shared" si="2"/>
        <v>C</v>
      </c>
    </row>
    <row r="187" spans="1:5">
      <c r="A187" t="s">
        <v>1364</v>
      </c>
      <c r="B187">
        <v>2469</v>
      </c>
      <c r="C187" t="s">
        <v>835</v>
      </c>
      <c r="D187">
        <v>8</v>
      </c>
      <c r="E187" t="str">
        <f t="shared" si="2"/>
        <v>B</v>
      </c>
    </row>
    <row r="188" spans="1:5">
      <c r="A188" t="s">
        <v>1364</v>
      </c>
      <c r="B188">
        <v>124</v>
      </c>
      <c r="C188" t="s">
        <v>1519</v>
      </c>
      <c r="D188">
        <v>1</v>
      </c>
      <c r="E188" t="str">
        <f t="shared" si="2"/>
        <v>D</v>
      </c>
    </row>
    <row r="189" spans="1:5">
      <c r="A189" t="s">
        <v>1364</v>
      </c>
      <c r="B189">
        <v>2453</v>
      </c>
      <c r="C189" t="s">
        <v>1520</v>
      </c>
      <c r="D189">
        <v>5</v>
      </c>
      <c r="E189" t="str">
        <f t="shared" si="2"/>
        <v>C</v>
      </c>
    </row>
    <row r="190" spans="1:5">
      <c r="A190" t="s">
        <v>1364</v>
      </c>
      <c r="B190">
        <v>1391</v>
      </c>
      <c r="C190" t="s">
        <v>1521</v>
      </c>
      <c r="D190">
        <v>2</v>
      </c>
      <c r="E190" t="str">
        <f t="shared" si="2"/>
        <v>D</v>
      </c>
    </row>
    <row r="191" spans="1:5">
      <c r="A191" t="s">
        <v>1364</v>
      </c>
      <c r="B191">
        <v>1688</v>
      </c>
      <c r="C191" t="s">
        <v>1522</v>
      </c>
      <c r="D191">
        <v>3</v>
      </c>
      <c r="E191" t="str">
        <f t="shared" si="2"/>
        <v>D</v>
      </c>
    </row>
    <row r="192" spans="1:5">
      <c r="A192" t="s">
        <v>1364</v>
      </c>
      <c r="B192">
        <v>2270255</v>
      </c>
      <c r="C192" t="s">
        <v>1522</v>
      </c>
      <c r="D192">
        <v>9</v>
      </c>
      <c r="E192" t="str">
        <f t="shared" si="2"/>
        <v>B</v>
      </c>
    </row>
    <row r="193" spans="1:5">
      <c r="A193" t="s">
        <v>1364</v>
      </c>
      <c r="B193">
        <v>1322</v>
      </c>
      <c r="C193" t="s">
        <v>1523</v>
      </c>
      <c r="D193">
        <v>4</v>
      </c>
      <c r="E193" t="str">
        <f t="shared" si="2"/>
        <v>C</v>
      </c>
    </row>
    <row r="194" spans="1:5">
      <c r="A194" t="s">
        <v>1364</v>
      </c>
      <c r="B194">
        <v>2494</v>
      </c>
      <c r="C194" t="s">
        <v>1524</v>
      </c>
      <c r="D194">
        <v>11</v>
      </c>
      <c r="E194" t="str">
        <f t="shared" si="2"/>
        <v>B</v>
      </c>
    </row>
    <row r="195" spans="1:5">
      <c r="A195" t="s">
        <v>1364</v>
      </c>
      <c r="B195">
        <v>220398</v>
      </c>
      <c r="C195" t="s">
        <v>1525</v>
      </c>
      <c r="D195">
        <v>6</v>
      </c>
      <c r="E195" t="str">
        <f t="shared" ref="E195:E200" si="3">IF(D195&gt;=12,"A",IF(D195&gt;=8,"B",IF(D195&gt;=4,"C","D")))</f>
        <v>C</v>
      </c>
    </row>
    <row r="196" spans="1:5">
      <c r="A196" t="s">
        <v>1364</v>
      </c>
      <c r="B196">
        <v>2449</v>
      </c>
      <c r="C196" t="s">
        <v>1526</v>
      </c>
      <c r="D196">
        <v>6</v>
      </c>
      <c r="E196" t="str">
        <f t="shared" si="3"/>
        <v>C</v>
      </c>
    </row>
    <row r="197" spans="1:5">
      <c r="A197" t="s">
        <v>1364</v>
      </c>
      <c r="B197">
        <v>1505</v>
      </c>
      <c r="C197" t="s">
        <v>1527</v>
      </c>
      <c r="D197">
        <v>12</v>
      </c>
      <c r="E197" t="str">
        <f t="shared" si="3"/>
        <v>A</v>
      </c>
    </row>
    <row r="198" spans="1:5">
      <c r="A198" t="s">
        <v>1364</v>
      </c>
      <c r="B198">
        <v>2270253</v>
      </c>
      <c r="C198" t="s">
        <v>1528</v>
      </c>
      <c r="D198">
        <v>4</v>
      </c>
      <c r="E198" t="str">
        <f t="shared" si="3"/>
        <v>C</v>
      </c>
    </row>
    <row r="199" spans="1:5">
      <c r="A199" t="s">
        <v>1364</v>
      </c>
      <c r="B199">
        <v>2270227</v>
      </c>
      <c r="C199" t="s">
        <v>1529</v>
      </c>
      <c r="D199">
        <v>6</v>
      </c>
      <c r="E199" t="str">
        <f t="shared" si="3"/>
        <v>C</v>
      </c>
    </row>
    <row r="200" spans="1:5">
      <c r="A200" t="s">
        <v>1364</v>
      </c>
      <c r="B200">
        <v>1233</v>
      </c>
      <c r="C200" t="s">
        <v>1530</v>
      </c>
      <c r="D200">
        <v>7</v>
      </c>
      <c r="E200" t="str">
        <f t="shared" si="3"/>
        <v>C</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V3"/>
  <sheetViews>
    <sheetView showGridLines="0" showRowColHeaders="0" zoomScaleNormal="100" workbookViewId="0">
      <selection activeCell="E46" sqref="E46"/>
    </sheetView>
  </sheetViews>
  <sheetFormatPr defaultColWidth="12.5703125" defaultRowHeight="15.75" customHeight="1"/>
  <cols>
    <col min="1" max="1" width="15.42578125" bestFit="1" customWidth="1"/>
    <col min="2" max="2" width="14.5703125" bestFit="1" customWidth="1"/>
    <col min="3" max="4" width="12" bestFit="1" customWidth="1"/>
    <col min="5" max="5" width="13.28515625" bestFit="1" customWidth="1"/>
    <col min="9" max="9" width="8.42578125" customWidth="1"/>
    <col min="10" max="10" width="14.5703125" bestFit="1" customWidth="1"/>
    <col min="16" max="16" width="8.42578125" customWidth="1"/>
    <col min="21" max="21" width="12.5703125" customWidth="1"/>
    <col min="22" max="22" width="5.7109375" customWidth="1"/>
  </cols>
  <sheetData>
    <row r="1" spans="1:22" ht="15.75" customHeight="1">
      <c r="A1" s="49" t="s">
        <v>1548</v>
      </c>
      <c r="B1" s="49"/>
      <c r="C1" s="49"/>
      <c r="D1" s="49"/>
      <c r="E1" s="49"/>
      <c r="F1" s="49"/>
      <c r="G1" s="49"/>
      <c r="H1" s="49"/>
      <c r="I1" s="49"/>
      <c r="J1" s="49"/>
      <c r="K1" s="49"/>
      <c r="L1" s="49"/>
      <c r="M1" s="49"/>
      <c r="N1" s="49"/>
      <c r="O1" s="49"/>
      <c r="P1" s="49"/>
      <c r="Q1" s="49"/>
      <c r="R1" s="49"/>
      <c r="S1" s="49"/>
      <c r="T1" s="49"/>
      <c r="U1" s="49"/>
      <c r="V1" s="49"/>
    </row>
    <row r="2" spans="1:22" ht="12.75">
      <c r="A2" s="49"/>
      <c r="B2" s="49"/>
      <c r="C2" s="49"/>
      <c r="D2" s="49"/>
      <c r="E2" s="49"/>
      <c r="F2" s="49"/>
      <c r="G2" s="49"/>
      <c r="H2" s="49"/>
      <c r="I2" s="49"/>
      <c r="J2" s="49"/>
      <c r="K2" s="49"/>
      <c r="L2" s="49"/>
      <c r="M2" s="49"/>
      <c r="N2" s="49"/>
      <c r="O2" s="49"/>
      <c r="P2" s="49"/>
      <c r="Q2" s="49"/>
      <c r="R2" s="49"/>
      <c r="S2" s="49"/>
      <c r="T2" s="49"/>
      <c r="U2" s="49"/>
      <c r="V2" s="49"/>
    </row>
    <row r="3" spans="1:22" ht="12" customHeight="1">
      <c r="A3" s="49"/>
      <c r="B3" s="49"/>
      <c r="C3" s="49"/>
      <c r="D3" s="49"/>
      <c r="E3" s="49"/>
      <c r="F3" s="49"/>
      <c r="G3" s="49"/>
      <c r="H3" s="49"/>
      <c r="I3" s="49"/>
      <c r="J3" s="49"/>
      <c r="K3" s="49"/>
      <c r="L3" s="49"/>
      <c r="M3" s="49"/>
      <c r="N3" s="49"/>
      <c r="O3" s="49"/>
      <c r="P3" s="49"/>
      <c r="Q3" s="49"/>
      <c r="R3" s="49"/>
      <c r="S3" s="49"/>
      <c r="T3" s="49"/>
      <c r="U3" s="49"/>
      <c r="V3" s="49"/>
    </row>
  </sheetData>
  <mergeCells count="1">
    <mergeCell ref="A1:V3"/>
  </mergeCells>
  <pageMargins left="0.7" right="0.7" top="0.75" bottom="0.75" header="0.3" footer="0.3"/>
  <pageSetup scale="34" orientation="portrait" r:id="rId1"/>
  <colBreaks count="1" manualBreakCount="1">
    <brk id="22" max="36" man="1"/>
  </colBreaks>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5A945-F66C-4F01-99C2-6B10B8C06E94}">
  <dimension ref="A1:S600"/>
  <sheetViews>
    <sheetView workbookViewId="0">
      <selection activeCell="J1" sqref="J1"/>
    </sheetView>
  </sheetViews>
  <sheetFormatPr defaultRowHeight="12.75"/>
  <cols>
    <col min="1" max="1" width="13.5703125" style="28" bestFit="1" customWidth="1"/>
    <col min="2" max="2" width="7.28515625" bestFit="1" customWidth="1"/>
    <col min="3" max="3" width="6.85546875" bestFit="1" customWidth="1"/>
    <col min="4" max="4" width="7.85546875" bestFit="1" customWidth="1"/>
    <col min="5" max="5" width="49.42578125" customWidth="1"/>
    <col min="6" max="6" width="15.140625" style="29" hidden="1" customWidth="1"/>
    <col min="7" max="7" width="20.28515625" style="29" customWidth="1"/>
    <col min="8" max="8" width="20.42578125" customWidth="1"/>
    <col min="9" max="9" width="18.85546875" bestFit="1" customWidth="1"/>
    <col min="10" max="10" width="9.5703125" customWidth="1"/>
    <col min="11" max="11" width="15" customWidth="1"/>
    <col min="12" max="12" width="0.140625" customWidth="1"/>
    <col min="13" max="13" width="28.5703125" bestFit="1" customWidth="1"/>
    <col min="14" max="17" width="14.28515625" customWidth="1"/>
    <col min="18" max="18" width="22.7109375" customWidth="1"/>
    <col min="19" max="19" width="14.5703125" bestFit="1" customWidth="1"/>
  </cols>
  <sheetData>
    <row r="1" spans="1:19">
      <c r="A1" s="28" t="s">
        <v>11</v>
      </c>
      <c r="B1" t="s">
        <v>1531</v>
      </c>
      <c r="C1" t="s">
        <v>1532</v>
      </c>
      <c r="D1" t="s">
        <v>1533</v>
      </c>
      <c r="E1" t="s">
        <v>12</v>
      </c>
      <c r="F1" s="29" t="s">
        <v>13</v>
      </c>
      <c r="G1" s="29" t="s">
        <v>1534</v>
      </c>
      <c r="H1" t="s">
        <v>14</v>
      </c>
      <c r="I1" t="s">
        <v>15</v>
      </c>
      <c r="J1" t="s">
        <v>16</v>
      </c>
      <c r="K1" t="s">
        <v>17</v>
      </c>
      <c r="L1" t="s">
        <v>18</v>
      </c>
      <c r="M1" s="30" t="s">
        <v>1541</v>
      </c>
      <c r="N1" t="s">
        <v>19</v>
      </c>
      <c r="O1" t="s">
        <v>20</v>
      </c>
      <c r="P1" t="s">
        <v>21</v>
      </c>
      <c r="Q1" t="s">
        <v>22</v>
      </c>
      <c r="R1" t="s">
        <v>23</v>
      </c>
      <c r="S1" t="s">
        <v>24</v>
      </c>
    </row>
    <row r="2" spans="1:19">
      <c r="A2" s="28">
        <v>44748</v>
      </c>
      <c r="B2">
        <f t="shared" ref="B2:B65" si="0">DAY(A2)</f>
        <v>6</v>
      </c>
      <c r="C2">
        <f>ROUND(B2/7,0)</f>
        <v>1</v>
      </c>
      <c r="D2">
        <f t="shared" ref="D2:D65" si="1">MONTH(A2)</f>
        <v>7</v>
      </c>
      <c r="E2" t="s">
        <v>25</v>
      </c>
      <c r="F2" s="29">
        <v>2267</v>
      </c>
      <c r="G2" s="29" t="str" cm="1">
        <f t="array" ref="G2">MID(F2,MIN(IFERROR(FIND({0,1,2,3,4,5,6,7,8,9},F2),"")),100)</f>
        <v>2267</v>
      </c>
      <c r="H2" t="s">
        <v>26</v>
      </c>
      <c r="I2" t="s">
        <v>27</v>
      </c>
      <c r="J2">
        <v>4500000</v>
      </c>
      <c r="K2">
        <v>471</v>
      </c>
      <c r="L2" t="s">
        <v>28</v>
      </c>
      <c r="M2" s="30" t="s">
        <v>447</v>
      </c>
      <c r="N2" t="s">
        <v>29</v>
      </c>
      <c r="R2" t="s">
        <v>30</v>
      </c>
      <c r="S2" t="s">
        <v>26</v>
      </c>
    </row>
    <row r="3" spans="1:19">
      <c r="A3" s="28">
        <v>44748</v>
      </c>
      <c r="B3">
        <f t="shared" si="0"/>
        <v>6</v>
      </c>
      <c r="C3">
        <f t="shared" ref="C3:C66" si="2">ROUND(B3/7,0)</f>
        <v>1</v>
      </c>
      <c r="D3">
        <f t="shared" si="1"/>
        <v>7</v>
      </c>
      <c r="E3" t="s">
        <v>31</v>
      </c>
      <c r="F3" s="29" t="s">
        <v>32</v>
      </c>
      <c r="G3" s="29" t="str" cm="1">
        <f t="array" ref="G3">MID(F3,MIN(IFERROR(FIND({0,1,2,3,4,5,6,7,8,9},F3),"")),100)</f>
        <v>002068</v>
      </c>
      <c r="H3" t="s">
        <v>33</v>
      </c>
      <c r="I3" t="s">
        <v>34</v>
      </c>
      <c r="J3">
        <v>6000000</v>
      </c>
      <c r="K3" t="s">
        <v>35</v>
      </c>
      <c r="L3" t="s">
        <v>36</v>
      </c>
      <c r="M3" s="30" t="s">
        <v>447</v>
      </c>
      <c r="N3" t="s">
        <v>37</v>
      </c>
      <c r="O3" t="s">
        <v>38</v>
      </c>
      <c r="R3" t="s">
        <v>39</v>
      </c>
      <c r="S3" t="s">
        <v>40</v>
      </c>
    </row>
    <row r="4" spans="1:19">
      <c r="A4" s="28">
        <v>44753</v>
      </c>
      <c r="B4">
        <f t="shared" si="0"/>
        <v>11</v>
      </c>
      <c r="C4">
        <f t="shared" si="2"/>
        <v>2</v>
      </c>
      <c r="D4">
        <f t="shared" si="1"/>
        <v>7</v>
      </c>
      <c r="E4" t="s">
        <v>41</v>
      </c>
      <c r="F4" s="29">
        <v>2295</v>
      </c>
      <c r="G4" s="29" t="str" cm="1">
        <f t="array" ref="G4">MID(F4,MIN(IFERROR(FIND({0,1,2,3,4,5,6,7,8,9},F4),"")),100)</f>
        <v>2295</v>
      </c>
      <c r="H4" t="s">
        <v>26</v>
      </c>
      <c r="I4" t="s">
        <v>27</v>
      </c>
      <c r="J4">
        <v>500000</v>
      </c>
      <c r="K4">
        <v>481</v>
      </c>
      <c r="L4" t="s">
        <v>42</v>
      </c>
      <c r="M4" s="30" t="s">
        <v>1535</v>
      </c>
      <c r="N4" t="s">
        <v>43</v>
      </c>
      <c r="R4" t="s">
        <v>39</v>
      </c>
      <c r="S4" t="s">
        <v>26</v>
      </c>
    </row>
    <row r="5" spans="1:19">
      <c r="A5" s="28">
        <v>44757</v>
      </c>
      <c r="B5">
        <f t="shared" si="0"/>
        <v>15</v>
      </c>
      <c r="C5">
        <f t="shared" si="2"/>
        <v>2</v>
      </c>
      <c r="D5">
        <f t="shared" si="1"/>
        <v>7</v>
      </c>
      <c r="E5" t="s">
        <v>44</v>
      </c>
      <c r="F5" s="29">
        <v>2783</v>
      </c>
      <c r="G5" s="29" t="str" cm="1">
        <f t="array" ref="G5">MID(F5,MIN(IFERROR(FIND({0,1,2,3,4,5,6,7,8,9},F5),"")),100)</f>
        <v>2783</v>
      </c>
      <c r="H5" t="s">
        <v>33</v>
      </c>
      <c r="I5" t="s">
        <v>34</v>
      </c>
      <c r="J5">
        <v>2000000</v>
      </c>
      <c r="K5">
        <v>1989</v>
      </c>
      <c r="L5" t="s">
        <v>45</v>
      </c>
      <c r="M5" s="30" t="s">
        <v>447</v>
      </c>
      <c r="N5" t="s">
        <v>46</v>
      </c>
      <c r="O5" t="s">
        <v>47</v>
      </c>
      <c r="R5" t="s">
        <v>48</v>
      </c>
      <c r="S5" t="s">
        <v>40</v>
      </c>
    </row>
    <row r="6" spans="1:19">
      <c r="A6" s="28">
        <v>44757</v>
      </c>
      <c r="B6">
        <f t="shared" si="0"/>
        <v>15</v>
      </c>
      <c r="C6">
        <f t="shared" si="2"/>
        <v>2</v>
      </c>
      <c r="D6">
        <f t="shared" si="1"/>
        <v>7</v>
      </c>
      <c r="E6" t="s">
        <v>49</v>
      </c>
      <c r="F6" s="29">
        <v>2784</v>
      </c>
      <c r="G6" s="29" t="str" cm="1">
        <f t="array" ref="G6">MID(F6,MIN(IFERROR(FIND({0,1,2,3,4,5,6,7,8,9},F6),"")),100)</f>
        <v>2784</v>
      </c>
      <c r="H6" t="s">
        <v>33</v>
      </c>
      <c r="I6" t="s">
        <v>34</v>
      </c>
      <c r="J6">
        <v>23200000</v>
      </c>
      <c r="K6">
        <v>1990</v>
      </c>
      <c r="L6" t="s">
        <v>45</v>
      </c>
      <c r="M6" s="30" t="s">
        <v>447</v>
      </c>
      <c r="N6" t="s">
        <v>37</v>
      </c>
      <c r="O6" t="s">
        <v>50</v>
      </c>
      <c r="R6" t="s">
        <v>30</v>
      </c>
      <c r="S6" t="s">
        <v>40</v>
      </c>
    </row>
    <row r="7" spans="1:19">
      <c r="A7" s="28">
        <v>44757</v>
      </c>
      <c r="B7">
        <f t="shared" si="0"/>
        <v>15</v>
      </c>
      <c r="C7">
        <f t="shared" si="2"/>
        <v>2</v>
      </c>
      <c r="D7">
        <f t="shared" si="1"/>
        <v>7</v>
      </c>
      <c r="E7" t="s">
        <v>51</v>
      </c>
      <c r="F7" s="29">
        <v>2785</v>
      </c>
      <c r="G7" s="29" t="str" cm="1">
        <f t="array" ref="G7">MID(F7,MIN(IFERROR(FIND({0,1,2,3,4,5,6,7,8,9},F7),"")),100)</f>
        <v>2785</v>
      </c>
      <c r="H7" t="s">
        <v>33</v>
      </c>
      <c r="I7" t="s">
        <v>34</v>
      </c>
      <c r="J7">
        <v>14400000</v>
      </c>
      <c r="K7">
        <v>1991</v>
      </c>
      <c r="L7" t="s">
        <v>52</v>
      </c>
      <c r="M7" s="30" t="s">
        <v>447</v>
      </c>
      <c r="N7" t="s">
        <v>53</v>
      </c>
      <c r="O7" t="s">
        <v>47</v>
      </c>
      <c r="P7" t="s">
        <v>54</v>
      </c>
      <c r="R7" t="s">
        <v>30</v>
      </c>
      <c r="S7" t="s">
        <v>40</v>
      </c>
    </row>
    <row r="8" spans="1:19">
      <c r="A8" s="28">
        <v>44758</v>
      </c>
      <c r="B8">
        <f t="shared" si="0"/>
        <v>16</v>
      </c>
      <c r="C8">
        <f t="shared" si="2"/>
        <v>2</v>
      </c>
      <c r="D8">
        <f t="shared" si="1"/>
        <v>7</v>
      </c>
      <c r="E8" t="s">
        <v>55</v>
      </c>
      <c r="F8" s="29">
        <v>2787</v>
      </c>
      <c r="G8" s="29" t="str" cm="1">
        <f t="array" ref="G8">MID(F8,MIN(IFERROR(FIND({0,1,2,3,4,5,6,7,8,9},F8),"")),100)</f>
        <v>2787</v>
      </c>
      <c r="H8" t="s">
        <v>33</v>
      </c>
      <c r="I8" t="s">
        <v>34</v>
      </c>
      <c r="J8">
        <v>14400000</v>
      </c>
      <c r="K8">
        <v>1993</v>
      </c>
      <c r="L8" t="s">
        <v>56</v>
      </c>
      <c r="M8" s="30" t="s">
        <v>447</v>
      </c>
      <c r="N8" t="s">
        <v>53</v>
      </c>
      <c r="O8" t="s">
        <v>37</v>
      </c>
      <c r="R8" t="s">
        <v>30</v>
      </c>
      <c r="S8" t="s">
        <v>40</v>
      </c>
    </row>
    <row r="9" spans="1:19">
      <c r="A9" s="28">
        <v>44758</v>
      </c>
      <c r="B9">
        <f t="shared" si="0"/>
        <v>16</v>
      </c>
      <c r="C9">
        <f t="shared" si="2"/>
        <v>2</v>
      </c>
      <c r="D9">
        <f t="shared" si="1"/>
        <v>7</v>
      </c>
      <c r="E9" t="s">
        <v>57</v>
      </c>
      <c r="F9" s="29">
        <v>2788</v>
      </c>
      <c r="G9" s="29" t="str" cm="1">
        <f t="array" ref="G9">MID(F9,MIN(IFERROR(FIND({0,1,2,3,4,5,6,7,8,9},F9),"")),100)</f>
        <v>2788</v>
      </c>
      <c r="H9" t="s">
        <v>33</v>
      </c>
      <c r="I9" t="s">
        <v>34</v>
      </c>
      <c r="J9">
        <v>43200000</v>
      </c>
      <c r="K9">
        <v>1994</v>
      </c>
      <c r="L9" t="s">
        <v>45</v>
      </c>
      <c r="M9" s="30" t="s">
        <v>447</v>
      </c>
      <c r="N9" t="s">
        <v>37</v>
      </c>
      <c r="O9" t="s">
        <v>53</v>
      </c>
      <c r="P9" t="s">
        <v>50</v>
      </c>
      <c r="R9" t="s">
        <v>30</v>
      </c>
      <c r="S9" t="s">
        <v>40</v>
      </c>
    </row>
    <row r="10" spans="1:19">
      <c r="A10" s="28">
        <v>44758</v>
      </c>
      <c r="B10">
        <f t="shared" si="0"/>
        <v>16</v>
      </c>
      <c r="C10">
        <f t="shared" si="2"/>
        <v>2</v>
      </c>
      <c r="D10">
        <f t="shared" si="1"/>
        <v>7</v>
      </c>
      <c r="E10" t="s">
        <v>58</v>
      </c>
      <c r="F10" s="29">
        <v>2791</v>
      </c>
      <c r="G10" s="29" t="str" cm="1">
        <f t="array" ref="G10">MID(F10,MIN(IFERROR(FIND({0,1,2,3,4,5,6,7,8,9},F10),"")),100)</f>
        <v>2791</v>
      </c>
      <c r="H10" t="s">
        <v>33</v>
      </c>
      <c r="I10" t="s">
        <v>34</v>
      </c>
      <c r="J10">
        <v>23200000</v>
      </c>
      <c r="K10">
        <v>1997</v>
      </c>
      <c r="L10" t="s">
        <v>56</v>
      </c>
      <c r="M10" s="30" t="s">
        <v>447</v>
      </c>
      <c r="N10" t="s">
        <v>53</v>
      </c>
      <c r="O10" t="s">
        <v>47</v>
      </c>
      <c r="P10" t="s">
        <v>50</v>
      </c>
      <c r="R10" t="s">
        <v>30</v>
      </c>
      <c r="S10" t="s">
        <v>40</v>
      </c>
    </row>
    <row r="11" spans="1:19">
      <c r="A11" s="28">
        <v>44758</v>
      </c>
      <c r="B11">
        <f t="shared" si="0"/>
        <v>16</v>
      </c>
      <c r="C11">
        <f t="shared" si="2"/>
        <v>2</v>
      </c>
      <c r="D11">
        <f t="shared" si="1"/>
        <v>7</v>
      </c>
      <c r="E11" t="s">
        <v>59</v>
      </c>
      <c r="F11" s="29">
        <v>2792</v>
      </c>
      <c r="G11" s="29" t="str" cm="1">
        <f t="array" ref="G11">MID(F11,MIN(IFERROR(FIND({0,1,2,3,4,5,6,7,8,9},F11),"")),100)</f>
        <v>2792</v>
      </c>
      <c r="H11" t="s">
        <v>33</v>
      </c>
      <c r="I11" t="s">
        <v>34</v>
      </c>
      <c r="J11">
        <v>14400000</v>
      </c>
      <c r="K11">
        <v>1998</v>
      </c>
      <c r="L11" t="s">
        <v>60</v>
      </c>
      <c r="M11" s="30" t="s">
        <v>447</v>
      </c>
      <c r="N11" t="s">
        <v>37</v>
      </c>
      <c r="O11" t="s">
        <v>54</v>
      </c>
      <c r="P11" t="s">
        <v>61</v>
      </c>
      <c r="R11" t="s">
        <v>30</v>
      </c>
      <c r="S11" t="s">
        <v>40</v>
      </c>
    </row>
    <row r="12" spans="1:19">
      <c r="A12" s="28">
        <v>44758</v>
      </c>
      <c r="B12">
        <f t="shared" si="0"/>
        <v>16</v>
      </c>
      <c r="C12">
        <f t="shared" si="2"/>
        <v>2</v>
      </c>
      <c r="D12">
        <f t="shared" si="1"/>
        <v>7</v>
      </c>
      <c r="E12" t="s">
        <v>62</v>
      </c>
      <c r="F12" s="29">
        <v>2790</v>
      </c>
      <c r="G12" s="29" t="str" cm="1">
        <f t="array" ref="G12">MID(F12,MIN(IFERROR(FIND({0,1,2,3,4,5,6,7,8,9},F12),"")),100)</f>
        <v>2790</v>
      </c>
      <c r="H12" t="s">
        <v>33</v>
      </c>
      <c r="I12" t="s">
        <v>34</v>
      </c>
      <c r="J12">
        <v>13900000</v>
      </c>
      <c r="K12">
        <v>1996</v>
      </c>
      <c r="L12" t="s">
        <v>63</v>
      </c>
      <c r="M12" s="30" t="s">
        <v>447</v>
      </c>
      <c r="N12" t="s">
        <v>37</v>
      </c>
      <c r="O12" t="s">
        <v>46</v>
      </c>
      <c r="P12" t="s">
        <v>53</v>
      </c>
      <c r="R12" t="s">
        <v>30</v>
      </c>
      <c r="S12" t="s">
        <v>40</v>
      </c>
    </row>
    <row r="13" spans="1:19">
      <c r="A13" s="28">
        <v>44760</v>
      </c>
      <c r="B13">
        <f t="shared" si="0"/>
        <v>18</v>
      </c>
      <c r="C13">
        <f t="shared" si="2"/>
        <v>3</v>
      </c>
      <c r="D13">
        <f t="shared" si="1"/>
        <v>7</v>
      </c>
      <c r="E13" t="s">
        <v>64</v>
      </c>
      <c r="F13" s="29">
        <v>2793</v>
      </c>
      <c r="G13" s="29" t="str" cm="1">
        <f t="array" ref="G13">MID(F13,MIN(IFERROR(FIND({0,1,2,3,4,5,6,7,8,9},F13),"")),100)</f>
        <v>2793</v>
      </c>
      <c r="H13" t="s">
        <v>33</v>
      </c>
      <c r="I13" t="s">
        <v>34</v>
      </c>
      <c r="J13">
        <v>14400000</v>
      </c>
      <c r="K13">
        <v>1999</v>
      </c>
      <c r="L13" t="s">
        <v>65</v>
      </c>
      <c r="M13" s="30" t="s">
        <v>447</v>
      </c>
      <c r="N13" t="s">
        <v>53</v>
      </c>
      <c r="O13" t="s">
        <v>46</v>
      </c>
      <c r="P13" t="s">
        <v>47</v>
      </c>
      <c r="R13" t="s">
        <v>30</v>
      </c>
      <c r="S13" t="s">
        <v>40</v>
      </c>
    </row>
    <row r="14" spans="1:19">
      <c r="A14" s="28">
        <v>44760</v>
      </c>
      <c r="B14">
        <f t="shared" si="0"/>
        <v>18</v>
      </c>
      <c r="C14">
        <f t="shared" si="2"/>
        <v>3</v>
      </c>
      <c r="D14">
        <f t="shared" si="1"/>
        <v>7</v>
      </c>
      <c r="E14" t="s">
        <v>64</v>
      </c>
      <c r="F14" s="29">
        <v>2794</v>
      </c>
      <c r="G14" s="29" t="str" cm="1">
        <f t="array" ref="G14">MID(F14,MIN(IFERROR(FIND({0,1,2,3,4,5,6,7,8,9},F14),"")),100)</f>
        <v>2794</v>
      </c>
      <c r="H14" t="s">
        <v>33</v>
      </c>
      <c r="I14" t="s">
        <v>34</v>
      </c>
      <c r="J14">
        <v>2000000</v>
      </c>
      <c r="K14">
        <v>2000</v>
      </c>
      <c r="L14" t="s">
        <v>65</v>
      </c>
      <c r="M14" s="30" t="s">
        <v>447</v>
      </c>
      <c r="N14" t="s">
        <v>53</v>
      </c>
      <c r="O14" t="s">
        <v>46</v>
      </c>
      <c r="P14" t="s">
        <v>47</v>
      </c>
      <c r="R14" t="s">
        <v>48</v>
      </c>
      <c r="S14" t="s">
        <v>40</v>
      </c>
    </row>
    <row r="15" spans="1:19">
      <c r="A15" s="28">
        <v>44761</v>
      </c>
      <c r="B15">
        <f t="shared" si="0"/>
        <v>19</v>
      </c>
      <c r="C15">
        <f t="shared" si="2"/>
        <v>3</v>
      </c>
      <c r="D15">
        <f t="shared" si="1"/>
        <v>7</v>
      </c>
      <c r="E15" t="s">
        <v>66</v>
      </c>
      <c r="F15" s="29">
        <v>2795</v>
      </c>
      <c r="G15" s="29" t="str" cm="1">
        <f t="array" ref="G15">MID(F15,MIN(IFERROR(FIND({0,1,2,3,4,5,6,7,8,9},F15),"")),100)</f>
        <v>2795</v>
      </c>
      <c r="H15" t="s">
        <v>33</v>
      </c>
      <c r="I15" t="s">
        <v>34</v>
      </c>
      <c r="J15">
        <v>7400000</v>
      </c>
      <c r="K15">
        <v>2001</v>
      </c>
      <c r="L15" t="s">
        <v>67</v>
      </c>
      <c r="M15" s="30" t="s">
        <v>447</v>
      </c>
      <c r="N15" t="s">
        <v>53</v>
      </c>
      <c r="O15" t="s">
        <v>46</v>
      </c>
      <c r="P15" t="s">
        <v>47</v>
      </c>
      <c r="R15" t="s">
        <v>48</v>
      </c>
      <c r="S15" t="s">
        <v>40</v>
      </c>
    </row>
    <row r="16" spans="1:19">
      <c r="A16" s="28">
        <v>44761</v>
      </c>
      <c r="B16">
        <f t="shared" si="0"/>
        <v>19</v>
      </c>
      <c r="C16">
        <f t="shared" si="2"/>
        <v>3</v>
      </c>
      <c r="D16">
        <f t="shared" si="1"/>
        <v>7</v>
      </c>
      <c r="E16" t="s">
        <v>68</v>
      </c>
      <c r="F16" s="29">
        <v>2796</v>
      </c>
      <c r="G16" s="29" t="str" cm="1">
        <f t="array" ref="G16">MID(F16,MIN(IFERROR(FIND({0,1,2,3,4,5,6,7,8,9},F16),"")),100)</f>
        <v>2796</v>
      </c>
      <c r="H16" t="s">
        <v>33</v>
      </c>
      <c r="I16" t="s">
        <v>34</v>
      </c>
      <c r="J16">
        <v>20000000</v>
      </c>
      <c r="K16">
        <v>2002</v>
      </c>
      <c r="L16" t="s">
        <v>69</v>
      </c>
      <c r="M16" s="30" t="s">
        <v>447</v>
      </c>
      <c r="N16" t="s">
        <v>54</v>
      </c>
      <c r="O16" t="s">
        <v>70</v>
      </c>
      <c r="P16" t="s">
        <v>53</v>
      </c>
      <c r="R16" t="s">
        <v>30</v>
      </c>
      <c r="S16" t="s">
        <v>40</v>
      </c>
    </row>
    <row r="17" spans="1:19">
      <c r="A17" s="28">
        <v>44761</v>
      </c>
      <c r="B17">
        <f t="shared" si="0"/>
        <v>19</v>
      </c>
      <c r="C17">
        <f t="shared" si="2"/>
        <v>3</v>
      </c>
      <c r="D17">
        <f t="shared" si="1"/>
        <v>7</v>
      </c>
      <c r="E17" t="s">
        <v>71</v>
      </c>
      <c r="F17" s="29">
        <v>2797</v>
      </c>
      <c r="G17" s="29" t="str" cm="1">
        <f t="array" ref="G17">MID(F17,MIN(IFERROR(FIND({0,1,2,3,4,5,6,7,8,9},F17),"")),100)</f>
        <v>2797</v>
      </c>
      <c r="H17" t="s">
        <v>33</v>
      </c>
      <c r="I17" t="s">
        <v>34</v>
      </c>
      <c r="J17">
        <v>14400000</v>
      </c>
      <c r="K17">
        <v>2003</v>
      </c>
      <c r="L17" t="s">
        <v>28</v>
      </c>
      <c r="M17" s="30" t="s">
        <v>447</v>
      </c>
      <c r="N17" t="s">
        <v>53</v>
      </c>
      <c r="O17" t="s">
        <v>46</v>
      </c>
      <c r="P17" t="s">
        <v>47</v>
      </c>
      <c r="R17" t="s">
        <v>30</v>
      </c>
      <c r="S17" t="s">
        <v>40</v>
      </c>
    </row>
    <row r="18" spans="1:19">
      <c r="A18" s="28">
        <v>44764</v>
      </c>
      <c r="B18">
        <f t="shared" si="0"/>
        <v>22</v>
      </c>
      <c r="C18">
        <f t="shared" si="2"/>
        <v>3</v>
      </c>
      <c r="D18">
        <f t="shared" si="1"/>
        <v>7</v>
      </c>
      <c r="E18" t="s">
        <v>72</v>
      </c>
      <c r="F18" s="29">
        <v>2805</v>
      </c>
      <c r="G18" s="29" t="str" cm="1">
        <f t="array" ref="G18">MID(F18,MIN(IFERROR(FIND({0,1,2,3,4,5,6,7,8,9},F18),"")),100)</f>
        <v>2805</v>
      </c>
      <c r="H18" t="s">
        <v>33</v>
      </c>
      <c r="I18" t="s">
        <v>34</v>
      </c>
      <c r="J18">
        <v>19200000</v>
      </c>
      <c r="K18">
        <v>2013</v>
      </c>
      <c r="L18" t="s">
        <v>56</v>
      </c>
      <c r="M18" s="30" t="s">
        <v>447</v>
      </c>
      <c r="N18" t="s">
        <v>53</v>
      </c>
      <c r="O18" t="s">
        <v>54</v>
      </c>
      <c r="R18" t="s">
        <v>39</v>
      </c>
      <c r="S18" t="s">
        <v>40</v>
      </c>
    </row>
    <row r="19" spans="1:19">
      <c r="A19" s="28">
        <v>44767</v>
      </c>
      <c r="B19">
        <f t="shared" si="0"/>
        <v>25</v>
      </c>
      <c r="C19">
        <f t="shared" si="2"/>
        <v>4</v>
      </c>
      <c r="D19">
        <f t="shared" si="1"/>
        <v>7</v>
      </c>
      <c r="E19" t="s">
        <v>73</v>
      </c>
      <c r="F19" s="29" t="s">
        <v>74</v>
      </c>
      <c r="G19" s="29" t="str" cm="1">
        <f t="array" ref="G19">MID(F19,MIN(IFERROR(FIND({0,1,2,3,4,5,6,7,8,9},F19),"")),100)</f>
        <v>002809</v>
      </c>
      <c r="H19" t="s">
        <v>33</v>
      </c>
      <c r="I19" t="s">
        <v>34</v>
      </c>
      <c r="J19">
        <v>14400000</v>
      </c>
      <c r="K19">
        <v>2019</v>
      </c>
      <c r="L19" t="s">
        <v>75</v>
      </c>
      <c r="M19" s="30" t="s">
        <v>447</v>
      </c>
      <c r="N19" t="s">
        <v>76</v>
      </c>
      <c r="O19" t="s">
        <v>54</v>
      </c>
      <c r="P19" t="s">
        <v>77</v>
      </c>
      <c r="R19" t="s">
        <v>30</v>
      </c>
      <c r="S19" t="s">
        <v>40</v>
      </c>
    </row>
    <row r="20" spans="1:19">
      <c r="A20" s="28">
        <v>44769</v>
      </c>
      <c r="B20">
        <f t="shared" si="0"/>
        <v>27</v>
      </c>
      <c r="C20">
        <f t="shared" si="2"/>
        <v>4</v>
      </c>
      <c r="D20">
        <f t="shared" si="1"/>
        <v>7</v>
      </c>
      <c r="E20" t="s">
        <v>78</v>
      </c>
      <c r="F20" s="29" t="s">
        <v>79</v>
      </c>
      <c r="G20" s="29" t="str" cm="1">
        <f t="array" ref="G20">MID(F20,MIN(IFERROR(FIND({0,1,2,3,4,5,6,7,8,9},F20),"")),100)</f>
        <v>002817</v>
      </c>
      <c r="H20" t="s">
        <v>33</v>
      </c>
      <c r="I20" t="s">
        <v>34</v>
      </c>
      <c r="J20">
        <v>4800000</v>
      </c>
      <c r="K20" t="s">
        <v>80</v>
      </c>
      <c r="L20" t="s">
        <v>81</v>
      </c>
      <c r="M20" s="30" t="s">
        <v>447</v>
      </c>
      <c r="N20" t="s">
        <v>54</v>
      </c>
      <c r="O20" t="s">
        <v>76</v>
      </c>
      <c r="P20" t="s">
        <v>77</v>
      </c>
      <c r="R20" t="s">
        <v>30</v>
      </c>
      <c r="S20" t="s">
        <v>82</v>
      </c>
    </row>
    <row r="21" spans="1:19">
      <c r="A21" s="28">
        <v>44776</v>
      </c>
      <c r="B21">
        <f t="shared" si="0"/>
        <v>3</v>
      </c>
      <c r="C21">
        <f t="shared" si="2"/>
        <v>0</v>
      </c>
      <c r="D21">
        <f t="shared" si="1"/>
        <v>8</v>
      </c>
      <c r="E21" t="s">
        <v>83</v>
      </c>
      <c r="F21" s="29" t="s">
        <v>84</v>
      </c>
      <c r="G21" s="29" t="str" cm="1">
        <f t="array" ref="G21">MID(F21,MIN(IFERROR(FIND({0,1,2,3,4,5,6,7,8,9},F21),"")),100)</f>
        <v>003440</v>
      </c>
      <c r="H21" t="s">
        <v>33</v>
      </c>
      <c r="I21" t="s">
        <v>85</v>
      </c>
      <c r="J21">
        <v>15000000</v>
      </c>
      <c r="K21" t="s">
        <v>86</v>
      </c>
      <c r="L21" t="s">
        <v>87</v>
      </c>
      <c r="M21" s="30" t="s">
        <v>447</v>
      </c>
      <c r="N21" t="s">
        <v>54</v>
      </c>
      <c r="O21" t="s">
        <v>77</v>
      </c>
      <c r="P21" t="s">
        <v>76</v>
      </c>
      <c r="R21" t="s">
        <v>48</v>
      </c>
      <c r="S21" t="s">
        <v>40</v>
      </c>
    </row>
    <row r="22" spans="1:19">
      <c r="A22" s="28">
        <v>44777</v>
      </c>
      <c r="B22">
        <f t="shared" si="0"/>
        <v>4</v>
      </c>
      <c r="C22">
        <f t="shared" si="2"/>
        <v>1</v>
      </c>
      <c r="D22">
        <f t="shared" si="1"/>
        <v>8</v>
      </c>
      <c r="E22" t="s">
        <v>88</v>
      </c>
      <c r="F22" s="29" t="s">
        <v>89</v>
      </c>
      <c r="G22" s="29" t="str" cm="1">
        <f t="array" ref="G22">MID(F22,MIN(IFERROR(FIND({0,1,2,3,4,5,6,7,8,9},F22),"")),100)</f>
        <v>003439</v>
      </c>
      <c r="H22" t="s">
        <v>33</v>
      </c>
      <c r="I22" t="s">
        <v>85</v>
      </c>
      <c r="J22">
        <v>13900000</v>
      </c>
      <c r="K22" t="s">
        <v>90</v>
      </c>
      <c r="L22" t="s">
        <v>87</v>
      </c>
      <c r="M22" s="30" t="s">
        <v>447</v>
      </c>
      <c r="N22" t="s">
        <v>54</v>
      </c>
      <c r="O22" t="s">
        <v>76</v>
      </c>
      <c r="R22" t="s">
        <v>39</v>
      </c>
      <c r="S22" t="s">
        <v>91</v>
      </c>
    </row>
    <row r="23" spans="1:19">
      <c r="A23" s="28">
        <v>44778</v>
      </c>
      <c r="B23">
        <f t="shared" si="0"/>
        <v>5</v>
      </c>
      <c r="C23">
        <f t="shared" si="2"/>
        <v>1</v>
      </c>
      <c r="D23">
        <f t="shared" si="1"/>
        <v>8</v>
      </c>
      <c r="E23" t="s">
        <v>92</v>
      </c>
      <c r="F23" s="29" t="s">
        <v>93</v>
      </c>
      <c r="G23" s="29" t="str" cm="1">
        <f t="array" ref="G23">MID(F23,MIN(IFERROR(FIND({0,1,2,3,4,5,6,7,8,9},F23),"")),100)</f>
        <v>003443</v>
      </c>
      <c r="H23" t="s">
        <v>33</v>
      </c>
      <c r="I23" t="s">
        <v>85</v>
      </c>
      <c r="J23">
        <v>5000000</v>
      </c>
      <c r="K23" t="s">
        <v>94</v>
      </c>
      <c r="L23" t="s">
        <v>87</v>
      </c>
      <c r="M23" s="30" t="s">
        <v>447</v>
      </c>
      <c r="N23" t="s">
        <v>54</v>
      </c>
      <c r="O23" t="s">
        <v>77</v>
      </c>
      <c r="P23" t="s">
        <v>95</v>
      </c>
      <c r="R23" t="s">
        <v>48</v>
      </c>
      <c r="S23" t="s">
        <v>40</v>
      </c>
    </row>
    <row r="24" spans="1:19">
      <c r="A24" s="28">
        <v>44779</v>
      </c>
      <c r="B24">
        <f t="shared" si="0"/>
        <v>6</v>
      </c>
      <c r="C24">
        <f t="shared" si="2"/>
        <v>1</v>
      </c>
      <c r="D24">
        <f t="shared" si="1"/>
        <v>8</v>
      </c>
      <c r="E24" t="s">
        <v>96</v>
      </c>
      <c r="F24" s="29" t="s">
        <v>97</v>
      </c>
      <c r="G24" s="29" t="str" cm="1">
        <f t="array" ref="G24">MID(F24,MIN(IFERROR(FIND({0,1,2,3,4,5,6,7,8,9},F24),"")),100)</f>
        <v>003445</v>
      </c>
      <c r="H24" t="s">
        <v>33</v>
      </c>
      <c r="I24" t="s">
        <v>85</v>
      </c>
      <c r="J24">
        <v>11000000</v>
      </c>
      <c r="K24" t="s">
        <v>98</v>
      </c>
      <c r="L24" t="s">
        <v>87</v>
      </c>
      <c r="M24" s="30" t="s">
        <v>447</v>
      </c>
      <c r="N24" t="s">
        <v>54</v>
      </c>
      <c r="O24" t="s">
        <v>77</v>
      </c>
      <c r="P24" t="s">
        <v>46</v>
      </c>
      <c r="R24" t="s">
        <v>48</v>
      </c>
      <c r="S24" t="s">
        <v>40</v>
      </c>
    </row>
    <row r="25" spans="1:19">
      <c r="A25" s="28">
        <v>44779</v>
      </c>
      <c r="B25">
        <f t="shared" si="0"/>
        <v>6</v>
      </c>
      <c r="C25">
        <f t="shared" si="2"/>
        <v>1</v>
      </c>
      <c r="D25">
        <f t="shared" si="1"/>
        <v>8</v>
      </c>
      <c r="E25" t="s">
        <v>99</v>
      </c>
      <c r="F25" s="29" t="s">
        <v>100</v>
      </c>
      <c r="G25" s="29" t="str" cm="1">
        <f t="array" ref="G25">MID(F25,MIN(IFERROR(FIND({0,1,2,3,4,5,6,7,8,9},F25),"")),100)</f>
        <v>003447</v>
      </c>
      <c r="H25" t="s">
        <v>33</v>
      </c>
      <c r="I25" t="s">
        <v>85</v>
      </c>
      <c r="J25">
        <v>2000000</v>
      </c>
      <c r="K25" t="s">
        <v>101</v>
      </c>
      <c r="L25" t="s">
        <v>87</v>
      </c>
      <c r="M25" s="30" t="s">
        <v>447</v>
      </c>
      <c r="N25" t="s">
        <v>54</v>
      </c>
      <c r="O25" t="s">
        <v>102</v>
      </c>
      <c r="P25" t="s">
        <v>50</v>
      </c>
      <c r="R25" t="s">
        <v>48</v>
      </c>
      <c r="S25" t="s">
        <v>40</v>
      </c>
    </row>
    <row r="26" spans="1:19">
      <c r="A26" s="28">
        <v>44779</v>
      </c>
      <c r="B26">
        <f t="shared" si="0"/>
        <v>6</v>
      </c>
      <c r="C26">
        <f t="shared" si="2"/>
        <v>1</v>
      </c>
      <c r="D26">
        <f t="shared" si="1"/>
        <v>8</v>
      </c>
      <c r="E26" t="s">
        <v>103</v>
      </c>
      <c r="F26" s="29" t="s">
        <v>104</v>
      </c>
      <c r="G26" s="29" t="str" cm="1">
        <f t="array" ref="G26">MID(F26,MIN(IFERROR(FIND({0,1,2,3,4,5,6,7,8,9},F26),"")),100)</f>
        <v>003448</v>
      </c>
      <c r="H26" t="s">
        <v>33</v>
      </c>
      <c r="I26" t="s">
        <v>85</v>
      </c>
      <c r="J26">
        <v>14500000</v>
      </c>
      <c r="K26" t="s">
        <v>105</v>
      </c>
      <c r="L26" t="s">
        <v>87</v>
      </c>
      <c r="M26" s="30" t="s">
        <v>447</v>
      </c>
      <c r="N26" t="s">
        <v>106</v>
      </c>
      <c r="O26" t="s">
        <v>102</v>
      </c>
      <c r="P26" t="s">
        <v>54</v>
      </c>
      <c r="R26" t="s">
        <v>39</v>
      </c>
      <c r="S26" t="s">
        <v>91</v>
      </c>
    </row>
    <row r="27" spans="1:19">
      <c r="A27" s="28">
        <v>44779</v>
      </c>
      <c r="B27">
        <f t="shared" si="0"/>
        <v>6</v>
      </c>
      <c r="C27">
        <f t="shared" si="2"/>
        <v>1</v>
      </c>
      <c r="D27">
        <f t="shared" si="1"/>
        <v>8</v>
      </c>
      <c r="E27" t="s">
        <v>92</v>
      </c>
      <c r="F27" s="29" t="s">
        <v>93</v>
      </c>
      <c r="G27" s="29" t="str" cm="1">
        <f t="array" ref="G27">MID(F27,MIN(IFERROR(FIND({0,1,2,3,4,5,6,7,8,9},F27),"")),100)</f>
        <v>003443</v>
      </c>
      <c r="H27" t="s">
        <v>33</v>
      </c>
      <c r="I27" t="s">
        <v>85</v>
      </c>
      <c r="J27">
        <v>18200000</v>
      </c>
      <c r="K27" t="s">
        <v>107</v>
      </c>
      <c r="L27" t="s">
        <v>87</v>
      </c>
      <c r="M27" s="30" t="s">
        <v>447</v>
      </c>
      <c r="N27" t="s">
        <v>54</v>
      </c>
      <c r="O27" t="s">
        <v>108</v>
      </c>
      <c r="P27" t="s">
        <v>77</v>
      </c>
      <c r="R27" t="s">
        <v>30</v>
      </c>
      <c r="S27" t="s">
        <v>40</v>
      </c>
    </row>
    <row r="28" spans="1:19">
      <c r="A28" s="28">
        <v>44781</v>
      </c>
      <c r="B28">
        <f t="shared" si="0"/>
        <v>8</v>
      </c>
      <c r="C28">
        <f t="shared" si="2"/>
        <v>1</v>
      </c>
      <c r="D28">
        <f t="shared" si="1"/>
        <v>8</v>
      </c>
      <c r="E28" t="s">
        <v>109</v>
      </c>
      <c r="F28" s="29" t="s">
        <v>110</v>
      </c>
      <c r="G28" s="29" t="str" cm="1">
        <f t="array" ref="G28">MID(F28,MIN(IFERROR(FIND({0,1,2,3,4,5,6,7,8,9},F28),"")),100)</f>
        <v>002902</v>
      </c>
      <c r="H28" t="s">
        <v>33</v>
      </c>
      <c r="I28" t="s">
        <v>85</v>
      </c>
      <c r="J28">
        <v>14400000</v>
      </c>
      <c r="K28" t="s">
        <v>111</v>
      </c>
      <c r="L28" t="s">
        <v>69</v>
      </c>
      <c r="M28" s="30" t="s">
        <v>447</v>
      </c>
      <c r="N28" t="s">
        <v>54</v>
      </c>
      <c r="O28" t="s">
        <v>106</v>
      </c>
      <c r="P28" t="s">
        <v>77</v>
      </c>
      <c r="R28" t="s">
        <v>30</v>
      </c>
      <c r="S28" t="s">
        <v>40</v>
      </c>
    </row>
    <row r="29" spans="1:19">
      <c r="A29" s="28">
        <v>44781</v>
      </c>
      <c r="B29">
        <f t="shared" si="0"/>
        <v>8</v>
      </c>
      <c r="C29">
        <f t="shared" si="2"/>
        <v>1</v>
      </c>
      <c r="D29">
        <f t="shared" si="1"/>
        <v>8</v>
      </c>
      <c r="E29" t="s">
        <v>112</v>
      </c>
      <c r="F29" s="29" t="s">
        <v>113</v>
      </c>
      <c r="G29" s="29" t="str" cm="1">
        <f t="array" ref="G29">MID(F29,MIN(IFERROR(FIND({0,1,2,3,4,5,6,7,8,9},F29),"")),100)</f>
        <v>002903</v>
      </c>
      <c r="H29" t="s">
        <v>33</v>
      </c>
      <c r="I29" t="s">
        <v>85</v>
      </c>
      <c r="J29">
        <v>9500000</v>
      </c>
      <c r="K29" t="s">
        <v>114</v>
      </c>
      <c r="L29" t="s">
        <v>87</v>
      </c>
      <c r="M29" s="30" t="s">
        <v>447</v>
      </c>
      <c r="N29" t="s">
        <v>54</v>
      </c>
      <c r="O29" t="s">
        <v>115</v>
      </c>
      <c r="P29" t="s">
        <v>106</v>
      </c>
      <c r="R29" t="s">
        <v>48</v>
      </c>
      <c r="S29" t="s">
        <v>91</v>
      </c>
    </row>
    <row r="30" spans="1:19">
      <c r="A30" s="28">
        <v>44781</v>
      </c>
      <c r="B30">
        <f t="shared" si="0"/>
        <v>8</v>
      </c>
      <c r="C30">
        <f t="shared" si="2"/>
        <v>1</v>
      </c>
      <c r="D30">
        <f t="shared" si="1"/>
        <v>8</v>
      </c>
      <c r="E30" t="s">
        <v>116</v>
      </c>
      <c r="F30" s="29" t="s">
        <v>117</v>
      </c>
      <c r="G30" s="29" t="str" cm="1">
        <f t="array" ref="G30">MID(F30,MIN(IFERROR(FIND({0,1,2,3,4,5,6,7,8,9},F30),"")),100)</f>
        <v>002901</v>
      </c>
      <c r="H30" t="s">
        <v>33</v>
      </c>
      <c r="I30" t="s">
        <v>85</v>
      </c>
      <c r="J30">
        <v>10080000</v>
      </c>
      <c r="K30" t="s">
        <v>118</v>
      </c>
      <c r="L30" t="s">
        <v>69</v>
      </c>
      <c r="M30" s="30" t="s">
        <v>447</v>
      </c>
      <c r="N30" t="s">
        <v>54</v>
      </c>
      <c r="O30" t="s">
        <v>119</v>
      </c>
      <c r="P30" t="s">
        <v>77</v>
      </c>
      <c r="R30" t="s">
        <v>30</v>
      </c>
      <c r="S30" t="s">
        <v>40</v>
      </c>
    </row>
    <row r="31" spans="1:19">
      <c r="A31" s="28">
        <v>44783</v>
      </c>
      <c r="B31">
        <f t="shared" si="0"/>
        <v>10</v>
      </c>
      <c r="C31">
        <f t="shared" si="2"/>
        <v>1</v>
      </c>
      <c r="D31">
        <f t="shared" si="1"/>
        <v>8</v>
      </c>
      <c r="E31" t="s">
        <v>120</v>
      </c>
      <c r="F31" s="29" t="s">
        <v>121</v>
      </c>
      <c r="G31" s="29" t="str" cm="1">
        <f t="array" ref="G31">MID(F31,MIN(IFERROR(FIND({0,1,2,3,4,5,6,7,8,9},F31),"")),100)</f>
        <v>002906</v>
      </c>
      <c r="H31" t="s">
        <v>33</v>
      </c>
      <c r="I31" t="s">
        <v>85</v>
      </c>
      <c r="J31">
        <v>10000000</v>
      </c>
      <c r="K31" t="s">
        <v>122</v>
      </c>
      <c r="L31" t="s">
        <v>42</v>
      </c>
      <c r="M31" s="30" t="s">
        <v>1535</v>
      </c>
      <c r="N31" t="s">
        <v>54</v>
      </c>
      <c r="O31" t="s">
        <v>123</v>
      </c>
      <c r="P31" t="s">
        <v>124</v>
      </c>
      <c r="R31" t="s">
        <v>48</v>
      </c>
      <c r="S31" t="s">
        <v>40</v>
      </c>
    </row>
    <row r="32" spans="1:19">
      <c r="A32" s="28">
        <v>44784</v>
      </c>
      <c r="B32">
        <f t="shared" si="0"/>
        <v>11</v>
      </c>
      <c r="C32">
        <f t="shared" si="2"/>
        <v>2</v>
      </c>
      <c r="D32">
        <f t="shared" si="1"/>
        <v>8</v>
      </c>
      <c r="E32" t="s">
        <v>125</v>
      </c>
      <c r="F32" s="29" t="s">
        <v>126</v>
      </c>
      <c r="G32" s="29" t="str" cm="1">
        <f t="array" ref="G32">MID(F32,MIN(IFERROR(FIND({0,1,2,3,4,5,6,7,8,9},F32),"")),100)</f>
        <v>002841</v>
      </c>
      <c r="H32" t="s">
        <v>33</v>
      </c>
      <c r="I32" t="s">
        <v>85</v>
      </c>
      <c r="J32">
        <v>1600000</v>
      </c>
      <c r="K32" t="s">
        <v>127</v>
      </c>
      <c r="L32" t="s">
        <v>87</v>
      </c>
      <c r="M32" s="30" t="s">
        <v>447</v>
      </c>
      <c r="N32" t="s">
        <v>54</v>
      </c>
      <c r="R32" t="s">
        <v>30</v>
      </c>
      <c r="S32" t="s">
        <v>40</v>
      </c>
    </row>
    <row r="33" spans="1:19">
      <c r="A33" s="28">
        <v>44784</v>
      </c>
      <c r="B33">
        <f t="shared" si="0"/>
        <v>11</v>
      </c>
      <c r="C33">
        <f t="shared" si="2"/>
        <v>2</v>
      </c>
      <c r="D33">
        <f t="shared" si="1"/>
        <v>8</v>
      </c>
      <c r="E33" t="s">
        <v>128</v>
      </c>
      <c r="F33" s="29" t="s">
        <v>129</v>
      </c>
      <c r="G33" s="29" t="str" cm="1">
        <f t="array" ref="G33">MID(F33,MIN(IFERROR(FIND({0,1,2,3,4,5,6,7,8,9},F33),"")),100)</f>
        <v>002910</v>
      </c>
      <c r="H33" t="s">
        <v>33</v>
      </c>
      <c r="I33" t="s">
        <v>85</v>
      </c>
      <c r="J33">
        <v>11000000</v>
      </c>
      <c r="K33" t="s">
        <v>130</v>
      </c>
      <c r="L33" t="s">
        <v>69</v>
      </c>
      <c r="M33" s="30" t="s">
        <v>447</v>
      </c>
      <c r="N33" t="s">
        <v>54</v>
      </c>
      <c r="O33" t="s">
        <v>106</v>
      </c>
      <c r="P33" t="s">
        <v>131</v>
      </c>
      <c r="R33" t="s">
        <v>48</v>
      </c>
      <c r="S33" t="s">
        <v>40</v>
      </c>
    </row>
    <row r="34" spans="1:19">
      <c r="A34" s="28">
        <v>44785</v>
      </c>
      <c r="B34">
        <f t="shared" si="0"/>
        <v>12</v>
      </c>
      <c r="C34">
        <f t="shared" si="2"/>
        <v>2</v>
      </c>
      <c r="D34">
        <f t="shared" si="1"/>
        <v>8</v>
      </c>
      <c r="E34" t="s">
        <v>132</v>
      </c>
      <c r="F34" s="29">
        <v>2270108</v>
      </c>
      <c r="G34" s="29" t="str" cm="1">
        <f t="array" ref="G34">MID(F34,MIN(IFERROR(FIND({0,1,2,3,4,5,6,7,8,9},F34),"")),100)</f>
        <v>2270108</v>
      </c>
      <c r="H34" t="s">
        <v>33</v>
      </c>
      <c r="I34" t="s">
        <v>133</v>
      </c>
      <c r="J34">
        <v>22040000</v>
      </c>
      <c r="K34" t="s">
        <v>134</v>
      </c>
      <c r="L34" t="s">
        <v>135</v>
      </c>
      <c r="M34" s="30" t="s">
        <v>1535</v>
      </c>
      <c r="N34" t="s">
        <v>136</v>
      </c>
      <c r="O34" t="s">
        <v>137</v>
      </c>
      <c r="P34" t="s">
        <v>138</v>
      </c>
      <c r="R34" t="s">
        <v>39</v>
      </c>
      <c r="S34" t="s">
        <v>40</v>
      </c>
    </row>
    <row r="35" spans="1:19">
      <c r="A35" s="28">
        <v>44785</v>
      </c>
      <c r="B35">
        <f t="shared" si="0"/>
        <v>12</v>
      </c>
      <c r="C35">
        <f t="shared" si="2"/>
        <v>2</v>
      </c>
      <c r="D35">
        <f t="shared" si="1"/>
        <v>8</v>
      </c>
      <c r="E35" t="s">
        <v>139</v>
      </c>
      <c r="F35" s="29" t="s">
        <v>140</v>
      </c>
      <c r="G35" s="29" t="str" cm="1">
        <f t="array" ref="G35">MID(F35,MIN(IFERROR(FIND({0,1,2,3,4,5,6,7,8,9},F35),"")),100)</f>
        <v>002312</v>
      </c>
      <c r="H35" t="s">
        <v>33</v>
      </c>
      <c r="I35" t="s">
        <v>85</v>
      </c>
      <c r="J35">
        <v>4500000</v>
      </c>
      <c r="K35" t="s">
        <v>141</v>
      </c>
      <c r="L35" t="s">
        <v>87</v>
      </c>
      <c r="M35" s="30" t="s">
        <v>447</v>
      </c>
      <c r="N35" t="s">
        <v>54</v>
      </c>
      <c r="R35" t="s">
        <v>48</v>
      </c>
      <c r="S35" t="s">
        <v>40</v>
      </c>
    </row>
    <row r="36" spans="1:19">
      <c r="A36" s="28">
        <v>44785</v>
      </c>
      <c r="B36">
        <f t="shared" si="0"/>
        <v>12</v>
      </c>
      <c r="C36">
        <f t="shared" si="2"/>
        <v>2</v>
      </c>
      <c r="D36">
        <f t="shared" si="1"/>
        <v>8</v>
      </c>
      <c r="E36" t="s">
        <v>142</v>
      </c>
      <c r="F36" s="29" t="s">
        <v>143</v>
      </c>
      <c r="G36" s="29" t="str" cm="1">
        <f t="array" ref="G36">MID(F36,MIN(IFERROR(FIND({0,1,2,3,4,5,6,7,8,9},F36),"")),100)</f>
        <v>002907</v>
      </c>
      <c r="H36" t="s">
        <v>33</v>
      </c>
      <c r="I36" t="s">
        <v>85</v>
      </c>
      <c r="J36">
        <v>13000000</v>
      </c>
      <c r="K36" t="s">
        <v>144</v>
      </c>
      <c r="L36" t="s">
        <v>69</v>
      </c>
      <c r="M36" s="30" t="s">
        <v>447</v>
      </c>
      <c r="N36" t="s">
        <v>54</v>
      </c>
      <c r="O36" t="s">
        <v>106</v>
      </c>
      <c r="P36" t="s">
        <v>123</v>
      </c>
      <c r="R36" t="s">
        <v>30</v>
      </c>
      <c r="S36" t="s">
        <v>40</v>
      </c>
    </row>
    <row r="37" spans="1:19">
      <c r="A37" s="28">
        <v>44786</v>
      </c>
      <c r="B37">
        <f t="shared" si="0"/>
        <v>13</v>
      </c>
      <c r="C37">
        <f t="shared" si="2"/>
        <v>2</v>
      </c>
      <c r="D37">
        <f t="shared" si="1"/>
        <v>8</v>
      </c>
      <c r="E37" t="s">
        <v>145</v>
      </c>
      <c r="F37" s="29" t="s">
        <v>146</v>
      </c>
      <c r="G37" s="29" t="str" cm="1">
        <f t="array" ref="G37">MID(F37,MIN(IFERROR(FIND({0,1,2,3,4,5,6,7,8,9},F37),"")),100)</f>
        <v>002915</v>
      </c>
      <c r="H37" t="s">
        <v>33</v>
      </c>
      <c r="I37" t="s">
        <v>85</v>
      </c>
      <c r="J37">
        <v>14500000</v>
      </c>
      <c r="K37">
        <v>2473</v>
      </c>
      <c r="L37" t="s">
        <v>69</v>
      </c>
      <c r="M37" s="30" t="s">
        <v>447</v>
      </c>
      <c r="N37" t="s">
        <v>54</v>
      </c>
      <c r="O37" t="s">
        <v>102</v>
      </c>
      <c r="R37" t="s">
        <v>30</v>
      </c>
      <c r="S37" t="s">
        <v>40</v>
      </c>
    </row>
    <row r="38" spans="1:19">
      <c r="A38" s="28">
        <v>44788</v>
      </c>
      <c r="B38">
        <f t="shared" si="0"/>
        <v>15</v>
      </c>
      <c r="C38">
        <f t="shared" si="2"/>
        <v>2</v>
      </c>
      <c r="D38">
        <f t="shared" si="1"/>
        <v>8</v>
      </c>
      <c r="E38" t="s">
        <v>147</v>
      </c>
      <c r="F38" s="29" t="s">
        <v>148</v>
      </c>
      <c r="G38" s="29" t="str" cm="1">
        <f t="array" ref="G38">MID(F38,MIN(IFERROR(FIND({0,1,2,3,4,5,6,7,8,9},F38),"")),100)</f>
        <v>002916</v>
      </c>
      <c r="H38" t="s">
        <v>33</v>
      </c>
      <c r="I38" t="s">
        <v>85</v>
      </c>
      <c r="J38">
        <v>15120000</v>
      </c>
      <c r="K38">
        <v>2476</v>
      </c>
      <c r="L38" t="s">
        <v>87</v>
      </c>
      <c r="M38" s="30" t="s">
        <v>447</v>
      </c>
      <c r="N38" t="s">
        <v>54</v>
      </c>
      <c r="O38" t="s">
        <v>102</v>
      </c>
      <c r="R38" t="s">
        <v>30</v>
      </c>
      <c r="S38" t="s">
        <v>40</v>
      </c>
    </row>
    <row r="39" spans="1:19">
      <c r="A39" s="28">
        <v>44788</v>
      </c>
      <c r="B39">
        <f t="shared" si="0"/>
        <v>15</v>
      </c>
      <c r="C39">
        <f t="shared" si="2"/>
        <v>2</v>
      </c>
      <c r="D39">
        <f t="shared" si="1"/>
        <v>8</v>
      </c>
      <c r="E39" t="s">
        <v>149</v>
      </c>
      <c r="F39" s="29">
        <v>2917</v>
      </c>
      <c r="G39" s="29" t="str" cm="1">
        <f t="array" ref="G39">MID(F39,MIN(IFERROR(FIND({0,1,2,3,4,5,6,7,8,9},F39),"")),100)</f>
        <v>2917</v>
      </c>
      <c r="H39" t="s">
        <v>33</v>
      </c>
      <c r="I39" t="s">
        <v>85</v>
      </c>
      <c r="J39">
        <v>4500000</v>
      </c>
      <c r="K39" t="s">
        <v>150</v>
      </c>
      <c r="L39" t="s">
        <v>87</v>
      </c>
      <c r="M39" s="30" t="s">
        <v>447</v>
      </c>
      <c r="N39" t="s">
        <v>54</v>
      </c>
      <c r="O39" t="s">
        <v>151</v>
      </c>
      <c r="R39" t="s">
        <v>48</v>
      </c>
      <c r="S39" t="s">
        <v>40</v>
      </c>
    </row>
    <row r="40" spans="1:19">
      <c r="A40" s="28">
        <v>44789</v>
      </c>
      <c r="B40">
        <f t="shared" si="0"/>
        <v>16</v>
      </c>
      <c r="C40">
        <f t="shared" si="2"/>
        <v>2</v>
      </c>
      <c r="D40">
        <f t="shared" si="1"/>
        <v>8</v>
      </c>
      <c r="E40" t="s">
        <v>152</v>
      </c>
      <c r="F40" s="29" t="s">
        <v>153</v>
      </c>
      <c r="G40" s="29" t="str" cm="1">
        <f t="array" ref="G40">MID(F40,MIN(IFERROR(FIND({0,1,2,3,4,5,6,7,8,9},F40),"")),100)</f>
        <v>002918</v>
      </c>
      <c r="H40" t="s">
        <v>33</v>
      </c>
      <c r="I40" t="s">
        <v>85</v>
      </c>
      <c r="J40">
        <v>23500000</v>
      </c>
      <c r="K40" t="s">
        <v>154</v>
      </c>
      <c r="L40" t="s">
        <v>69</v>
      </c>
      <c r="M40" s="30" t="s">
        <v>447</v>
      </c>
      <c r="N40" t="s">
        <v>54</v>
      </c>
      <c r="O40" t="s">
        <v>151</v>
      </c>
      <c r="R40" t="s">
        <v>30</v>
      </c>
      <c r="S40" t="s">
        <v>40</v>
      </c>
    </row>
    <row r="41" spans="1:19">
      <c r="A41" s="28">
        <v>44789</v>
      </c>
      <c r="B41">
        <f t="shared" si="0"/>
        <v>16</v>
      </c>
      <c r="C41">
        <f t="shared" si="2"/>
        <v>2</v>
      </c>
      <c r="D41">
        <f t="shared" si="1"/>
        <v>8</v>
      </c>
      <c r="E41" t="s">
        <v>149</v>
      </c>
      <c r="F41" s="29" t="s">
        <v>155</v>
      </c>
      <c r="G41" s="29" t="str" cm="1">
        <f t="array" ref="G41">MID(F41,MIN(IFERROR(FIND({0,1,2,3,4,5,6,7,8,9},F41),"")),100)</f>
        <v>0002919</v>
      </c>
      <c r="H41" t="s">
        <v>33</v>
      </c>
      <c r="I41" t="s">
        <v>85</v>
      </c>
      <c r="J41">
        <v>19000000</v>
      </c>
      <c r="K41" t="s">
        <v>156</v>
      </c>
      <c r="L41" t="s">
        <v>69</v>
      </c>
      <c r="M41" s="30" t="s">
        <v>447</v>
      </c>
      <c r="N41" t="s">
        <v>54</v>
      </c>
      <c r="O41" t="s">
        <v>151</v>
      </c>
      <c r="R41" t="s">
        <v>30</v>
      </c>
      <c r="S41" t="s">
        <v>82</v>
      </c>
    </row>
    <row r="42" spans="1:19">
      <c r="A42" s="28">
        <v>44789</v>
      </c>
      <c r="B42">
        <f t="shared" si="0"/>
        <v>16</v>
      </c>
      <c r="C42">
        <f t="shared" si="2"/>
        <v>2</v>
      </c>
      <c r="D42">
        <f t="shared" si="1"/>
        <v>8</v>
      </c>
      <c r="E42" t="s">
        <v>157</v>
      </c>
      <c r="F42" s="29" t="s">
        <v>158</v>
      </c>
      <c r="G42" s="29" t="str" cm="1">
        <f t="array" ref="G42">MID(F42,MIN(IFERROR(FIND({0,1,2,3,4,5,6,7,8,9},F42),"")),100)</f>
        <v>002920</v>
      </c>
      <c r="H42" t="s">
        <v>33</v>
      </c>
      <c r="I42" t="s">
        <v>85</v>
      </c>
      <c r="J42">
        <v>1000000</v>
      </c>
      <c r="K42" t="s">
        <v>159</v>
      </c>
      <c r="L42" t="s">
        <v>87</v>
      </c>
      <c r="M42" s="30" t="s">
        <v>447</v>
      </c>
      <c r="N42" t="s">
        <v>54</v>
      </c>
      <c r="O42" t="s">
        <v>102</v>
      </c>
      <c r="P42" t="s">
        <v>108</v>
      </c>
      <c r="R42" t="s">
        <v>48</v>
      </c>
      <c r="S42" t="s">
        <v>40</v>
      </c>
    </row>
    <row r="43" spans="1:19">
      <c r="A43" s="28">
        <v>44790</v>
      </c>
      <c r="B43">
        <f t="shared" si="0"/>
        <v>17</v>
      </c>
      <c r="C43">
        <f t="shared" si="2"/>
        <v>2</v>
      </c>
      <c r="D43">
        <f t="shared" si="1"/>
        <v>8</v>
      </c>
      <c r="E43" t="s">
        <v>160</v>
      </c>
      <c r="F43" s="29" t="s">
        <v>161</v>
      </c>
      <c r="G43" s="29" t="str" cm="1">
        <f t="array" ref="G43">MID(F43,MIN(IFERROR(FIND({0,1,2,3,4,5,6,7,8,9},F43),"")),100)</f>
        <v>002921</v>
      </c>
      <c r="H43" t="s">
        <v>33</v>
      </c>
      <c r="I43" t="s">
        <v>85</v>
      </c>
      <c r="J43">
        <v>18500000</v>
      </c>
      <c r="K43">
        <v>2484</v>
      </c>
      <c r="L43" t="s">
        <v>87</v>
      </c>
      <c r="M43" s="30" t="s">
        <v>447</v>
      </c>
      <c r="N43" t="s">
        <v>54</v>
      </c>
      <c r="O43" t="s">
        <v>108</v>
      </c>
      <c r="P43" t="s">
        <v>162</v>
      </c>
      <c r="R43" t="s">
        <v>30</v>
      </c>
      <c r="S43" t="s">
        <v>40</v>
      </c>
    </row>
    <row r="44" spans="1:19">
      <c r="A44" s="28">
        <v>44810</v>
      </c>
      <c r="B44">
        <f t="shared" si="0"/>
        <v>6</v>
      </c>
      <c r="C44">
        <f t="shared" si="2"/>
        <v>1</v>
      </c>
      <c r="D44">
        <f t="shared" si="1"/>
        <v>9</v>
      </c>
      <c r="E44" t="s">
        <v>163</v>
      </c>
      <c r="F44" s="29">
        <v>2270278</v>
      </c>
      <c r="G44" s="29" t="str" cm="1">
        <f t="array" ref="G44">MID(F44,MIN(IFERROR(FIND({0,1,2,3,4,5,6,7,8,9},F44),"")),100)</f>
        <v>2270278</v>
      </c>
      <c r="H44" t="s">
        <v>33</v>
      </c>
      <c r="I44" t="s">
        <v>133</v>
      </c>
      <c r="J44">
        <v>17500000</v>
      </c>
      <c r="K44" t="s">
        <v>164</v>
      </c>
      <c r="L44" t="s">
        <v>135</v>
      </c>
      <c r="M44" s="30" t="s">
        <v>1535</v>
      </c>
      <c r="N44" t="s">
        <v>165</v>
      </c>
      <c r="O44" t="s">
        <v>166</v>
      </c>
      <c r="P44" t="s">
        <v>167</v>
      </c>
      <c r="R44" t="s">
        <v>39</v>
      </c>
      <c r="S44" t="s">
        <v>40</v>
      </c>
    </row>
    <row r="45" spans="1:19">
      <c r="A45" s="28">
        <v>44768</v>
      </c>
      <c r="B45">
        <f t="shared" si="0"/>
        <v>26</v>
      </c>
      <c r="C45">
        <f t="shared" si="2"/>
        <v>4</v>
      </c>
      <c r="D45">
        <f t="shared" si="1"/>
        <v>7</v>
      </c>
      <c r="E45" t="s">
        <v>168</v>
      </c>
      <c r="F45" s="29" t="s">
        <v>169</v>
      </c>
      <c r="G45" s="29" t="str" cm="1">
        <f t="array" ref="G45">MID(F45,MIN(IFERROR(FIND({0,1,2,3,4,5,6,7,8,9},F45),"")),100)</f>
        <v>003066</v>
      </c>
      <c r="H45" t="s">
        <v>33</v>
      </c>
      <c r="I45" t="s">
        <v>27</v>
      </c>
      <c r="J45">
        <v>6000000</v>
      </c>
      <c r="K45">
        <v>2917</v>
      </c>
      <c r="L45" t="s">
        <v>170</v>
      </c>
      <c r="M45" s="30" t="s">
        <v>447</v>
      </c>
      <c r="N45" t="s">
        <v>171</v>
      </c>
      <c r="R45" t="s">
        <v>39</v>
      </c>
      <c r="S45" t="s">
        <v>172</v>
      </c>
    </row>
    <row r="46" spans="1:19">
      <c r="A46" s="28">
        <v>44771</v>
      </c>
      <c r="B46">
        <f t="shared" si="0"/>
        <v>29</v>
      </c>
      <c r="C46">
        <f t="shared" si="2"/>
        <v>4</v>
      </c>
      <c r="D46">
        <f t="shared" si="1"/>
        <v>7</v>
      </c>
      <c r="E46" t="s">
        <v>168</v>
      </c>
      <c r="F46" s="29" t="s">
        <v>173</v>
      </c>
      <c r="G46" s="29" t="str" cm="1">
        <f t="array" ref="G46">MID(F46,MIN(IFERROR(FIND({0,1,2,3,4,5,6,7,8,9},F46),"")),100)</f>
        <v>003072</v>
      </c>
      <c r="H46" t="s">
        <v>33</v>
      </c>
      <c r="I46" t="s">
        <v>27</v>
      </c>
      <c r="J46">
        <v>6000000</v>
      </c>
      <c r="K46" t="s">
        <v>174</v>
      </c>
      <c r="L46" t="s">
        <v>170</v>
      </c>
      <c r="M46" s="30" t="s">
        <v>447</v>
      </c>
      <c r="N46" t="s">
        <v>171</v>
      </c>
      <c r="R46" t="s">
        <v>39</v>
      </c>
      <c r="S46" t="s">
        <v>172</v>
      </c>
    </row>
    <row r="47" spans="1:19">
      <c r="A47" s="28">
        <v>44824</v>
      </c>
      <c r="B47">
        <f t="shared" si="0"/>
        <v>20</v>
      </c>
      <c r="C47">
        <f t="shared" si="2"/>
        <v>3</v>
      </c>
      <c r="D47">
        <f t="shared" si="1"/>
        <v>9</v>
      </c>
      <c r="E47" t="s">
        <v>175</v>
      </c>
      <c r="F47" s="29" t="s">
        <v>176</v>
      </c>
      <c r="G47" s="29" t="str" cm="1">
        <f t="array" ref="G47">MID(F47,MIN(IFERROR(FIND({0,1,2,3,4,5,6,7,8,9},F47),"")),100)</f>
        <v>004018</v>
      </c>
      <c r="H47" t="s">
        <v>33</v>
      </c>
      <c r="I47" t="s">
        <v>177</v>
      </c>
      <c r="J47">
        <v>20800000</v>
      </c>
      <c r="K47" t="s">
        <v>178</v>
      </c>
      <c r="L47" t="s">
        <v>179</v>
      </c>
      <c r="M47" s="30" t="s">
        <v>447</v>
      </c>
      <c r="N47" t="s">
        <v>180</v>
      </c>
      <c r="R47" t="s">
        <v>39</v>
      </c>
      <c r="S47" t="s">
        <v>91</v>
      </c>
    </row>
    <row r="48" spans="1:19">
      <c r="A48" s="28">
        <v>44744</v>
      </c>
      <c r="B48">
        <f t="shared" si="0"/>
        <v>2</v>
      </c>
      <c r="C48">
        <f t="shared" si="2"/>
        <v>0</v>
      </c>
      <c r="D48">
        <f t="shared" si="1"/>
        <v>7</v>
      </c>
      <c r="E48" t="s">
        <v>181</v>
      </c>
      <c r="F48" s="29">
        <v>3403</v>
      </c>
      <c r="G48" s="29" t="str" cm="1">
        <f t="array" ref="G48">MID(F48,MIN(IFERROR(FIND({0,1,2,3,4,5,6,7,8,9},F48),"")),100)</f>
        <v>3403</v>
      </c>
      <c r="H48" t="s">
        <v>33</v>
      </c>
      <c r="I48" t="s">
        <v>85</v>
      </c>
      <c r="J48">
        <v>2000000</v>
      </c>
      <c r="K48">
        <v>2303</v>
      </c>
      <c r="L48" t="s">
        <v>179</v>
      </c>
      <c r="M48" s="30" t="s">
        <v>447</v>
      </c>
      <c r="N48" t="s">
        <v>61</v>
      </c>
      <c r="O48" t="s">
        <v>138</v>
      </c>
      <c r="R48" t="s">
        <v>48</v>
      </c>
      <c r="S48" t="s">
        <v>40</v>
      </c>
    </row>
    <row r="49" spans="1:19">
      <c r="A49" s="28">
        <v>44809</v>
      </c>
      <c r="B49">
        <f t="shared" si="0"/>
        <v>5</v>
      </c>
      <c r="C49">
        <f t="shared" si="2"/>
        <v>1</v>
      </c>
      <c r="D49">
        <f t="shared" si="1"/>
        <v>9</v>
      </c>
      <c r="E49" t="s">
        <v>182</v>
      </c>
      <c r="F49" s="29" t="s">
        <v>183</v>
      </c>
      <c r="G49" s="29" t="str" cm="1">
        <f t="array" ref="G49">MID(F49,MIN(IFERROR(FIND({0,1,2,3,4,5,6,7,8,9},F49),"")),100)</f>
        <v>003525</v>
      </c>
      <c r="H49" t="s">
        <v>33</v>
      </c>
      <c r="I49" t="s">
        <v>85</v>
      </c>
      <c r="J49">
        <v>11000000</v>
      </c>
      <c r="K49">
        <v>4019</v>
      </c>
      <c r="L49" t="s">
        <v>42</v>
      </c>
      <c r="M49" s="30" t="s">
        <v>1535</v>
      </c>
      <c r="N49" t="s">
        <v>47</v>
      </c>
      <c r="R49" t="s">
        <v>30</v>
      </c>
      <c r="S49" t="s">
        <v>172</v>
      </c>
    </row>
    <row r="50" spans="1:19">
      <c r="A50" s="28">
        <v>44804</v>
      </c>
      <c r="B50">
        <f t="shared" si="0"/>
        <v>31</v>
      </c>
      <c r="C50">
        <f t="shared" si="2"/>
        <v>4</v>
      </c>
      <c r="D50">
        <f t="shared" si="1"/>
        <v>8</v>
      </c>
      <c r="E50" t="s">
        <v>184</v>
      </c>
      <c r="F50" s="29">
        <v>2270237</v>
      </c>
      <c r="G50" s="29" t="str" cm="1">
        <f t="array" ref="G50">MID(F50,MIN(IFERROR(FIND({0,1,2,3,4,5,6,7,8,9},F50),"")),100)</f>
        <v>2270237</v>
      </c>
      <c r="H50" t="s">
        <v>33</v>
      </c>
      <c r="I50" t="s">
        <v>185</v>
      </c>
      <c r="J50">
        <v>12600000</v>
      </c>
      <c r="K50" t="s">
        <v>186</v>
      </c>
      <c r="L50" t="s">
        <v>179</v>
      </c>
      <c r="M50" s="30" t="s">
        <v>447</v>
      </c>
      <c r="N50" t="s">
        <v>187</v>
      </c>
      <c r="O50" t="s">
        <v>119</v>
      </c>
      <c r="P50" t="s">
        <v>188</v>
      </c>
      <c r="R50" t="s">
        <v>39</v>
      </c>
      <c r="S50" t="s">
        <v>40</v>
      </c>
    </row>
    <row r="51" spans="1:19">
      <c r="A51" s="28">
        <v>44834</v>
      </c>
      <c r="B51">
        <f t="shared" si="0"/>
        <v>30</v>
      </c>
      <c r="C51">
        <f t="shared" si="2"/>
        <v>4</v>
      </c>
      <c r="D51">
        <f t="shared" si="1"/>
        <v>9</v>
      </c>
      <c r="E51" t="s">
        <v>189</v>
      </c>
      <c r="F51" s="29" t="s">
        <v>190</v>
      </c>
      <c r="G51" s="29" t="str" cm="1">
        <f t="array" ref="G51">MID(F51,MIN(IFERROR(FIND({0,1,2,3,4,5,6,7,8,9},F51),"")),100)</f>
        <v>220601</v>
      </c>
      <c r="H51" t="s">
        <v>33</v>
      </c>
      <c r="I51" t="s">
        <v>85</v>
      </c>
      <c r="J51">
        <v>12000000</v>
      </c>
      <c r="K51">
        <v>4359</v>
      </c>
      <c r="L51" t="s">
        <v>69</v>
      </c>
      <c r="M51" s="30" t="s">
        <v>447</v>
      </c>
      <c r="N51" t="s">
        <v>191</v>
      </c>
      <c r="R51" t="s">
        <v>39</v>
      </c>
      <c r="S51" t="s">
        <v>40</v>
      </c>
    </row>
    <row r="52" spans="1:19">
      <c r="A52" s="28">
        <v>44760</v>
      </c>
      <c r="B52">
        <f t="shared" si="0"/>
        <v>18</v>
      </c>
      <c r="C52">
        <f t="shared" si="2"/>
        <v>3</v>
      </c>
      <c r="D52">
        <f t="shared" si="1"/>
        <v>7</v>
      </c>
      <c r="E52" t="s">
        <v>192</v>
      </c>
      <c r="F52" s="29">
        <v>2303</v>
      </c>
      <c r="G52" s="29" t="str" cm="1">
        <f t="array" ref="G52">MID(F52,MIN(IFERROR(FIND({0,1,2,3,4,5,6,7,8,9},F52),"")),100)</f>
        <v>2303</v>
      </c>
      <c r="H52" t="s">
        <v>26</v>
      </c>
      <c r="I52" t="s">
        <v>27</v>
      </c>
      <c r="J52">
        <v>100000</v>
      </c>
      <c r="K52">
        <v>489</v>
      </c>
      <c r="L52" t="s">
        <v>42</v>
      </c>
      <c r="M52" s="30" t="s">
        <v>1535</v>
      </c>
      <c r="N52" t="s">
        <v>193</v>
      </c>
      <c r="R52" t="s">
        <v>39</v>
      </c>
      <c r="S52" t="s">
        <v>91</v>
      </c>
    </row>
    <row r="53" spans="1:19">
      <c r="A53" s="28">
        <v>44753</v>
      </c>
      <c r="B53">
        <f t="shared" si="0"/>
        <v>11</v>
      </c>
      <c r="C53">
        <f t="shared" si="2"/>
        <v>2</v>
      </c>
      <c r="D53">
        <f t="shared" si="1"/>
        <v>7</v>
      </c>
      <c r="E53" t="s">
        <v>194</v>
      </c>
      <c r="F53" s="29">
        <v>2296</v>
      </c>
      <c r="G53" s="29" t="str" cm="1">
        <f t="array" ref="G53">MID(F53,MIN(IFERROR(FIND({0,1,2,3,4,5,6,7,8,9},F53),"")),100)</f>
        <v>2296</v>
      </c>
      <c r="H53" t="s">
        <v>26</v>
      </c>
      <c r="I53" t="s">
        <v>27</v>
      </c>
      <c r="J53">
        <v>10000000</v>
      </c>
      <c r="K53">
        <v>482</v>
      </c>
      <c r="L53" t="s">
        <v>28</v>
      </c>
      <c r="M53" s="30" t="s">
        <v>447</v>
      </c>
      <c r="N53" t="s">
        <v>195</v>
      </c>
      <c r="R53" t="s">
        <v>48</v>
      </c>
      <c r="S53" t="s">
        <v>26</v>
      </c>
    </row>
    <row r="54" spans="1:19">
      <c r="A54" s="28">
        <v>44810</v>
      </c>
      <c r="B54">
        <f t="shared" si="0"/>
        <v>6</v>
      </c>
      <c r="C54">
        <f t="shared" si="2"/>
        <v>1</v>
      </c>
      <c r="D54">
        <f t="shared" si="1"/>
        <v>9</v>
      </c>
      <c r="E54" t="s">
        <v>196</v>
      </c>
      <c r="F54" s="29" t="s">
        <v>197</v>
      </c>
      <c r="G54" s="29" t="str" cm="1">
        <f t="array" ref="G54">MID(F54,MIN(IFERROR(FIND({0,1,2,3,4,5,6,7,8,9},F54),"")),100)</f>
        <v>003542</v>
      </c>
      <c r="H54" t="s">
        <v>33</v>
      </c>
      <c r="I54" t="s">
        <v>85</v>
      </c>
      <c r="J54">
        <v>18000000</v>
      </c>
      <c r="K54">
        <v>4023</v>
      </c>
      <c r="L54" t="s">
        <v>198</v>
      </c>
      <c r="M54" s="30" t="s">
        <v>447</v>
      </c>
      <c r="N54" t="s">
        <v>191</v>
      </c>
      <c r="O54" t="s">
        <v>199</v>
      </c>
      <c r="P54" t="s">
        <v>54</v>
      </c>
      <c r="R54" t="s">
        <v>39</v>
      </c>
      <c r="S54" t="s">
        <v>91</v>
      </c>
    </row>
    <row r="55" spans="1:19">
      <c r="A55" s="28">
        <v>44760</v>
      </c>
      <c r="B55">
        <f t="shared" si="0"/>
        <v>18</v>
      </c>
      <c r="C55">
        <f t="shared" si="2"/>
        <v>3</v>
      </c>
      <c r="D55">
        <f t="shared" si="1"/>
        <v>7</v>
      </c>
      <c r="E55" t="s">
        <v>200</v>
      </c>
      <c r="F55" s="29">
        <v>2851</v>
      </c>
      <c r="G55" s="29" t="str" cm="1">
        <f t="array" ref="G55">MID(F55,MIN(IFERROR(FIND({0,1,2,3,4,5,6,7,8,9},F55),"")),100)</f>
        <v>2851</v>
      </c>
      <c r="H55" t="s">
        <v>33</v>
      </c>
      <c r="I55" t="s">
        <v>201</v>
      </c>
      <c r="J55">
        <v>2400000</v>
      </c>
      <c r="K55">
        <v>2090</v>
      </c>
      <c r="L55" t="s">
        <v>179</v>
      </c>
      <c r="M55" s="30" t="s">
        <v>447</v>
      </c>
      <c r="N55" t="s">
        <v>46</v>
      </c>
      <c r="O55" t="s">
        <v>202</v>
      </c>
      <c r="R55" t="s">
        <v>48</v>
      </c>
      <c r="S55" t="s">
        <v>91</v>
      </c>
    </row>
    <row r="56" spans="1:19">
      <c r="A56" s="28">
        <v>44753</v>
      </c>
      <c r="B56">
        <f t="shared" si="0"/>
        <v>11</v>
      </c>
      <c r="C56">
        <f t="shared" si="2"/>
        <v>2</v>
      </c>
      <c r="D56">
        <f t="shared" si="1"/>
        <v>7</v>
      </c>
      <c r="E56" t="s">
        <v>203</v>
      </c>
      <c r="F56" s="29">
        <v>1205</v>
      </c>
      <c r="G56" s="29" t="str" cm="1">
        <f t="array" ref="G56">MID(F56,MIN(IFERROR(FIND({0,1,2,3,4,5,6,7,8,9},F56),"")),100)</f>
        <v>1205</v>
      </c>
      <c r="H56" t="s">
        <v>33</v>
      </c>
      <c r="I56" t="s">
        <v>204</v>
      </c>
      <c r="J56">
        <v>14400000</v>
      </c>
      <c r="K56">
        <v>1303</v>
      </c>
      <c r="L56" t="s">
        <v>28</v>
      </c>
      <c r="M56" s="30" t="s">
        <v>447</v>
      </c>
      <c r="N56" t="s">
        <v>205</v>
      </c>
      <c r="O56" t="s">
        <v>206</v>
      </c>
      <c r="R56" t="s">
        <v>39</v>
      </c>
      <c r="S56" t="s">
        <v>40</v>
      </c>
    </row>
    <row r="57" spans="1:19">
      <c r="A57" s="28">
        <v>44811</v>
      </c>
      <c r="B57">
        <f t="shared" si="0"/>
        <v>7</v>
      </c>
      <c r="C57">
        <f t="shared" si="2"/>
        <v>1</v>
      </c>
      <c r="D57">
        <f t="shared" si="1"/>
        <v>9</v>
      </c>
      <c r="E57" t="s">
        <v>207</v>
      </c>
      <c r="F57" s="29" t="s">
        <v>208</v>
      </c>
      <c r="G57" s="29" t="str" cm="1">
        <f t="array" ref="G57">MID(F57,MIN(IFERROR(FIND({0,1,2,3,4,5,6,7,8,9},F57),"")),100)</f>
        <v>0003151</v>
      </c>
      <c r="H57" t="s">
        <v>33</v>
      </c>
      <c r="I57" t="s">
        <v>177</v>
      </c>
      <c r="J57">
        <v>21600000</v>
      </c>
      <c r="K57" t="s">
        <v>209</v>
      </c>
      <c r="L57" t="s">
        <v>179</v>
      </c>
      <c r="M57" s="30" t="s">
        <v>447</v>
      </c>
      <c r="N57" t="s">
        <v>210</v>
      </c>
      <c r="R57" t="s">
        <v>39</v>
      </c>
      <c r="S57" t="s">
        <v>172</v>
      </c>
    </row>
    <row r="58" spans="1:19">
      <c r="A58" s="28">
        <v>44820</v>
      </c>
      <c r="B58">
        <f t="shared" si="0"/>
        <v>16</v>
      </c>
      <c r="C58">
        <f t="shared" si="2"/>
        <v>2</v>
      </c>
      <c r="D58">
        <f t="shared" si="1"/>
        <v>9</v>
      </c>
      <c r="E58" t="s">
        <v>211</v>
      </c>
      <c r="F58" s="29" t="s">
        <v>212</v>
      </c>
      <c r="G58" s="29" t="str" cm="1">
        <f t="array" ref="G58">MID(F58,MIN(IFERROR(FIND({0,1,2,3,4,5,6,7,8,9},F58),"")),100)</f>
        <v>003794</v>
      </c>
      <c r="H58" t="s">
        <v>33</v>
      </c>
      <c r="I58" t="s">
        <v>213</v>
      </c>
      <c r="J58">
        <v>3000000</v>
      </c>
      <c r="K58" t="s">
        <v>214</v>
      </c>
      <c r="L58" t="s">
        <v>179</v>
      </c>
      <c r="M58" s="30" t="s">
        <v>447</v>
      </c>
      <c r="N58" t="s">
        <v>215</v>
      </c>
      <c r="O58" t="s">
        <v>206</v>
      </c>
      <c r="P58" t="s">
        <v>216</v>
      </c>
      <c r="R58" t="s">
        <v>48</v>
      </c>
      <c r="S58" t="s">
        <v>40</v>
      </c>
    </row>
    <row r="59" spans="1:19">
      <c r="A59" s="28">
        <v>44821</v>
      </c>
      <c r="B59">
        <f t="shared" si="0"/>
        <v>17</v>
      </c>
      <c r="C59">
        <f t="shared" si="2"/>
        <v>2</v>
      </c>
      <c r="D59">
        <f t="shared" si="1"/>
        <v>9</v>
      </c>
      <c r="E59" t="s">
        <v>217</v>
      </c>
      <c r="F59" s="29" t="s">
        <v>218</v>
      </c>
      <c r="G59" s="29" t="str" cm="1">
        <f t="array" ref="G59">MID(F59,MIN(IFERROR(FIND({0,1,2,3,4,5,6,7,8,9},F59),"")),100)</f>
        <v xml:space="preserve">003475 </v>
      </c>
      <c r="H59" t="s">
        <v>33</v>
      </c>
      <c r="I59" t="s">
        <v>201</v>
      </c>
      <c r="J59">
        <v>18000000</v>
      </c>
      <c r="K59">
        <v>4123</v>
      </c>
      <c r="L59" t="s">
        <v>69</v>
      </c>
      <c r="M59" s="30" t="s">
        <v>447</v>
      </c>
      <c r="N59" t="s">
        <v>46</v>
      </c>
      <c r="O59" t="s">
        <v>216</v>
      </c>
      <c r="P59" t="s">
        <v>123</v>
      </c>
      <c r="R59" t="s">
        <v>30</v>
      </c>
      <c r="S59" t="s">
        <v>40</v>
      </c>
    </row>
    <row r="60" spans="1:19">
      <c r="A60" s="28">
        <v>44767</v>
      </c>
      <c r="B60">
        <f t="shared" si="0"/>
        <v>25</v>
      </c>
      <c r="C60">
        <f t="shared" si="2"/>
        <v>4</v>
      </c>
      <c r="D60">
        <f t="shared" si="1"/>
        <v>7</v>
      </c>
      <c r="E60" t="s">
        <v>219</v>
      </c>
      <c r="F60" s="29" t="s">
        <v>220</v>
      </c>
      <c r="G60" s="29" t="str" cm="1">
        <f t="array" ref="G60">MID(F60,MIN(IFERROR(FIND({0,1,2,3,4,5,6,7,8,9},F60),"")),100)</f>
        <v>003062</v>
      </c>
      <c r="H60" t="s">
        <v>33</v>
      </c>
      <c r="I60" t="s">
        <v>27</v>
      </c>
      <c r="J60">
        <v>6720000</v>
      </c>
      <c r="K60" t="s">
        <v>221</v>
      </c>
      <c r="L60" t="s">
        <v>87</v>
      </c>
      <c r="M60" s="30" t="s">
        <v>447</v>
      </c>
      <c r="N60" t="s">
        <v>222</v>
      </c>
      <c r="R60" t="s">
        <v>39</v>
      </c>
      <c r="S60" t="s">
        <v>172</v>
      </c>
    </row>
    <row r="61" spans="1:19">
      <c r="A61" s="28">
        <v>44821</v>
      </c>
      <c r="B61">
        <f t="shared" si="0"/>
        <v>17</v>
      </c>
      <c r="C61">
        <f t="shared" si="2"/>
        <v>2</v>
      </c>
      <c r="D61">
        <f t="shared" si="1"/>
        <v>9</v>
      </c>
      <c r="E61" t="s">
        <v>223</v>
      </c>
      <c r="F61" s="29">
        <v>4016</v>
      </c>
      <c r="G61" s="29" t="str" cm="1">
        <f t="array" ref="G61">MID(F61,MIN(IFERROR(FIND({0,1,2,3,4,5,6,7,8,9},F61),"")),100)</f>
        <v>4016</v>
      </c>
      <c r="H61" t="s">
        <v>33</v>
      </c>
      <c r="I61" t="s">
        <v>177</v>
      </c>
      <c r="J61">
        <v>9600000</v>
      </c>
      <c r="K61" t="s">
        <v>224</v>
      </c>
      <c r="L61" t="s">
        <v>198</v>
      </c>
      <c r="M61" s="30" t="s">
        <v>447</v>
      </c>
      <c r="N61" t="s">
        <v>210</v>
      </c>
      <c r="R61" t="s">
        <v>39</v>
      </c>
      <c r="S61" t="s">
        <v>172</v>
      </c>
    </row>
    <row r="62" spans="1:19">
      <c r="A62" s="28">
        <v>44778</v>
      </c>
      <c r="B62">
        <f t="shared" si="0"/>
        <v>5</v>
      </c>
      <c r="C62">
        <f t="shared" si="2"/>
        <v>1</v>
      </c>
      <c r="D62">
        <f t="shared" si="1"/>
        <v>8</v>
      </c>
      <c r="E62" t="s">
        <v>225</v>
      </c>
      <c r="F62" s="29" t="s">
        <v>226</v>
      </c>
      <c r="G62" s="29" t="str" cm="1">
        <f t="array" ref="G62">MID(F62,MIN(IFERROR(FIND({0,1,2,3,4,5,6,7,8,9},F62),"")),100)</f>
        <v>002580</v>
      </c>
      <c r="H62" t="s">
        <v>33</v>
      </c>
      <c r="I62" t="s">
        <v>227</v>
      </c>
      <c r="J62">
        <v>12000000</v>
      </c>
      <c r="K62" t="s">
        <v>228</v>
      </c>
      <c r="L62" t="s">
        <v>179</v>
      </c>
      <c r="M62" s="30" t="s">
        <v>447</v>
      </c>
      <c r="N62" t="s">
        <v>229</v>
      </c>
      <c r="O62" t="s">
        <v>76</v>
      </c>
      <c r="P62" t="s">
        <v>206</v>
      </c>
      <c r="R62" t="s">
        <v>39</v>
      </c>
      <c r="S62" t="s">
        <v>40</v>
      </c>
    </row>
    <row r="63" spans="1:19">
      <c r="A63" s="28">
        <v>44830</v>
      </c>
      <c r="B63">
        <f t="shared" si="0"/>
        <v>26</v>
      </c>
      <c r="C63">
        <f t="shared" si="2"/>
        <v>4</v>
      </c>
      <c r="D63">
        <f t="shared" si="1"/>
        <v>9</v>
      </c>
      <c r="E63" t="s">
        <v>230</v>
      </c>
      <c r="F63" s="29" t="s">
        <v>231</v>
      </c>
      <c r="G63" s="29" t="str" cm="1">
        <f t="array" ref="G63">MID(F63,MIN(IFERROR(FIND({0,1,2,3,4,5,6,7,8,9},F63),"")),100)</f>
        <v>220477</v>
      </c>
      <c r="H63" t="s">
        <v>33</v>
      </c>
      <c r="I63" t="s">
        <v>85</v>
      </c>
      <c r="J63">
        <v>14400000</v>
      </c>
      <c r="K63">
        <v>4306</v>
      </c>
      <c r="L63" t="s">
        <v>69</v>
      </c>
      <c r="M63" s="30" t="s">
        <v>447</v>
      </c>
      <c r="N63" t="s">
        <v>191</v>
      </c>
      <c r="O63" t="s">
        <v>131</v>
      </c>
      <c r="P63" t="s">
        <v>53</v>
      </c>
      <c r="R63" t="s">
        <v>39</v>
      </c>
      <c r="S63" t="s">
        <v>40</v>
      </c>
    </row>
    <row r="64" spans="1:19">
      <c r="A64" s="28">
        <v>44830</v>
      </c>
      <c r="B64">
        <f t="shared" si="0"/>
        <v>26</v>
      </c>
      <c r="C64">
        <f t="shared" si="2"/>
        <v>4</v>
      </c>
      <c r="D64">
        <f t="shared" si="1"/>
        <v>9</v>
      </c>
      <c r="E64" t="s">
        <v>232</v>
      </c>
      <c r="F64" s="29" t="s">
        <v>233</v>
      </c>
      <c r="G64" s="29" t="str" cm="1">
        <f t="array" ref="G64">MID(F64,MIN(IFERROR(FIND({0,1,2,3,4,5,6,7,8,9},F64),"")),100)</f>
        <v>002862</v>
      </c>
      <c r="H64" t="s">
        <v>33</v>
      </c>
      <c r="I64" t="s">
        <v>201</v>
      </c>
      <c r="J64">
        <v>20000000</v>
      </c>
      <c r="K64">
        <v>2611</v>
      </c>
      <c r="L64" t="s">
        <v>198</v>
      </c>
      <c r="M64" s="30" t="s">
        <v>447</v>
      </c>
      <c r="N64" t="s">
        <v>50</v>
      </c>
      <c r="O64" t="s">
        <v>234</v>
      </c>
      <c r="P64" t="s">
        <v>235</v>
      </c>
      <c r="R64" t="s">
        <v>30</v>
      </c>
      <c r="S64" t="s">
        <v>40</v>
      </c>
    </row>
    <row r="65" spans="1:19">
      <c r="A65" s="28">
        <v>44834</v>
      </c>
      <c r="B65">
        <f t="shared" si="0"/>
        <v>30</v>
      </c>
      <c r="C65">
        <f t="shared" si="2"/>
        <v>4</v>
      </c>
      <c r="D65">
        <f t="shared" si="1"/>
        <v>9</v>
      </c>
      <c r="E65" t="s">
        <v>236</v>
      </c>
      <c r="F65" s="29">
        <v>220552</v>
      </c>
      <c r="G65" s="29" t="str" cm="1">
        <f t="array" ref="G65">MID(F65,MIN(IFERROR(FIND({0,1,2,3,4,5,6,7,8,9},F65),"")),100)</f>
        <v>220552</v>
      </c>
      <c r="H65" t="s">
        <v>33</v>
      </c>
      <c r="I65" t="s">
        <v>34</v>
      </c>
      <c r="J65">
        <v>8000000</v>
      </c>
      <c r="K65">
        <v>4263</v>
      </c>
      <c r="L65" t="s">
        <v>198</v>
      </c>
      <c r="M65" s="30" t="s">
        <v>447</v>
      </c>
      <c r="N65" t="s">
        <v>70</v>
      </c>
      <c r="R65" t="s">
        <v>48</v>
      </c>
      <c r="S65" t="s">
        <v>172</v>
      </c>
    </row>
    <row r="66" spans="1:19">
      <c r="A66" s="28">
        <v>44760</v>
      </c>
      <c r="B66">
        <f t="shared" ref="B66:B129" si="3">DAY(A66)</f>
        <v>18</v>
      </c>
      <c r="C66">
        <f t="shared" si="2"/>
        <v>3</v>
      </c>
      <c r="D66">
        <f t="shared" ref="D66:D129" si="4">MONTH(A66)</f>
        <v>7</v>
      </c>
      <c r="E66" t="s">
        <v>237</v>
      </c>
      <c r="F66" s="29">
        <v>2542</v>
      </c>
      <c r="G66" s="29" t="str" cm="1">
        <f t="array" ref="G66">MID(F66,MIN(IFERROR(FIND({0,1,2,3,4,5,6,7,8,9},F66),"")),100)</f>
        <v>2542</v>
      </c>
      <c r="H66" t="s">
        <v>33</v>
      </c>
      <c r="I66" t="s">
        <v>185</v>
      </c>
      <c r="J66">
        <v>20000000</v>
      </c>
      <c r="K66">
        <v>2855</v>
      </c>
      <c r="L66" t="s">
        <v>238</v>
      </c>
      <c r="M66" s="30" t="s">
        <v>447</v>
      </c>
      <c r="N66" t="s">
        <v>239</v>
      </c>
      <c r="R66" t="s">
        <v>39</v>
      </c>
      <c r="S66" t="s">
        <v>40</v>
      </c>
    </row>
    <row r="67" spans="1:19">
      <c r="A67" s="28">
        <v>44772</v>
      </c>
      <c r="B67">
        <f t="shared" si="3"/>
        <v>30</v>
      </c>
      <c r="C67">
        <f t="shared" ref="C67:C130" si="5">ROUND(B67/7,0)</f>
        <v>4</v>
      </c>
      <c r="D67">
        <f t="shared" si="4"/>
        <v>7</v>
      </c>
      <c r="E67" t="s">
        <v>240</v>
      </c>
      <c r="F67" s="29" t="s">
        <v>241</v>
      </c>
      <c r="G67" s="29" t="str" cm="1">
        <f t="array" ref="G67">MID(F67,MIN(IFERROR(FIND({0,1,2,3,4,5,6,7,8,9},F67),"")),100)</f>
        <v>002467</v>
      </c>
      <c r="H67" t="s">
        <v>33</v>
      </c>
      <c r="I67" t="s">
        <v>242</v>
      </c>
      <c r="J67">
        <v>6939000</v>
      </c>
      <c r="K67" t="s">
        <v>243</v>
      </c>
      <c r="L67" t="s">
        <v>170</v>
      </c>
      <c r="M67" s="30" t="s">
        <v>447</v>
      </c>
      <c r="N67" t="s">
        <v>244</v>
      </c>
      <c r="R67" t="s">
        <v>39</v>
      </c>
      <c r="S67" t="s">
        <v>172</v>
      </c>
    </row>
    <row r="68" spans="1:19">
      <c r="A68" s="28">
        <v>44787</v>
      </c>
      <c r="B68">
        <f t="shared" si="3"/>
        <v>14</v>
      </c>
      <c r="C68">
        <f t="shared" si="5"/>
        <v>2</v>
      </c>
      <c r="D68">
        <f t="shared" si="4"/>
        <v>8</v>
      </c>
      <c r="E68" t="s">
        <v>245</v>
      </c>
      <c r="F68" s="29">
        <v>2270122</v>
      </c>
      <c r="G68" s="29" t="str" cm="1">
        <f t="array" ref="G68">MID(F68,MIN(IFERROR(FIND({0,1,2,3,4,5,6,7,8,9},F68),"")),100)</f>
        <v>2270122</v>
      </c>
      <c r="H68" t="s">
        <v>33</v>
      </c>
      <c r="I68" t="s">
        <v>133</v>
      </c>
      <c r="J68">
        <v>14200000</v>
      </c>
      <c r="K68" t="s">
        <v>246</v>
      </c>
      <c r="L68" t="s">
        <v>135</v>
      </c>
      <c r="M68" s="30" t="s">
        <v>1535</v>
      </c>
      <c r="N68" t="s">
        <v>165</v>
      </c>
      <c r="O68" t="s">
        <v>136</v>
      </c>
      <c r="P68" t="s">
        <v>247</v>
      </c>
      <c r="R68" t="s">
        <v>48</v>
      </c>
      <c r="S68" t="s">
        <v>40</v>
      </c>
    </row>
    <row r="69" spans="1:19">
      <c r="A69" s="28">
        <v>44788</v>
      </c>
      <c r="B69">
        <f t="shared" si="3"/>
        <v>15</v>
      </c>
      <c r="C69">
        <f t="shared" si="5"/>
        <v>2</v>
      </c>
      <c r="D69">
        <f t="shared" si="4"/>
        <v>8</v>
      </c>
      <c r="E69" t="s">
        <v>245</v>
      </c>
      <c r="F69" s="29">
        <v>2270122</v>
      </c>
      <c r="G69" s="29" t="str" cm="1">
        <f t="array" ref="G69">MID(F69,MIN(IFERROR(FIND({0,1,2,3,4,5,6,7,8,9},F69),"")),100)</f>
        <v>2270122</v>
      </c>
      <c r="H69" t="s">
        <v>33</v>
      </c>
      <c r="I69" t="s">
        <v>133</v>
      </c>
      <c r="J69">
        <v>4300000</v>
      </c>
      <c r="K69" t="s">
        <v>248</v>
      </c>
      <c r="L69" t="s">
        <v>135</v>
      </c>
      <c r="M69" s="30" t="s">
        <v>1535</v>
      </c>
      <c r="N69" t="s">
        <v>165</v>
      </c>
      <c r="O69" t="s">
        <v>136</v>
      </c>
      <c r="P69" t="s">
        <v>247</v>
      </c>
      <c r="R69" t="s">
        <v>30</v>
      </c>
      <c r="S69" t="s">
        <v>40</v>
      </c>
    </row>
    <row r="70" spans="1:19">
      <c r="A70" s="28">
        <v>44830</v>
      </c>
      <c r="B70">
        <f t="shared" si="3"/>
        <v>26</v>
      </c>
      <c r="C70">
        <f t="shared" si="5"/>
        <v>4</v>
      </c>
      <c r="D70">
        <f t="shared" si="4"/>
        <v>9</v>
      </c>
      <c r="E70" t="s">
        <v>249</v>
      </c>
      <c r="F70" s="29">
        <v>220466</v>
      </c>
      <c r="G70" s="29" t="str" cm="1">
        <f t="array" ref="G70">MID(F70,MIN(IFERROR(FIND({0,1,2,3,4,5,6,7,8,9},F70),"")),100)</f>
        <v>220466</v>
      </c>
      <c r="H70" t="s">
        <v>33</v>
      </c>
      <c r="I70" t="s">
        <v>242</v>
      </c>
      <c r="J70">
        <v>3860000</v>
      </c>
      <c r="K70">
        <v>3392</v>
      </c>
      <c r="L70" t="s">
        <v>198</v>
      </c>
      <c r="M70" s="30" t="s">
        <v>447</v>
      </c>
      <c r="N70" t="s">
        <v>250</v>
      </c>
      <c r="O70" t="s">
        <v>76</v>
      </c>
      <c r="P70" t="s">
        <v>61</v>
      </c>
      <c r="R70" t="s">
        <v>48</v>
      </c>
      <c r="S70" t="s">
        <v>40</v>
      </c>
    </row>
    <row r="71" spans="1:19">
      <c r="A71" s="28">
        <v>44797</v>
      </c>
      <c r="B71">
        <f t="shared" si="3"/>
        <v>24</v>
      </c>
      <c r="C71">
        <f t="shared" si="5"/>
        <v>3</v>
      </c>
      <c r="D71">
        <f t="shared" si="4"/>
        <v>8</v>
      </c>
      <c r="E71" t="s">
        <v>251</v>
      </c>
      <c r="F71" s="29">
        <v>2270157</v>
      </c>
      <c r="G71" s="29" t="str" cm="1">
        <f t="array" ref="G71">MID(F71,MIN(IFERROR(FIND({0,1,2,3,4,5,6,7,8,9},F71),"")),100)</f>
        <v>2270157</v>
      </c>
      <c r="H71" t="s">
        <v>33</v>
      </c>
      <c r="I71" t="s">
        <v>185</v>
      </c>
      <c r="J71">
        <v>4000000</v>
      </c>
      <c r="K71" t="s">
        <v>252</v>
      </c>
      <c r="L71" t="s">
        <v>87</v>
      </c>
      <c r="M71" s="30" t="s">
        <v>447</v>
      </c>
      <c r="N71" t="s">
        <v>119</v>
      </c>
      <c r="O71" t="s">
        <v>76</v>
      </c>
      <c r="P71" t="s">
        <v>187</v>
      </c>
      <c r="R71" t="s">
        <v>48</v>
      </c>
      <c r="S71" t="s">
        <v>40</v>
      </c>
    </row>
    <row r="72" spans="1:19">
      <c r="A72" s="28">
        <v>44834</v>
      </c>
      <c r="B72">
        <f t="shared" si="3"/>
        <v>30</v>
      </c>
      <c r="C72">
        <f t="shared" si="5"/>
        <v>4</v>
      </c>
      <c r="D72">
        <f t="shared" si="4"/>
        <v>9</v>
      </c>
      <c r="E72" t="s">
        <v>251</v>
      </c>
      <c r="F72" s="29">
        <v>2270157</v>
      </c>
      <c r="G72" s="29" t="str" cm="1">
        <f t="array" ref="G72">MID(F72,MIN(IFERROR(FIND({0,1,2,3,4,5,6,7,8,9},F72),"")),100)</f>
        <v>2270157</v>
      </c>
      <c r="H72" t="s">
        <v>33</v>
      </c>
      <c r="I72" t="s">
        <v>185</v>
      </c>
      <c r="J72">
        <v>9900000</v>
      </c>
      <c r="K72" t="s">
        <v>253</v>
      </c>
      <c r="L72" t="s">
        <v>198</v>
      </c>
      <c r="M72" s="30" t="s">
        <v>447</v>
      </c>
      <c r="N72" t="s">
        <v>187</v>
      </c>
      <c r="O72" t="s">
        <v>119</v>
      </c>
      <c r="P72" t="s">
        <v>76</v>
      </c>
      <c r="R72" t="s">
        <v>30</v>
      </c>
      <c r="S72" t="s">
        <v>40</v>
      </c>
    </row>
    <row r="73" spans="1:19">
      <c r="A73" s="28">
        <v>44804</v>
      </c>
      <c r="B73">
        <f t="shared" si="3"/>
        <v>31</v>
      </c>
      <c r="C73">
        <f t="shared" si="5"/>
        <v>4</v>
      </c>
      <c r="D73">
        <f t="shared" si="4"/>
        <v>8</v>
      </c>
      <c r="E73" t="s">
        <v>254</v>
      </c>
      <c r="F73" s="29" t="s">
        <v>255</v>
      </c>
      <c r="G73" s="29" t="str" cm="1">
        <f t="array" ref="G73">MID(F73,MIN(IFERROR(FIND({0,1,2,3,4,5,6,7,8,9},F73),"")),100)</f>
        <v>003960</v>
      </c>
      <c r="H73" t="s">
        <v>33</v>
      </c>
      <c r="I73" t="s">
        <v>27</v>
      </c>
      <c r="J73">
        <v>9600000</v>
      </c>
      <c r="K73">
        <v>3267</v>
      </c>
      <c r="L73" t="s">
        <v>87</v>
      </c>
      <c r="M73" s="30" t="s">
        <v>447</v>
      </c>
      <c r="N73" t="s">
        <v>222</v>
      </c>
      <c r="R73" t="s">
        <v>39</v>
      </c>
      <c r="S73" t="s">
        <v>172</v>
      </c>
    </row>
    <row r="74" spans="1:19">
      <c r="A74" s="28">
        <v>44803</v>
      </c>
      <c r="B74">
        <f t="shared" si="3"/>
        <v>30</v>
      </c>
      <c r="C74">
        <f t="shared" si="5"/>
        <v>4</v>
      </c>
      <c r="D74">
        <f t="shared" si="4"/>
        <v>8</v>
      </c>
      <c r="E74" t="s">
        <v>256</v>
      </c>
      <c r="F74" s="29" t="s">
        <v>257</v>
      </c>
      <c r="G74" s="29" t="str" cm="1">
        <f t="array" ref="G74">MID(F74,MIN(IFERROR(FIND({0,1,2,3,4,5,6,7,8,9},F74),"")),100)</f>
        <v>003129</v>
      </c>
      <c r="H74" t="s">
        <v>33</v>
      </c>
      <c r="I74" t="s">
        <v>177</v>
      </c>
      <c r="J74">
        <v>2000000</v>
      </c>
      <c r="K74" t="s">
        <v>258</v>
      </c>
      <c r="L74" t="s">
        <v>42</v>
      </c>
      <c r="M74" s="30" t="s">
        <v>1535</v>
      </c>
      <c r="N74" t="s">
        <v>180</v>
      </c>
      <c r="O74" t="s">
        <v>188</v>
      </c>
      <c r="R74" t="s">
        <v>48</v>
      </c>
      <c r="S74" t="s">
        <v>40</v>
      </c>
    </row>
    <row r="75" spans="1:19">
      <c r="A75" s="28">
        <v>44804</v>
      </c>
      <c r="B75">
        <f t="shared" si="3"/>
        <v>31</v>
      </c>
      <c r="C75">
        <f t="shared" si="5"/>
        <v>4</v>
      </c>
      <c r="D75">
        <f t="shared" si="4"/>
        <v>8</v>
      </c>
      <c r="E75" t="s">
        <v>256</v>
      </c>
      <c r="F75" s="29" t="s">
        <v>257</v>
      </c>
      <c r="G75" s="29" t="str" cm="1">
        <f t="array" ref="G75">MID(F75,MIN(IFERROR(FIND({0,1,2,3,4,5,6,7,8,9},F75),"")),100)</f>
        <v>003129</v>
      </c>
      <c r="H75" t="s">
        <v>33</v>
      </c>
      <c r="I75" t="s">
        <v>177</v>
      </c>
      <c r="J75">
        <v>10000000</v>
      </c>
      <c r="K75" t="s">
        <v>259</v>
      </c>
      <c r="L75" t="s">
        <v>87</v>
      </c>
      <c r="M75" s="30" t="s">
        <v>447</v>
      </c>
      <c r="N75" t="s">
        <v>180</v>
      </c>
      <c r="O75" t="s">
        <v>188</v>
      </c>
      <c r="R75" t="s">
        <v>30</v>
      </c>
      <c r="S75" t="s">
        <v>40</v>
      </c>
    </row>
    <row r="76" spans="1:19">
      <c r="A76" s="28">
        <v>44809</v>
      </c>
      <c r="B76">
        <f t="shared" si="3"/>
        <v>5</v>
      </c>
      <c r="C76">
        <f t="shared" si="5"/>
        <v>1</v>
      </c>
      <c r="D76">
        <f t="shared" si="4"/>
        <v>9</v>
      </c>
      <c r="E76" t="s">
        <v>260</v>
      </c>
      <c r="F76" s="29" t="s">
        <v>261</v>
      </c>
      <c r="G76" s="29" t="str" cm="1">
        <f t="array" ref="G76">MID(F76,MIN(IFERROR(FIND({0,1,2,3,4,5,6,7,8,9},F76),"")),100)</f>
        <v>0002359</v>
      </c>
      <c r="H76" t="s">
        <v>26</v>
      </c>
      <c r="I76" t="s">
        <v>27</v>
      </c>
      <c r="J76">
        <v>4500000</v>
      </c>
      <c r="K76" t="s">
        <v>262</v>
      </c>
      <c r="L76" t="s">
        <v>87</v>
      </c>
      <c r="M76" s="30" t="s">
        <v>447</v>
      </c>
      <c r="N76" t="s">
        <v>29</v>
      </c>
      <c r="R76" t="s">
        <v>39</v>
      </c>
      <c r="S76" t="s">
        <v>91</v>
      </c>
    </row>
    <row r="77" spans="1:19">
      <c r="A77" s="28">
        <v>44808</v>
      </c>
      <c r="B77">
        <f t="shared" si="3"/>
        <v>4</v>
      </c>
      <c r="C77">
        <f t="shared" si="5"/>
        <v>1</v>
      </c>
      <c r="D77">
        <f t="shared" si="4"/>
        <v>9</v>
      </c>
      <c r="E77" t="s">
        <v>263</v>
      </c>
      <c r="F77" s="29">
        <v>2270266</v>
      </c>
      <c r="G77" s="29" t="str" cm="1">
        <f t="array" ref="G77">MID(F77,MIN(IFERROR(FIND({0,1,2,3,4,5,6,7,8,9},F77),"")),100)</f>
        <v>2270266</v>
      </c>
      <c r="H77" t="s">
        <v>33</v>
      </c>
      <c r="I77" t="s">
        <v>133</v>
      </c>
      <c r="J77">
        <v>13200000</v>
      </c>
      <c r="K77">
        <v>2270266</v>
      </c>
      <c r="L77" t="s">
        <v>135</v>
      </c>
      <c r="M77" s="30" t="s">
        <v>1535</v>
      </c>
      <c r="N77" t="s">
        <v>264</v>
      </c>
      <c r="O77" t="s">
        <v>137</v>
      </c>
      <c r="P77" t="s">
        <v>165</v>
      </c>
      <c r="R77" t="s">
        <v>39</v>
      </c>
      <c r="S77" t="s">
        <v>40</v>
      </c>
    </row>
    <row r="78" spans="1:19">
      <c r="A78" s="28">
        <v>44801</v>
      </c>
      <c r="B78">
        <f t="shared" si="3"/>
        <v>28</v>
      </c>
      <c r="C78">
        <f t="shared" si="5"/>
        <v>4</v>
      </c>
      <c r="D78">
        <f t="shared" si="4"/>
        <v>8</v>
      </c>
      <c r="E78" t="s">
        <v>265</v>
      </c>
      <c r="F78" s="29" t="s">
        <v>266</v>
      </c>
      <c r="G78" s="29" t="str" cm="1">
        <f t="array" ref="G78">MID(F78,MIN(IFERROR(FIND({0,1,2,3,4,5,6,7,8,9},F78),"")),100)</f>
        <v>0002347</v>
      </c>
      <c r="H78" t="s">
        <v>26</v>
      </c>
      <c r="I78" t="s">
        <v>27</v>
      </c>
      <c r="J78">
        <v>15000000</v>
      </c>
      <c r="K78" t="s">
        <v>267</v>
      </c>
      <c r="L78" t="s">
        <v>170</v>
      </c>
      <c r="M78" s="30" t="s">
        <v>447</v>
      </c>
      <c r="N78" t="s">
        <v>195</v>
      </c>
      <c r="R78" t="s">
        <v>39</v>
      </c>
      <c r="S78" t="s">
        <v>172</v>
      </c>
    </row>
    <row r="79" spans="1:19">
      <c r="A79" s="28">
        <v>44824</v>
      </c>
      <c r="B79">
        <f t="shared" si="3"/>
        <v>20</v>
      </c>
      <c r="C79">
        <f t="shared" si="5"/>
        <v>3</v>
      </c>
      <c r="D79">
        <f t="shared" si="4"/>
        <v>9</v>
      </c>
      <c r="E79" t="s">
        <v>268</v>
      </c>
      <c r="F79" s="29">
        <v>220422</v>
      </c>
      <c r="G79" s="29" t="str" cm="1">
        <f t="array" ref="G79">MID(F79,MIN(IFERROR(FIND({0,1,2,3,4,5,6,7,8,9},F79),"")),100)</f>
        <v>220422</v>
      </c>
      <c r="H79" t="s">
        <v>33</v>
      </c>
      <c r="I79" t="s">
        <v>242</v>
      </c>
      <c r="J79">
        <v>11500000</v>
      </c>
      <c r="K79">
        <v>3383</v>
      </c>
      <c r="L79" t="s">
        <v>198</v>
      </c>
      <c r="M79" s="30" t="s">
        <v>447</v>
      </c>
      <c r="N79" t="s">
        <v>244</v>
      </c>
      <c r="R79" t="s">
        <v>39</v>
      </c>
      <c r="S79" t="s">
        <v>172</v>
      </c>
    </row>
    <row r="80" spans="1:19">
      <c r="A80" s="28">
        <v>44797</v>
      </c>
      <c r="B80">
        <f t="shared" si="3"/>
        <v>24</v>
      </c>
      <c r="C80">
        <f t="shared" si="5"/>
        <v>3</v>
      </c>
      <c r="D80">
        <f t="shared" si="4"/>
        <v>8</v>
      </c>
      <c r="E80" t="s">
        <v>270</v>
      </c>
      <c r="F80" s="29" t="s">
        <v>271</v>
      </c>
      <c r="G80" s="29" t="str" cm="1">
        <f t="array" ref="G80">MID(F80,MIN(IFERROR(FIND({0,1,2,3,4,5,6,7,8,9},F80),"")),100)</f>
        <v>002495</v>
      </c>
      <c r="H80" t="s">
        <v>33</v>
      </c>
      <c r="I80" t="s">
        <v>242</v>
      </c>
      <c r="J80">
        <v>15500000</v>
      </c>
      <c r="K80" t="s">
        <v>272</v>
      </c>
      <c r="L80" t="s">
        <v>81</v>
      </c>
      <c r="M80" s="30" t="s">
        <v>447</v>
      </c>
      <c r="N80" t="s">
        <v>76</v>
      </c>
      <c r="O80" t="s">
        <v>167</v>
      </c>
      <c r="R80" t="s">
        <v>39</v>
      </c>
      <c r="S80" t="s">
        <v>40</v>
      </c>
    </row>
    <row r="81" spans="1:19">
      <c r="A81" s="28">
        <v>44821</v>
      </c>
      <c r="B81">
        <f t="shared" si="3"/>
        <v>17</v>
      </c>
      <c r="C81">
        <f t="shared" si="5"/>
        <v>2</v>
      </c>
      <c r="D81">
        <f t="shared" si="4"/>
        <v>9</v>
      </c>
      <c r="E81" t="s">
        <v>273</v>
      </c>
      <c r="F81" s="29" t="s">
        <v>274</v>
      </c>
      <c r="G81" s="29" t="str" cm="1">
        <f t="array" ref="G81">MID(F81,MIN(IFERROR(FIND({0,1,2,3,4,5,6,7,8,9},F81),"")),100)</f>
        <v>004158</v>
      </c>
      <c r="H81" t="s">
        <v>33</v>
      </c>
      <c r="I81" t="s">
        <v>213</v>
      </c>
      <c r="J81">
        <v>16000000</v>
      </c>
      <c r="K81" t="s">
        <v>275</v>
      </c>
      <c r="L81" t="s">
        <v>81</v>
      </c>
      <c r="M81" s="30" t="s">
        <v>447</v>
      </c>
      <c r="N81" t="s">
        <v>215</v>
      </c>
      <c r="O81" t="s">
        <v>188</v>
      </c>
      <c r="R81" t="s">
        <v>39</v>
      </c>
      <c r="S81" t="s">
        <v>40</v>
      </c>
    </row>
    <row r="82" spans="1:19">
      <c r="A82" s="28">
        <v>44744</v>
      </c>
      <c r="B82">
        <f t="shared" si="3"/>
        <v>2</v>
      </c>
      <c r="C82">
        <f t="shared" si="5"/>
        <v>0</v>
      </c>
      <c r="D82">
        <f t="shared" si="4"/>
        <v>7</v>
      </c>
      <c r="E82" t="s">
        <v>276</v>
      </c>
      <c r="F82" s="29">
        <v>1721</v>
      </c>
      <c r="G82" s="29" t="str" cm="1">
        <f t="array" ref="G82">MID(F82,MIN(IFERROR(FIND({0,1,2,3,4,5,6,7,8,9},F82),"")),100)</f>
        <v>1721</v>
      </c>
      <c r="H82" t="s">
        <v>33</v>
      </c>
      <c r="I82" t="s">
        <v>177</v>
      </c>
      <c r="J82">
        <v>3000000</v>
      </c>
      <c r="K82">
        <v>1696</v>
      </c>
      <c r="L82" t="s">
        <v>28</v>
      </c>
      <c r="M82" s="30" t="s">
        <v>447</v>
      </c>
      <c r="N82" t="s">
        <v>210</v>
      </c>
      <c r="O82" t="s">
        <v>277</v>
      </c>
      <c r="R82" t="s">
        <v>48</v>
      </c>
      <c r="S82" t="s">
        <v>40</v>
      </c>
    </row>
    <row r="83" spans="1:19">
      <c r="A83" s="28">
        <v>44795</v>
      </c>
      <c r="B83">
        <f t="shared" si="3"/>
        <v>22</v>
      </c>
      <c r="C83">
        <f t="shared" si="5"/>
        <v>3</v>
      </c>
      <c r="D83">
        <f t="shared" si="4"/>
        <v>8</v>
      </c>
      <c r="E83" t="s">
        <v>278</v>
      </c>
      <c r="F83" s="29" t="s">
        <v>279</v>
      </c>
      <c r="G83" s="29" t="str" cm="1">
        <f t="array" ref="G83">MID(F83,MIN(IFERROR(FIND({0,1,2,3,4,5,6,7,8,9},F83),"")),100)</f>
        <v>003774</v>
      </c>
      <c r="H83" t="s">
        <v>33</v>
      </c>
      <c r="I83" t="s">
        <v>213</v>
      </c>
      <c r="J83">
        <v>14500000</v>
      </c>
      <c r="K83" t="s">
        <v>280</v>
      </c>
      <c r="L83" t="s">
        <v>81</v>
      </c>
      <c r="M83" s="30" t="s">
        <v>447</v>
      </c>
      <c r="N83" t="s">
        <v>215</v>
      </c>
      <c r="O83" t="s">
        <v>188</v>
      </c>
      <c r="R83" t="s">
        <v>39</v>
      </c>
      <c r="S83" t="s">
        <v>40</v>
      </c>
    </row>
    <row r="84" spans="1:19">
      <c r="A84" s="28">
        <v>44817</v>
      </c>
      <c r="B84">
        <f t="shared" si="3"/>
        <v>13</v>
      </c>
      <c r="C84">
        <f t="shared" si="5"/>
        <v>2</v>
      </c>
      <c r="D84">
        <f t="shared" si="4"/>
        <v>9</v>
      </c>
      <c r="E84" t="s">
        <v>281</v>
      </c>
      <c r="F84" s="29" t="s">
        <v>282</v>
      </c>
      <c r="G84" s="29" t="str" cm="1">
        <f t="array" ref="G84">MID(F84,MIN(IFERROR(FIND({0,1,2,3,4,5,6,7,8,9},F84),"")),100)</f>
        <v>003609</v>
      </c>
      <c r="H84" t="s">
        <v>33</v>
      </c>
      <c r="I84" t="s">
        <v>34</v>
      </c>
      <c r="J84">
        <v>2000000</v>
      </c>
      <c r="K84">
        <v>2550</v>
      </c>
      <c r="L84" t="s">
        <v>42</v>
      </c>
      <c r="M84" s="30" t="s">
        <v>1535</v>
      </c>
      <c r="N84" t="s">
        <v>53</v>
      </c>
      <c r="O84" t="s">
        <v>283</v>
      </c>
      <c r="P84" t="s">
        <v>54</v>
      </c>
      <c r="R84" t="s">
        <v>48</v>
      </c>
      <c r="S84" t="s">
        <v>40</v>
      </c>
    </row>
    <row r="85" spans="1:19">
      <c r="A85" s="28">
        <v>44819</v>
      </c>
      <c r="B85">
        <f t="shared" si="3"/>
        <v>15</v>
      </c>
      <c r="C85">
        <f t="shared" si="5"/>
        <v>2</v>
      </c>
      <c r="D85">
        <f t="shared" si="4"/>
        <v>9</v>
      </c>
      <c r="E85" t="s">
        <v>281</v>
      </c>
      <c r="F85" s="29" t="s">
        <v>282</v>
      </c>
      <c r="G85" s="29" t="str" cm="1">
        <f t="array" ref="G85">MID(F85,MIN(IFERROR(FIND({0,1,2,3,4,5,6,7,8,9},F85),"")),100)</f>
        <v>003609</v>
      </c>
      <c r="H85" t="s">
        <v>33</v>
      </c>
      <c r="I85" t="s">
        <v>34</v>
      </c>
      <c r="J85">
        <v>12600000</v>
      </c>
      <c r="K85">
        <v>4206</v>
      </c>
      <c r="L85" t="s">
        <v>198</v>
      </c>
      <c r="M85" s="30" t="s">
        <v>447</v>
      </c>
      <c r="N85" t="s">
        <v>53</v>
      </c>
      <c r="O85" t="s">
        <v>283</v>
      </c>
      <c r="P85" t="s">
        <v>54</v>
      </c>
      <c r="R85" t="s">
        <v>30</v>
      </c>
      <c r="S85" t="s">
        <v>40</v>
      </c>
    </row>
    <row r="86" spans="1:19">
      <c r="A86" s="28">
        <v>44772</v>
      </c>
      <c r="B86">
        <f t="shared" si="3"/>
        <v>30</v>
      </c>
      <c r="C86">
        <f t="shared" si="5"/>
        <v>4</v>
      </c>
      <c r="D86">
        <f t="shared" si="4"/>
        <v>7</v>
      </c>
      <c r="E86" t="s">
        <v>284</v>
      </c>
      <c r="F86" s="29">
        <v>2270047</v>
      </c>
      <c r="G86" s="29" t="str" cm="1">
        <f t="array" ref="G86">MID(F86,MIN(IFERROR(FIND({0,1,2,3,4,5,6,7,8,9},F86),"")),100)</f>
        <v>2270047</v>
      </c>
      <c r="H86" t="s">
        <v>33</v>
      </c>
      <c r="I86" t="s">
        <v>133</v>
      </c>
      <c r="J86">
        <v>10000000</v>
      </c>
      <c r="K86" t="s">
        <v>285</v>
      </c>
      <c r="L86" t="s">
        <v>135</v>
      </c>
      <c r="M86" s="30" t="s">
        <v>1535</v>
      </c>
      <c r="N86" t="s">
        <v>136</v>
      </c>
      <c r="O86" t="s">
        <v>286</v>
      </c>
      <c r="R86" t="s">
        <v>39</v>
      </c>
      <c r="S86" t="s">
        <v>91</v>
      </c>
    </row>
    <row r="87" spans="1:19">
      <c r="A87" s="28">
        <v>44821</v>
      </c>
      <c r="B87">
        <f t="shared" si="3"/>
        <v>17</v>
      </c>
      <c r="C87">
        <f t="shared" si="5"/>
        <v>2</v>
      </c>
      <c r="D87">
        <f t="shared" si="4"/>
        <v>9</v>
      </c>
      <c r="E87" t="s">
        <v>287</v>
      </c>
      <c r="F87" s="29" t="s">
        <v>288</v>
      </c>
      <c r="G87" s="29" t="str" cm="1">
        <f t="array" ref="G87">MID(F87,MIN(IFERROR(FIND({0,1,2,3,4,5,6,7,8,9},F87),"")),100)</f>
        <v>004011</v>
      </c>
      <c r="H87" t="s">
        <v>33</v>
      </c>
      <c r="I87" t="s">
        <v>177</v>
      </c>
      <c r="J87">
        <v>8000000</v>
      </c>
      <c r="K87" t="s">
        <v>289</v>
      </c>
      <c r="L87" t="s">
        <v>198</v>
      </c>
      <c r="M87" s="30" t="s">
        <v>447</v>
      </c>
      <c r="N87" t="s">
        <v>290</v>
      </c>
      <c r="R87" t="s">
        <v>48</v>
      </c>
      <c r="S87" t="s">
        <v>172</v>
      </c>
    </row>
    <row r="88" spans="1:19">
      <c r="A88" s="28">
        <v>44816</v>
      </c>
      <c r="B88">
        <f t="shared" si="3"/>
        <v>12</v>
      </c>
      <c r="C88">
        <f t="shared" si="5"/>
        <v>2</v>
      </c>
      <c r="D88">
        <f t="shared" si="4"/>
        <v>9</v>
      </c>
      <c r="E88" t="s">
        <v>291</v>
      </c>
      <c r="F88" s="29" t="s">
        <v>292</v>
      </c>
      <c r="G88" s="29" t="str" cm="1">
        <f t="array" ref="G88">MID(F88,MIN(IFERROR(FIND({0,1,2,3,4,5,6,7,8,9},F88),"")),100)</f>
        <v>220352</v>
      </c>
      <c r="H88" t="s">
        <v>33</v>
      </c>
      <c r="I88" t="s">
        <v>85</v>
      </c>
      <c r="J88">
        <v>22400000</v>
      </c>
      <c r="K88" t="s">
        <v>293</v>
      </c>
      <c r="L88" t="s">
        <v>69</v>
      </c>
      <c r="M88" s="30" t="s">
        <v>447</v>
      </c>
      <c r="N88" t="s">
        <v>106</v>
      </c>
      <c r="O88" t="s">
        <v>54</v>
      </c>
      <c r="P88" t="s">
        <v>294</v>
      </c>
      <c r="R88" t="s">
        <v>39</v>
      </c>
      <c r="S88" t="s">
        <v>40</v>
      </c>
    </row>
    <row r="89" spans="1:19">
      <c r="A89" s="28">
        <v>44745</v>
      </c>
      <c r="B89">
        <f t="shared" si="3"/>
        <v>3</v>
      </c>
      <c r="C89">
        <f t="shared" si="5"/>
        <v>0</v>
      </c>
      <c r="D89">
        <f t="shared" si="4"/>
        <v>7</v>
      </c>
      <c r="E89" t="s">
        <v>295</v>
      </c>
      <c r="F89" s="29">
        <v>2279</v>
      </c>
      <c r="G89" s="29" t="str" cm="1">
        <f t="array" ref="G89">MID(F89,MIN(IFERROR(FIND({0,1,2,3,4,5,6,7,8,9},F89),"")),100)</f>
        <v>2279</v>
      </c>
      <c r="H89" t="s">
        <v>26</v>
      </c>
      <c r="I89" t="s">
        <v>27</v>
      </c>
      <c r="J89">
        <v>10000000</v>
      </c>
      <c r="K89">
        <v>464</v>
      </c>
      <c r="L89" t="s">
        <v>28</v>
      </c>
      <c r="M89" s="30" t="s">
        <v>447</v>
      </c>
      <c r="N89" t="s">
        <v>296</v>
      </c>
      <c r="R89" t="s">
        <v>48</v>
      </c>
      <c r="S89" t="s">
        <v>26</v>
      </c>
    </row>
    <row r="90" spans="1:19">
      <c r="A90" s="28">
        <v>44804</v>
      </c>
      <c r="B90">
        <f t="shared" si="3"/>
        <v>31</v>
      </c>
      <c r="C90">
        <f t="shared" si="5"/>
        <v>4</v>
      </c>
      <c r="D90">
        <f t="shared" si="4"/>
        <v>8</v>
      </c>
      <c r="E90" t="s">
        <v>297</v>
      </c>
      <c r="F90" s="29" t="s">
        <v>298</v>
      </c>
      <c r="G90" s="29" t="str" cm="1">
        <f t="array" ref="G90">MID(F90,MIN(IFERROR(FIND({0,1,2,3,4,5,6,7,8,9},F90),"")),100)</f>
        <v>003524</v>
      </c>
      <c r="H90" t="s">
        <v>33</v>
      </c>
      <c r="I90" t="s">
        <v>85</v>
      </c>
      <c r="J90">
        <v>2000000</v>
      </c>
      <c r="K90" t="s">
        <v>299</v>
      </c>
      <c r="L90" t="s">
        <v>69</v>
      </c>
      <c r="M90" s="30" t="s">
        <v>447</v>
      </c>
      <c r="N90" t="s">
        <v>131</v>
      </c>
      <c r="R90" t="s">
        <v>48</v>
      </c>
      <c r="S90" t="s">
        <v>172</v>
      </c>
    </row>
    <row r="91" spans="1:19">
      <c r="A91" s="28">
        <v>44804</v>
      </c>
      <c r="B91">
        <f t="shared" si="3"/>
        <v>31</v>
      </c>
      <c r="C91">
        <f t="shared" si="5"/>
        <v>4</v>
      </c>
      <c r="D91">
        <f t="shared" si="4"/>
        <v>8</v>
      </c>
      <c r="E91" t="s">
        <v>297</v>
      </c>
      <c r="F91" s="29" t="s">
        <v>298</v>
      </c>
      <c r="G91" s="29" t="str" cm="1">
        <f t="array" ref="G91">MID(F91,MIN(IFERROR(FIND({0,1,2,3,4,5,6,7,8,9},F91),"")),100)</f>
        <v>003524</v>
      </c>
      <c r="H91" t="s">
        <v>33</v>
      </c>
      <c r="I91" t="s">
        <v>85</v>
      </c>
      <c r="J91">
        <v>10000000</v>
      </c>
      <c r="K91" t="s">
        <v>300</v>
      </c>
      <c r="L91" t="s">
        <v>69</v>
      </c>
      <c r="M91" s="30" t="s">
        <v>447</v>
      </c>
      <c r="N91" t="s">
        <v>131</v>
      </c>
      <c r="R91" t="s">
        <v>30</v>
      </c>
      <c r="S91" t="s">
        <v>172</v>
      </c>
    </row>
    <row r="92" spans="1:19">
      <c r="A92" s="28">
        <v>44833</v>
      </c>
      <c r="B92">
        <f t="shared" si="3"/>
        <v>29</v>
      </c>
      <c r="C92">
        <f t="shared" si="5"/>
        <v>4</v>
      </c>
      <c r="D92">
        <f t="shared" si="4"/>
        <v>9</v>
      </c>
      <c r="E92" t="s">
        <v>301</v>
      </c>
      <c r="F92" s="29">
        <v>220543</v>
      </c>
      <c r="G92" s="29" t="str" cm="1">
        <f t="array" ref="G92">MID(F92,MIN(IFERROR(FIND({0,1,2,3,4,5,6,7,8,9},F92),"")),100)</f>
        <v>220543</v>
      </c>
      <c r="H92" t="s">
        <v>33</v>
      </c>
      <c r="I92" t="s">
        <v>133</v>
      </c>
      <c r="J92">
        <v>22400000</v>
      </c>
      <c r="K92" t="s">
        <v>302</v>
      </c>
      <c r="L92" t="s">
        <v>135</v>
      </c>
      <c r="M92" s="30" t="s">
        <v>1535</v>
      </c>
      <c r="N92" t="s">
        <v>166</v>
      </c>
      <c r="R92" t="s">
        <v>39</v>
      </c>
      <c r="S92" t="s">
        <v>172</v>
      </c>
    </row>
    <row r="93" spans="1:19">
      <c r="A93" s="28">
        <v>44804</v>
      </c>
      <c r="B93">
        <f t="shared" si="3"/>
        <v>31</v>
      </c>
      <c r="C93">
        <f t="shared" si="5"/>
        <v>4</v>
      </c>
      <c r="D93">
        <f t="shared" si="4"/>
        <v>8</v>
      </c>
      <c r="E93" t="s">
        <v>303</v>
      </c>
      <c r="F93" s="29">
        <v>2270239</v>
      </c>
      <c r="G93" s="29" t="str" cm="1">
        <f t="array" ref="G93">MID(F93,MIN(IFERROR(FIND({0,1,2,3,4,5,6,7,8,9},F93),"")),100)</f>
        <v>2270239</v>
      </c>
      <c r="H93" t="s">
        <v>33</v>
      </c>
      <c r="I93" t="s">
        <v>185</v>
      </c>
      <c r="J93">
        <v>12600000</v>
      </c>
      <c r="K93" t="s">
        <v>304</v>
      </c>
      <c r="L93" t="s">
        <v>179</v>
      </c>
      <c r="M93" s="30" t="s">
        <v>447</v>
      </c>
      <c r="N93" t="s">
        <v>187</v>
      </c>
      <c r="O93" t="s">
        <v>188</v>
      </c>
      <c r="P93" t="s">
        <v>61</v>
      </c>
      <c r="R93" t="s">
        <v>39</v>
      </c>
      <c r="S93" t="s">
        <v>40</v>
      </c>
    </row>
    <row r="94" spans="1:19">
      <c r="A94" s="28">
        <v>44800</v>
      </c>
      <c r="B94">
        <f t="shared" si="3"/>
        <v>27</v>
      </c>
      <c r="C94">
        <f t="shared" si="5"/>
        <v>4</v>
      </c>
      <c r="D94">
        <f t="shared" si="4"/>
        <v>8</v>
      </c>
      <c r="E94" t="s">
        <v>305</v>
      </c>
      <c r="F94" s="29" t="s">
        <v>306</v>
      </c>
      <c r="G94" s="29" t="str" cm="1">
        <f t="array" ref="G94">MID(F94,MIN(IFERROR(FIND({0,1,2,3,4,5,6,7,8,9},F94),"")),100)</f>
        <v>003273</v>
      </c>
      <c r="H94" t="s">
        <v>33</v>
      </c>
      <c r="I94" t="s">
        <v>201</v>
      </c>
      <c r="J94">
        <v>13200000</v>
      </c>
      <c r="K94">
        <v>2713</v>
      </c>
      <c r="L94" t="s">
        <v>69</v>
      </c>
      <c r="M94" s="30" t="s">
        <v>447</v>
      </c>
      <c r="N94" t="s">
        <v>46</v>
      </c>
      <c r="R94" t="s">
        <v>39</v>
      </c>
      <c r="S94" t="s">
        <v>91</v>
      </c>
    </row>
    <row r="95" spans="1:19">
      <c r="A95" s="28">
        <v>44800</v>
      </c>
      <c r="B95">
        <f t="shared" si="3"/>
        <v>27</v>
      </c>
      <c r="C95">
        <f t="shared" si="5"/>
        <v>4</v>
      </c>
      <c r="D95">
        <f t="shared" si="4"/>
        <v>8</v>
      </c>
      <c r="E95" t="s">
        <v>307</v>
      </c>
      <c r="F95" s="29" t="s">
        <v>308</v>
      </c>
      <c r="G95" s="29" t="str" cm="1">
        <f t="array" ref="G95">MID(F95,MIN(IFERROR(FIND({0,1,2,3,4,5,6,7,8,9},F95),"")),100)</f>
        <v>003274</v>
      </c>
      <c r="H95" t="s">
        <v>33</v>
      </c>
      <c r="I95" t="s">
        <v>201</v>
      </c>
      <c r="J95">
        <v>1000000</v>
      </c>
      <c r="K95">
        <v>2714</v>
      </c>
      <c r="L95" t="s">
        <v>69</v>
      </c>
      <c r="M95" s="30" t="s">
        <v>447</v>
      </c>
      <c r="N95" t="s">
        <v>46</v>
      </c>
      <c r="R95" t="s">
        <v>48</v>
      </c>
      <c r="S95" t="s">
        <v>40</v>
      </c>
    </row>
    <row r="96" spans="1:19">
      <c r="A96" s="28">
        <v>44832</v>
      </c>
      <c r="B96">
        <f t="shared" si="3"/>
        <v>28</v>
      </c>
      <c r="C96">
        <f t="shared" si="5"/>
        <v>4</v>
      </c>
      <c r="D96">
        <f t="shared" si="4"/>
        <v>9</v>
      </c>
      <c r="E96" t="s">
        <v>307</v>
      </c>
      <c r="F96" s="29" t="s">
        <v>308</v>
      </c>
      <c r="G96" s="29" t="str" cm="1">
        <f t="array" ref="G96">MID(F96,MIN(IFERROR(FIND({0,1,2,3,4,5,6,7,8,9},F96),"")),100)</f>
        <v>003274</v>
      </c>
      <c r="H96" t="s">
        <v>33</v>
      </c>
      <c r="I96" t="s">
        <v>201</v>
      </c>
      <c r="J96">
        <v>10000000</v>
      </c>
      <c r="K96">
        <v>2616</v>
      </c>
      <c r="L96" t="s">
        <v>69</v>
      </c>
      <c r="M96" s="30" t="s">
        <v>447</v>
      </c>
      <c r="N96" t="s">
        <v>46</v>
      </c>
      <c r="R96" t="s">
        <v>30</v>
      </c>
      <c r="S96" t="s">
        <v>91</v>
      </c>
    </row>
    <row r="97" spans="1:19">
      <c r="A97" s="28">
        <v>44834</v>
      </c>
      <c r="B97">
        <f t="shared" si="3"/>
        <v>30</v>
      </c>
      <c r="C97">
        <f t="shared" si="5"/>
        <v>4</v>
      </c>
      <c r="D97">
        <f t="shared" si="4"/>
        <v>9</v>
      </c>
      <c r="E97" t="s">
        <v>309</v>
      </c>
      <c r="F97" s="29" t="s">
        <v>310</v>
      </c>
      <c r="G97" s="29" t="str" cm="1">
        <f t="array" ref="G97">MID(F97,MIN(IFERROR(FIND({0,1,2,3,4,5,6,7,8,9},F97),"")),100)</f>
        <v>003304</v>
      </c>
      <c r="H97" t="s">
        <v>33</v>
      </c>
      <c r="I97" t="s">
        <v>201</v>
      </c>
      <c r="J97">
        <v>12000000</v>
      </c>
      <c r="K97">
        <v>2644</v>
      </c>
      <c r="L97" t="s">
        <v>198</v>
      </c>
      <c r="M97" s="30" t="s">
        <v>447</v>
      </c>
      <c r="N97" t="s">
        <v>46</v>
      </c>
      <c r="O97" t="s">
        <v>311</v>
      </c>
      <c r="R97" t="s">
        <v>39</v>
      </c>
      <c r="S97" t="s">
        <v>40</v>
      </c>
    </row>
    <row r="98" spans="1:19">
      <c r="A98" s="28">
        <v>44749</v>
      </c>
      <c r="B98">
        <f t="shared" si="3"/>
        <v>7</v>
      </c>
      <c r="C98">
        <f t="shared" si="5"/>
        <v>1</v>
      </c>
      <c r="D98">
        <f t="shared" si="4"/>
        <v>7</v>
      </c>
      <c r="E98" t="s">
        <v>312</v>
      </c>
      <c r="F98" s="29">
        <v>2560</v>
      </c>
      <c r="G98" s="29" t="str" cm="1">
        <f t="array" ref="G98">MID(F98,MIN(IFERROR(FIND({0,1,2,3,4,5,6,7,8,9},F98),"")),100)</f>
        <v>2560</v>
      </c>
      <c r="H98" t="s">
        <v>33</v>
      </c>
      <c r="I98" t="s">
        <v>227</v>
      </c>
      <c r="J98">
        <v>3000000</v>
      </c>
      <c r="K98">
        <v>1538</v>
      </c>
      <c r="L98" t="s">
        <v>28</v>
      </c>
      <c r="M98" s="30" t="s">
        <v>447</v>
      </c>
      <c r="N98" t="s">
        <v>206</v>
      </c>
      <c r="O98" t="s">
        <v>215</v>
      </c>
      <c r="R98" t="s">
        <v>48</v>
      </c>
      <c r="S98" t="s">
        <v>40</v>
      </c>
    </row>
    <row r="99" spans="1:19">
      <c r="A99" s="28">
        <v>44751</v>
      </c>
      <c r="B99">
        <f t="shared" si="3"/>
        <v>9</v>
      </c>
      <c r="C99">
        <f t="shared" si="5"/>
        <v>1</v>
      </c>
      <c r="D99">
        <f t="shared" si="4"/>
        <v>7</v>
      </c>
      <c r="E99" t="s">
        <v>312</v>
      </c>
      <c r="F99" s="29">
        <v>2560</v>
      </c>
      <c r="G99" s="29" t="str" cm="1">
        <f t="array" ref="G99">MID(F99,MIN(IFERROR(FIND({0,1,2,3,4,5,6,7,8,9},F99),"")),100)</f>
        <v>2560</v>
      </c>
      <c r="H99" t="s">
        <v>33</v>
      </c>
      <c r="I99" t="s">
        <v>227</v>
      </c>
      <c r="J99">
        <v>25000000</v>
      </c>
      <c r="K99">
        <v>1540</v>
      </c>
      <c r="L99" t="s">
        <v>313</v>
      </c>
      <c r="M99" s="30" t="s">
        <v>447</v>
      </c>
      <c r="N99" t="s">
        <v>206</v>
      </c>
      <c r="O99" t="s">
        <v>215</v>
      </c>
      <c r="R99" t="s">
        <v>30</v>
      </c>
      <c r="S99" t="s">
        <v>40</v>
      </c>
    </row>
    <row r="100" spans="1:19">
      <c r="A100" s="28">
        <v>44764</v>
      </c>
      <c r="B100">
        <f t="shared" si="3"/>
        <v>22</v>
      </c>
      <c r="C100">
        <f t="shared" si="5"/>
        <v>3</v>
      </c>
      <c r="D100">
        <f t="shared" si="4"/>
        <v>7</v>
      </c>
      <c r="E100" t="s">
        <v>314</v>
      </c>
      <c r="F100" s="29">
        <v>2868</v>
      </c>
      <c r="G100" s="29" t="str" cm="1">
        <f t="array" ref="G100">MID(F100,MIN(IFERROR(FIND({0,1,2,3,4,5,6,7,8,9},F100),"")),100)</f>
        <v>2868</v>
      </c>
      <c r="H100" t="s">
        <v>33</v>
      </c>
      <c r="I100" t="s">
        <v>201</v>
      </c>
      <c r="J100">
        <v>12000000</v>
      </c>
      <c r="K100">
        <v>2111</v>
      </c>
      <c r="L100" t="s">
        <v>69</v>
      </c>
      <c r="M100" s="30" t="s">
        <v>447</v>
      </c>
      <c r="N100" t="s">
        <v>46</v>
      </c>
      <c r="R100" t="s">
        <v>39</v>
      </c>
      <c r="S100" t="s">
        <v>40</v>
      </c>
    </row>
    <row r="101" spans="1:19">
      <c r="A101" s="28">
        <v>44730</v>
      </c>
      <c r="B101">
        <f t="shared" si="3"/>
        <v>18</v>
      </c>
      <c r="C101">
        <f t="shared" si="5"/>
        <v>3</v>
      </c>
      <c r="D101">
        <f t="shared" si="4"/>
        <v>6</v>
      </c>
      <c r="E101" t="s">
        <v>315</v>
      </c>
      <c r="F101" s="29" t="s">
        <v>316</v>
      </c>
      <c r="G101" s="29" t="str" cm="1">
        <f t="array" ref="G101">MID(F101,MIN(IFERROR(FIND({0,1,2,3,4,5,6,7,8,9},F101),"")),100)</f>
        <v>002502</v>
      </c>
      <c r="H101" t="s">
        <v>33</v>
      </c>
      <c r="I101" t="s">
        <v>185</v>
      </c>
      <c r="J101">
        <v>8640000</v>
      </c>
      <c r="K101" t="s">
        <v>317</v>
      </c>
      <c r="L101" t="s">
        <v>28</v>
      </c>
      <c r="M101" s="30" t="s">
        <v>447</v>
      </c>
      <c r="N101" t="s">
        <v>318</v>
      </c>
      <c r="O101" t="s">
        <v>277</v>
      </c>
      <c r="R101" t="s">
        <v>39</v>
      </c>
      <c r="S101" s="30" t="s">
        <v>40</v>
      </c>
    </row>
    <row r="102" spans="1:19">
      <c r="A102" s="28">
        <v>44833</v>
      </c>
      <c r="B102">
        <f t="shared" si="3"/>
        <v>29</v>
      </c>
      <c r="C102">
        <f t="shared" si="5"/>
        <v>4</v>
      </c>
      <c r="D102">
        <f t="shared" si="4"/>
        <v>9</v>
      </c>
      <c r="E102" t="s">
        <v>319</v>
      </c>
      <c r="F102" s="29" t="s">
        <v>320</v>
      </c>
      <c r="G102" s="29" t="str" cm="1">
        <f t="array" ref="G102">MID(F102,MIN(IFERROR(FIND({0,1,2,3,4,5,6,7,8,9},F102),"")),100)</f>
        <v>001603</v>
      </c>
      <c r="H102" t="s">
        <v>33</v>
      </c>
      <c r="I102" t="s">
        <v>27</v>
      </c>
      <c r="J102">
        <v>6000000</v>
      </c>
      <c r="K102">
        <v>3853</v>
      </c>
      <c r="L102" t="s">
        <v>170</v>
      </c>
      <c r="M102" s="30" t="s">
        <v>447</v>
      </c>
      <c r="N102" t="s">
        <v>171</v>
      </c>
      <c r="O102" t="s">
        <v>38</v>
      </c>
      <c r="P102" t="s">
        <v>167</v>
      </c>
      <c r="R102" t="s">
        <v>48</v>
      </c>
      <c r="S102" t="s">
        <v>40</v>
      </c>
    </row>
    <row r="103" spans="1:19">
      <c r="A103" s="28">
        <v>44811</v>
      </c>
      <c r="B103">
        <f t="shared" si="3"/>
        <v>7</v>
      </c>
      <c r="C103">
        <f t="shared" si="5"/>
        <v>1</v>
      </c>
      <c r="D103">
        <f t="shared" si="4"/>
        <v>9</v>
      </c>
      <c r="E103" t="s">
        <v>321</v>
      </c>
      <c r="F103" s="29" t="s">
        <v>322</v>
      </c>
      <c r="G103" s="29" t="str" cm="1">
        <f t="array" ref="G103">MID(F103,MIN(IFERROR(FIND({0,1,2,3,4,5,6,7,8,9},F103),"")),100)</f>
        <v>003544</v>
      </c>
      <c r="H103" t="s">
        <v>33</v>
      </c>
      <c r="I103" t="s">
        <v>85</v>
      </c>
      <c r="J103">
        <v>500000</v>
      </c>
      <c r="K103">
        <v>4031</v>
      </c>
      <c r="L103" t="s">
        <v>198</v>
      </c>
      <c r="M103" s="30" t="s">
        <v>447</v>
      </c>
      <c r="N103" t="s">
        <v>191</v>
      </c>
      <c r="O103" t="s">
        <v>47</v>
      </c>
      <c r="P103" t="s">
        <v>50</v>
      </c>
      <c r="R103" t="s">
        <v>39</v>
      </c>
      <c r="S103" t="s">
        <v>91</v>
      </c>
    </row>
    <row r="104" spans="1:19">
      <c r="A104" s="28">
        <v>44811</v>
      </c>
      <c r="B104">
        <f t="shared" si="3"/>
        <v>7</v>
      </c>
      <c r="C104">
        <f t="shared" si="5"/>
        <v>1</v>
      </c>
      <c r="D104">
        <f t="shared" si="4"/>
        <v>9</v>
      </c>
      <c r="E104" t="s">
        <v>321</v>
      </c>
      <c r="F104" s="29" t="s">
        <v>322</v>
      </c>
      <c r="G104" s="29" t="str" cm="1">
        <f t="array" ref="G104">MID(F104,MIN(IFERROR(FIND({0,1,2,3,4,5,6,7,8,9},F104),"")),100)</f>
        <v>003544</v>
      </c>
      <c r="H104" t="s">
        <v>33</v>
      </c>
      <c r="I104" t="s">
        <v>85</v>
      </c>
      <c r="J104">
        <v>14000000</v>
      </c>
      <c r="K104">
        <v>4029</v>
      </c>
      <c r="L104" t="s">
        <v>69</v>
      </c>
      <c r="M104" s="30" t="s">
        <v>447</v>
      </c>
      <c r="N104" t="s">
        <v>191</v>
      </c>
      <c r="O104" t="s">
        <v>47</v>
      </c>
      <c r="P104" t="s">
        <v>50</v>
      </c>
      <c r="R104" t="s">
        <v>39</v>
      </c>
      <c r="S104" t="s">
        <v>91</v>
      </c>
    </row>
    <row r="105" spans="1:19">
      <c r="A105" s="28">
        <v>44833</v>
      </c>
      <c r="B105">
        <f t="shared" si="3"/>
        <v>29</v>
      </c>
      <c r="C105">
        <f t="shared" si="5"/>
        <v>4</v>
      </c>
      <c r="D105">
        <f t="shared" si="4"/>
        <v>9</v>
      </c>
      <c r="E105" t="s">
        <v>321</v>
      </c>
      <c r="F105" s="29" t="s">
        <v>323</v>
      </c>
      <c r="G105" s="29" t="str" cm="1">
        <f t="array" ref="G105">MID(F105,MIN(IFERROR(FIND({0,1,2,3,4,5,6,7,8,9},F105),"")),100)</f>
        <v>220516</v>
      </c>
      <c r="H105" t="s">
        <v>33</v>
      </c>
      <c r="I105" t="s">
        <v>85</v>
      </c>
      <c r="J105">
        <v>1000000</v>
      </c>
      <c r="K105">
        <v>4333</v>
      </c>
      <c r="L105" t="s">
        <v>198</v>
      </c>
      <c r="M105" s="30" t="s">
        <v>447</v>
      </c>
      <c r="N105" t="s">
        <v>191</v>
      </c>
      <c r="O105" t="s">
        <v>47</v>
      </c>
      <c r="R105" t="s">
        <v>48</v>
      </c>
      <c r="S105" t="s">
        <v>172</v>
      </c>
    </row>
    <row r="106" spans="1:19">
      <c r="A106" s="28">
        <v>44811</v>
      </c>
      <c r="B106">
        <f t="shared" si="3"/>
        <v>7</v>
      </c>
      <c r="C106">
        <f t="shared" si="5"/>
        <v>1</v>
      </c>
      <c r="D106">
        <f t="shared" si="4"/>
        <v>9</v>
      </c>
      <c r="E106" t="s">
        <v>324</v>
      </c>
      <c r="F106" s="29" t="s">
        <v>325</v>
      </c>
      <c r="G106" s="29" t="str" cm="1">
        <f t="array" ref="G106">MID(F106,MIN(IFERROR(FIND({0,1,2,3,4,5,6,7,8,9},F106),"")),100)</f>
        <v>003967</v>
      </c>
      <c r="H106" t="s">
        <v>33</v>
      </c>
      <c r="I106" t="s">
        <v>27</v>
      </c>
      <c r="J106">
        <v>14500000</v>
      </c>
      <c r="K106" t="s">
        <v>326</v>
      </c>
      <c r="L106" t="s">
        <v>170</v>
      </c>
      <c r="M106" s="30" t="s">
        <v>447</v>
      </c>
      <c r="N106" t="s">
        <v>76</v>
      </c>
      <c r="O106" t="s">
        <v>38</v>
      </c>
      <c r="R106" t="s">
        <v>39</v>
      </c>
      <c r="S106" t="s">
        <v>40</v>
      </c>
    </row>
    <row r="107" spans="1:19">
      <c r="A107" s="28">
        <v>44819</v>
      </c>
      <c r="B107">
        <f t="shared" si="3"/>
        <v>15</v>
      </c>
      <c r="C107">
        <f t="shared" si="5"/>
        <v>2</v>
      </c>
      <c r="D107">
        <f t="shared" si="4"/>
        <v>9</v>
      </c>
      <c r="E107" t="s">
        <v>327</v>
      </c>
      <c r="F107" s="29" t="s">
        <v>328</v>
      </c>
      <c r="G107" s="29" t="str" cm="1">
        <f t="array" ref="G107">MID(F107,MIN(IFERROR(FIND({0,1,2,3,4,5,6,7,8,9},F107),"")),100)</f>
        <v>003978</v>
      </c>
      <c r="H107" t="s">
        <v>33</v>
      </c>
      <c r="I107" t="s">
        <v>27</v>
      </c>
      <c r="J107">
        <v>15000000</v>
      </c>
      <c r="K107">
        <v>3286</v>
      </c>
      <c r="L107" t="s">
        <v>198</v>
      </c>
      <c r="M107" s="30" t="s">
        <v>447</v>
      </c>
      <c r="N107" t="s">
        <v>76</v>
      </c>
      <c r="O107" t="s">
        <v>38</v>
      </c>
      <c r="P107" t="s">
        <v>165</v>
      </c>
      <c r="R107" t="s">
        <v>39</v>
      </c>
      <c r="S107" t="s">
        <v>40</v>
      </c>
    </row>
    <row r="108" spans="1:19">
      <c r="A108" s="28">
        <v>44821</v>
      </c>
      <c r="B108">
        <f t="shared" si="3"/>
        <v>17</v>
      </c>
      <c r="C108">
        <f t="shared" si="5"/>
        <v>2</v>
      </c>
      <c r="D108">
        <f t="shared" si="4"/>
        <v>9</v>
      </c>
      <c r="E108" t="s">
        <v>329</v>
      </c>
      <c r="F108" s="29">
        <v>220409</v>
      </c>
      <c r="G108" s="29" t="str" cm="1">
        <f t="array" ref="G108">MID(F108,MIN(IFERROR(FIND({0,1,2,3,4,5,6,7,8,9},F108),"")),100)</f>
        <v>220409</v>
      </c>
      <c r="H108" t="s">
        <v>33</v>
      </c>
      <c r="I108" t="s">
        <v>133</v>
      </c>
      <c r="J108">
        <v>12000000</v>
      </c>
      <c r="K108" t="s">
        <v>330</v>
      </c>
      <c r="L108" t="s">
        <v>135</v>
      </c>
      <c r="M108" s="30" t="s">
        <v>1535</v>
      </c>
      <c r="N108" t="s">
        <v>188</v>
      </c>
      <c r="R108" t="s">
        <v>39</v>
      </c>
      <c r="S108" t="s">
        <v>40</v>
      </c>
    </row>
    <row r="109" spans="1:19">
      <c r="A109" s="28">
        <v>44750</v>
      </c>
      <c r="B109">
        <f t="shared" si="3"/>
        <v>8</v>
      </c>
      <c r="C109">
        <f t="shared" si="5"/>
        <v>1</v>
      </c>
      <c r="D109">
        <f t="shared" si="4"/>
        <v>7</v>
      </c>
      <c r="E109" t="s">
        <v>331</v>
      </c>
      <c r="F109" s="29">
        <v>2531</v>
      </c>
      <c r="G109" s="29" t="str" cm="1">
        <f t="array" ref="G109">MID(F109,MIN(IFERROR(FIND({0,1,2,3,4,5,6,7,8,9},F109),"")),100)</f>
        <v>2531</v>
      </c>
      <c r="H109" t="s">
        <v>33</v>
      </c>
      <c r="I109" t="s">
        <v>185</v>
      </c>
      <c r="J109">
        <v>12000000</v>
      </c>
      <c r="K109">
        <v>1495</v>
      </c>
      <c r="L109" t="s">
        <v>28</v>
      </c>
      <c r="M109" s="30" t="s">
        <v>447</v>
      </c>
      <c r="N109" t="s">
        <v>264</v>
      </c>
      <c r="R109" t="s">
        <v>39</v>
      </c>
      <c r="S109" t="s">
        <v>172</v>
      </c>
    </row>
    <row r="110" spans="1:19">
      <c r="A110" s="28">
        <v>44740</v>
      </c>
      <c r="B110">
        <f t="shared" si="3"/>
        <v>28</v>
      </c>
      <c r="C110">
        <f t="shared" si="5"/>
        <v>4</v>
      </c>
      <c r="D110">
        <f t="shared" si="4"/>
        <v>6</v>
      </c>
      <c r="E110" t="s">
        <v>332</v>
      </c>
      <c r="F110" s="29" t="s">
        <v>333</v>
      </c>
      <c r="G110" s="29" t="str" cm="1">
        <f t="array" ref="G110">MID(F110,MIN(IFERROR(FIND({0,1,2,3,4,5,6,7,8,9},F110),"")),100)</f>
        <v>001675</v>
      </c>
      <c r="H110" t="s">
        <v>33</v>
      </c>
      <c r="I110" t="s">
        <v>185</v>
      </c>
      <c r="J110">
        <v>8290000</v>
      </c>
      <c r="K110" t="s">
        <v>334</v>
      </c>
      <c r="L110" t="s">
        <v>28</v>
      </c>
      <c r="M110" s="30" t="s">
        <v>447</v>
      </c>
      <c r="N110" t="s">
        <v>264</v>
      </c>
      <c r="O110" t="s">
        <v>335</v>
      </c>
      <c r="R110" t="s">
        <v>30</v>
      </c>
      <c r="S110" s="30" t="s">
        <v>40</v>
      </c>
    </row>
    <row r="111" spans="1:19">
      <c r="A111" s="28">
        <v>44803</v>
      </c>
      <c r="B111">
        <f t="shared" si="3"/>
        <v>30</v>
      </c>
      <c r="C111">
        <f t="shared" si="5"/>
        <v>4</v>
      </c>
      <c r="D111">
        <f t="shared" si="4"/>
        <v>8</v>
      </c>
      <c r="E111" t="s">
        <v>336</v>
      </c>
      <c r="F111" s="29" t="s">
        <v>337</v>
      </c>
      <c r="G111" s="29" t="str" cm="1">
        <f t="array" ref="G111">MID(F111,MIN(IFERROR(FIND({0,1,2,3,4,5,6,7,8,9},F111),"")),100)</f>
        <v>0002352</v>
      </c>
      <c r="H111" t="s">
        <v>26</v>
      </c>
      <c r="I111" t="s">
        <v>27</v>
      </c>
      <c r="J111">
        <v>3500000</v>
      </c>
      <c r="K111" t="s">
        <v>338</v>
      </c>
      <c r="L111" t="s">
        <v>87</v>
      </c>
      <c r="M111" s="30" t="s">
        <v>447</v>
      </c>
      <c r="N111" t="s">
        <v>29</v>
      </c>
      <c r="R111" t="s">
        <v>39</v>
      </c>
      <c r="S111" t="s">
        <v>172</v>
      </c>
    </row>
    <row r="112" spans="1:19">
      <c r="A112" s="28">
        <v>44775</v>
      </c>
      <c r="B112">
        <f t="shared" si="3"/>
        <v>2</v>
      </c>
      <c r="C112">
        <f t="shared" si="5"/>
        <v>0</v>
      </c>
      <c r="D112">
        <f t="shared" si="4"/>
        <v>8</v>
      </c>
      <c r="E112" t="s">
        <v>339</v>
      </c>
      <c r="F112" s="29" t="s">
        <v>340</v>
      </c>
      <c r="G112" s="29" t="str" cm="1">
        <f t="array" ref="G112">MID(F112,MIN(IFERROR(FIND({0,1,2,3,4,5,6,7,8,9},F112),"")),100)</f>
        <v>003357</v>
      </c>
      <c r="H112" t="s">
        <v>33</v>
      </c>
      <c r="I112" t="s">
        <v>201</v>
      </c>
      <c r="J112">
        <v>14400000</v>
      </c>
      <c r="K112" t="s">
        <v>341</v>
      </c>
      <c r="L112" t="s">
        <v>87</v>
      </c>
      <c r="M112" s="30" t="s">
        <v>447</v>
      </c>
      <c r="N112" t="s">
        <v>46</v>
      </c>
      <c r="O112" t="s">
        <v>342</v>
      </c>
      <c r="R112" t="s">
        <v>39</v>
      </c>
      <c r="S112" t="s">
        <v>40</v>
      </c>
    </row>
    <row r="113" spans="1:19">
      <c r="A113" s="28">
        <v>44811</v>
      </c>
      <c r="B113">
        <f t="shared" si="3"/>
        <v>7</v>
      </c>
      <c r="C113">
        <f t="shared" si="5"/>
        <v>1</v>
      </c>
      <c r="D113">
        <f t="shared" si="4"/>
        <v>9</v>
      </c>
      <c r="E113" t="s">
        <v>343</v>
      </c>
      <c r="F113" s="29" t="s">
        <v>344</v>
      </c>
      <c r="G113" s="29" t="str" cm="1">
        <f t="array" ref="G113">MID(F113,MIN(IFERROR(FIND({0,1,2,3,4,5,6,7,8,9},F113),"")),100)</f>
        <v>003545</v>
      </c>
      <c r="H113" t="s">
        <v>33</v>
      </c>
      <c r="I113" t="s">
        <v>85</v>
      </c>
      <c r="J113">
        <v>5000000</v>
      </c>
      <c r="K113">
        <v>4027</v>
      </c>
      <c r="L113" t="s">
        <v>198</v>
      </c>
      <c r="M113" s="30" t="s">
        <v>447</v>
      </c>
      <c r="N113" t="s">
        <v>46</v>
      </c>
      <c r="O113" t="s">
        <v>102</v>
      </c>
      <c r="R113" t="s">
        <v>48</v>
      </c>
      <c r="S113" t="s">
        <v>40</v>
      </c>
    </row>
    <row r="114" spans="1:19">
      <c r="A114" s="28">
        <v>44827</v>
      </c>
      <c r="B114">
        <f t="shared" si="3"/>
        <v>23</v>
      </c>
      <c r="C114">
        <f t="shared" si="5"/>
        <v>3</v>
      </c>
      <c r="D114">
        <f t="shared" si="4"/>
        <v>9</v>
      </c>
      <c r="E114" t="s">
        <v>345</v>
      </c>
      <c r="F114" s="29">
        <v>220449</v>
      </c>
      <c r="G114" s="29" t="str" cm="1">
        <f t="array" ref="G114">MID(F114,MIN(IFERROR(FIND({0,1,2,3,4,5,6,7,8,9},F114),"")),100)</f>
        <v>220449</v>
      </c>
      <c r="H114" t="s">
        <v>33</v>
      </c>
      <c r="I114" t="s">
        <v>133</v>
      </c>
      <c r="J114">
        <v>22400000</v>
      </c>
      <c r="K114" t="s">
        <v>346</v>
      </c>
      <c r="L114" t="s">
        <v>135</v>
      </c>
      <c r="M114" s="30" t="s">
        <v>1535</v>
      </c>
      <c r="N114" t="s">
        <v>165</v>
      </c>
      <c r="O114" t="s">
        <v>136</v>
      </c>
      <c r="P114" t="s">
        <v>347</v>
      </c>
      <c r="R114" t="s">
        <v>39</v>
      </c>
      <c r="S114" t="s">
        <v>40</v>
      </c>
    </row>
    <row r="115" spans="1:19">
      <c r="A115" s="28">
        <v>44817</v>
      </c>
      <c r="B115">
        <f t="shared" si="3"/>
        <v>13</v>
      </c>
      <c r="C115">
        <f t="shared" si="5"/>
        <v>2</v>
      </c>
      <c r="D115">
        <f t="shared" si="4"/>
        <v>9</v>
      </c>
      <c r="E115" t="s">
        <v>348</v>
      </c>
      <c r="F115" s="29" t="s">
        <v>349</v>
      </c>
      <c r="G115" s="29" t="str" cm="1">
        <f t="array" ref="G115">MID(F115,MIN(IFERROR(FIND({0,1,2,3,4,5,6,7,8,9},F115),"")),100)</f>
        <v>220360</v>
      </c>
      <c r="H115" t="s">
        <v>33</v>
      </c>
      <c r="I115" t="s">
        <v>85</v>
      </c>
      <c r="J115">
        <v>3000000</v>
      </c>
      <c r="K115" t="s">
        <v>350</v>
      </c>
      <c r="L115" t="s">
        <v>198</v>
      </c>
      <c r="M115" s="30" t="s">
        <v>447</v>
      </c>
      <c r="N115" t="s">
        <v>106</v>
      </c>
      <c r="O115" t="s">
        <v>102</v>
      </c>
      <c r="P115" t="s">
        <v>54</v>
      </c>
      <c r="R115" t="s">
        <v>48</v>
      </c>
      <c r="S115" t="s">
        <v>91</v>
      </c>
    </row>
    <row r="116" spans="1:19">
      <c r="A116" s="28">
        <v>44823</v>
      </c>
      <c r="B116">
        <f t="shared" si="3"/>
        <v>19</v>
      </c>
      <c r="C116">
        <f t="shared" si="5"/>
        <v>3</v>
      </c>
      <c r="D116">
        <f t="shared" si="4"/>
        <v>9</v>
      </c>
      <c r="E116" t="s">
        <v>348</v>
      </c>
      <c r="F116" s="29" t="s">
        <v>349</v>
      </c>
      <c r="G116" s="29" t="str" cm="1">
        <f t="array" ref="G116">MID(F116,MIN(IFERROR(FIND({0,1,2,3,4,5,6,7,8,9},F116),"")),100)</f>
        <v>220360</v>
      </c>
      <c r="H116" t="s">
        <v>33</v>
      </c>
      <c r="I116" t="s">
        <v>85</v>
      </c>
      <c r="J116">
        <v>11600000</v>
      </c>
      <c r="K116" t="s">
        <v>351</v>
      </c>
      <c r="L116" t="s">
        <v>42</v>
      </c>
      <c r="M116" s="30" t="s">
        <v>1535</v>
      </c>
      <c r="N116" t="s">
        <v>106</v>
      </c>
      <c r="O116" t="s">
        <v>54</v>
      </c>
      <c r="P116" t="s">
        <v>102</v>
      </c>
      <c r="R116" t="s">
        <v>30</v>
      </c>
      <c r="S116" t="s">
        <v>40</v>
      </c>
    </row>
    <row r="117" spans="1:19">
      <c r="A117" s="28">
        <v>44802</v>
      </c>
      <c r="B117">
        <f t="shared" si="3"/>
        <v>29</v>
      </c>
      <c r="C117">
        <f t="shared" si="5"/>
        <v>4</v>
      </c>
      <c r="D117">
        <f t="shared" si="4"/>
        <v>8</v>
      </c>
      <c r="E117" t="s">
        <v>352</v>
      </c>
      <c r="F117" s="29">
        <v>2270200</v>
      </c>
      <c r="G117" s="29" t="str" cm="1">
        <f t="array" ref="G117">MID(F117,MIN(IFERROR(FIND({0,1,2,3,4,5,6,7,8,9},F117),"")),100)</f>
        <v>2270200</v>
      </c>
      <c r="H117" t="s">
        <v>33</v>
      </c>
      <c r="I117" t="s">
        <v>133</v>
      </c>
      <c r="J117">
        <v>14000000</v>
      </c>
      <c r="K117" t="s">
        <v>353</v>
      </c>
      <c r="L117" t="s">
        <v>135</v>
      </c>
      <c r="M117" s="30" t="s">
        <v>1535</v>
      </c>
      <c r="N117" t="s">
        <v>166</v>
      </c>
      <c r="O117" t="s">
        <v>136</v>
      </c>
      <c r="P117" t="s">
        <v>167</v>
      </c>
      <c r="R117" t="s">
        <v>39</v>
      </c>
      <c r="S117" t="s">
        <v>40</v>
      </c>
    </row>
    <row r="118" spans="1:19">
      <c r="A118" s="28">
        <v>44773</v>
      </c>
      <c r="B118">
        <f t="shared" si="3"/>
        <v>31</v>
      </c>
      <c r="C118">
        <f t="shared" si="5"/>
        <v>4</v>
      </c>
      <c r="D118">
        <f t="shared" si="4"/>
        <v>7</v>
      </c>
      <c r="E118" t="s">
        <v>354</v>
      </c>
      <c r="F118" s="29" t="s">
        <v>355</v>
      </c>
      <c r="G118" s="29" t="str" cm="1">
        <f t="array" ref="G118">MID(F118,MIN(IFERROR(FIND({0,1,2,3,4,5,6,7,8,9},F118),"")),100)</f>
        <v>003804</v>
      </c>
      <c r="H118" t="s">
        <v>33</v>
      </c>
      <c r="I118" t="s">
        <v>133</v>
      </c>
      <c r="J118">
        <v>13300000</v>
      </c>
      <c r="K118" t="s">
        <v>356</v>
      </c>
      <c r="L118" t="s">
        <v>135</v>
      </c>
      <c r="M118" s="30" t="s">
        <v>1535</v>
      </c>
      <c r="N118" t="s">
        <v>206</v>
      </c>
      <c r="R118" t="s">
        <v>39</v>
      </c>
      <c r="S118" t="s">
        <v>91</v>
      </c>
    </row>
    <row r="119" spans="1:19">
      <c r="A119" s="28">
        <v>44810</v>
      </c>
      <c r="B119">
        <f t="shared" si="3"/>
        <v>6</v>
      </c>
      <c r="C119">
        <f t="shared" si="5"/>
        <v>1</v>
      </c>
      <c r="D119">
        <f t="shared" si="4"/>
        <v>9</v>
      </c>
      <c r="E119" t="s">
        <v>357</v>
      </c>
      <c r="F119" s="29">
        <v>2270283</v>
      </c>
      <c r="G119" s="29" t="str" cm="1">
        <f t="array" ref="G119">MID(F119,MIN(IFERROR(FIND({0,1,2,3,4,5,6,7,8,9},F119),"")),100)</f>
        <v>2270283</v>
      </c>
      <c r="H119" t="s">
        <v>33</v>
      </c>
      <c r="I119" t="s">
        <v>133</v>
      </c>
      <c r="J119">
        <v>2000000</v>
      </c>
      <c r="K119" t="s">
        <v>358</v>
      </c>
      <c r="L119" t="s">
        <v>135</v>
      </c>
      <c r="M119" s="30" t="s">
        <v>1535</v>
      </c>
      <c r="N119" t="s">
        <v>216</v>
      </c>
      <c r="O119" t="s">
        <v>264</v>
      </c>
      <c r="P119" t="s">
        <v>165</v>
      </c>
      <c r="R119" t="s">
        <v>48</v>
      </c>
      <c r="S119" t="s">
        <v>40</v>
      </c>
    </row>
    <row r="120" spans="1:19">
      <c r="A120" s="28">
        <v>44824</v>
      </c>
      <c r="B120">
        <f t="shared" si="3"/>
        <v>20</v>
      </c>
      <c r="C120">
        <f t="shared" si="5"/>
        <v>3</v>
      </c>
      <c r="D120">
        <f t="shared" si="4"/>
        <v>9</v>
      </c>
      <c r="E120" t="s">
        <v>357</v>
      </c>
      <c r="F120" s="29">
        <v>2270283</v>
      </c>
      <c r="G120" s="29" t="str" cm="1">
        <f t="array" ref="G120">MID(F120,MIN(IFERROR(FIND({0,1,2,3,4,5,6,7,8,9},F120),"")),100)</f>
        <v>2270283</v>
      </c>
      <c r="H120" t="s">
        <v>33</v>
      </c>
      <c r="I120" t="s">
        <v>133</v>
      </c>
      <c r="J120">
        <v>12500000</v>
      </c>
      <c r="K120" t="s">
        <v>359</v>
      </c>
      <c r="L120" t="s">
        <v>135</v>
      </c>
      <c r="M120" s="30" t="s">
        <v>1535</v>
      </c>
      <c r="N120" t="s">
        <v>216</v>
      </c>
      <c r="O120" t="s">
        <v>264</v>
      </c>
      <c r="P120" t="s">
        <v>165</v>
      </c>
      <c r="R120" t="s">
        <v>30</v>
      </c>
      <c r="S120" t="s">
        <v>40</v>
      </c>
    </row>
    <row r="121" spans="1:19">
      <c r="A121" s="28">
        <v>44749</v>
      </c>
      <c r="B121">
        <f t="shared" si="3"/>
        <v>7</v>
      </c>
      <c r="C121">
        <f t="shared" si="5"/>
        <v>1</v>
      </c>
      <c r="D121">
        <f t="shared" si="4"/>
        <v>7</v>
      </c>
      <c r="E121" t="s">
        <v>360</v>
      </c>
      <c r="F121" s="29">
        <v>2762</v>
      </c>
      <c r="G121" s="29" t="str" cm="1">
        <f t="array" ref="G121">MID(F121,MIN(IFERROR(FIND({0,1,2,3,4,5,6,7,8,9},F121),"")),100)</f>
        <v>2762</v>
      </c>
      <c r="H121" t="s">
        <v>33</v>
      </c>
      <c r="I121" t="s">
        <v>34</v>
      </c>
      <c r="J121">
        <v>12000000</v>
      </c>
      <c r="K121">
        <v>1965</v>
      </c>
      <c r="L121" t="s">
        <v>69</v>
      </c>
      <c r="M121" s="30" t="s">
        <v>447</v>
      </c>
      <c r="N121" t="s">
        <v>119</v>
      </c>
      <c r="O121" t="s">
        <v>361</v>
      </c>
      <c r="P121" t="s">
        <v>47</v>
      </c>
      <c r="R121" t="s">
        <v>39</v>
      </c>
      <c r="S121" t="s">
        <v>40</v>
      </c>
    </row>
    <row r="122" spans="1:19">
      <c r="A122" s="28">
        <v>44804</v>
      </c>
      <c r="B122">
        <f t="shared" si="3"/>
        <v>31</v>
      </c>
      <c r="C122">
        <f t="shared" si="5"/>
        <v>4</v>
      </c>
      <c r="D122">
        <f t="shared" si="4"/>
        <v>8</v>
      </c>
      <c r="E122" t="s">
        <v>362</v>
      </c>
      <c r="F122" s="29" t="s">
        <v>363</v>
      </c>
      <c r="G122" s="29" t="str" cm="1">
        <f t="array" ref="G122">MID(F122,MIN(IFERROR(FIND({0,1,2,3,4,5,6,7,8,9},F122),"")),100)</f>
        <v>3525</v>
      </c>
      <c r="H122" t="s">
        <v>33</v>
      </c>
      <c r="I122" t="s">
        <v>85</v>
      </c>
      <c r="J122">
        <v>1000000</v>
      </c>
      <c r="K122">
        <v>4001</v>
      </c>
      <c r="L122" t="s">
        <v>87</v>
      </c>
      <c r="M122" s="30" t="s">
        <v>447</v>
      </c>
      <c r="N122" t="s">
        <v>47</v>
      </c>
      <c r="R122" t="s">
        <v>48</v>
      </c>
      <c r="S122" t="s">
        <v>172</v>
      </c>
    </row>
    <row r="123" spans="1:19">
      <c r="A123" s="28">
        <v>44744</v>
      </c>
      <c r="B123">
        <f t="shared" si="3"/>
        <v>2</v>
      </c>
      <c r="C123">
        <f t="shared" si="5"/>
        <v>0</v>
      </c>
      <c r="D123">
        <f t="shared" si="4"/>
        <v>7</v>
      </c>
      <c r="E123" t="s">
        <v>364</v>
      </c>
      <c r="F123" s="29">
        <v>1723</v>
      </c>
      <c r="G123" s="29" t="str" cm="1">
        <f t="array" ref="G123">MID(F123,MIN(IFERROR(FIND({0,1,2,3,4,5,6,7,8,9},F123),"")),100)</f>
        <v>1723</v>
      </c>
      <c r="H123" t="s">
        <v>33</v>
      </c>
      <c r="I123" t="s">
        <v>177</v>
      </c>
      <c r="J123">
        <v>16000000</v>
      </c>
      <c r="K123">
        <v>1698</v>
      </c>
      <c r="L123" t="s">
        <v>69</v>
      </c>
      <c r="M123" s="30" t="s">
        <v>447</v>
      </c>
      <c r="N123" t="s">
        <v>136</v>
      </c>
      <c r="O123" t="s">
        <v>180</v>
      </c>
      <c r="R123" t="s">
        <v>39</v>
      </c>
      <c r="S123" t="s">
        <v>40</v>
      </c>
    </row>
    <row r="124" spans="1:19">
      <c r="A124" s="28">
        <v>44749</v>
      </c>
      <c r="B124">
        <f t="shared" si="3"/>
        <v>7</v>
      </c>
      <c r="C124">
        <f t="shared" si="5"/>
        <v>1</v>
      </c>
      <c r="D124">
        <f t="shared" si="4"/>
        <v>7</v>
      </c>
      <c r="E124" t="s">
        <v>365</v>
      </c>
      <c r="F124" s="29" t="s">
        <v>366</v>
      </c>
      <c r="G124" s="29" t="str" cm="1">
        <f t="array" ref="G124">MID(F124,MIN(IFERROR(FIND({0,1,2,3,4,5,6,7,8,9},F124),"")),100)</f>
        <v>2288</v>
      </c>
      <c r="H124" t="s">
        <v>26</v>
      </c>
      <c r="I124" t="s">
        <v>27</v>
      </c>
      <c r="J124">
        <v>1000000</v>
      </c>
      <c r="K124">
        <v>474</v>
      </c>
      <c r="L124" t="s">
        <v>28</v>
      </c>
      <c r="M124" s="30" t="s">
        <v>447</v>
      </c>
      <c r="N124" t="s">
        <v>43</v>
      </c>
      <c r="R124" t="s">
        <v>39</v>
      </c>
      <c r="S124" t="s">
        <v>26</v>
      </c>
    </row>
    <row r="125" spans="1:19">
      <c r="A125" s="28">
        <v>44764</v>
      </c>
      <c r="B125">
        <f t="shared" si="3"/>
        <v>22</v>
      </c>
      <c r="C125">
        <f t="shared" si="5"/>
        <v>3</v>
      </c>
      <c r="D125">
        <f t="shared" si="4"/>
        <v>7</v>
      </c>
      <c r="E125" t="s">
        <v>367</v>
      </c>
      <c r="F125" s="29">
        <v>3702</v>
      </c>
      <c r="G125" s="29" t="str" cm="1">
        <f t="array" ref="G125">MID(F125,MIN(IFERROR(FIND({0,1,2,3,4,5,6,7,8,9},F125),"")),100)</f>
        <v>3702</v>
      </c>
      <c r="H125" t="s">
        <v>33</v>
      </c>
      <c r="I125" t="s">
        <v>227</v>
      </c>
      <c r="J125">
        <v>36000000</v>
      </c>
      <c r="K125">
        <v>2954</v>
      </c>
      <c r="L125" t="s">
        <v>28</v>
      </c>
      <c r="M125" s="30" t="s">
        <v>447</v>
      </c>
      <c r="N125" t="s">
        <v>206</v>
      </c>
      <c r="O125" t="s">
        <v>368</v>
      </c>
      <c r="R125" t="s">
        <v>39</v>
      </c>
      <c r="S125" t="s">
        <v>172</v>
      </c>
    </row>
    <row r="126" spans="1:19">
      <c r="A126" s="28">
        <v>44834</v>
      </c>
      <c r="B126">
        <f t="shared" si="3"/>
        <v>30</v>
      </c>
      <c r="C126">
        <f t="shared" si="5"/>
        <v>4</v>
      </c>
      <c r="D126">
        <f t="shared" si="4"/>
        <v>9</v>
      </c>
      <c r="E126" t="s">
        <v>369</v>
      </c>
      <c r="F126" s="29">
        <v>220563</v>
      </c>
      <c r="G126" s="29" t="str" cm="1">
        <f t="array" ref="G126">MID(F126,MIN(IFERROR(FIND({0,1,2,3,4,5,6,7,8,9},F126),"")),100)</f>
        <v>220563</v>
      </c>
      <c r="H126" t="s">
        <v>33</v>
      </c>
      <c r="I126" t="s">
        <v>185</v>
      </c>
      <c r="J126">
        <v>12600000</v>
      </c>
      <c r="K126" t="s">
        <v>370</v>
      </c>
      <c r="L126" t="s">
        <v>69</v>
      </c>
      <c r="M126" s="30" t="s">
        <v>447</v>
      </c>
      <c r="N126" t="s">
        <v>119</v>
      </c>
      <c r="O126" t="s">
        <v>187</v>
      </c>
      <c r="R126" t="s">
        <v>39</v>
      </c>
      <c r="S126" t="s">
        <v>172</v>
      </c>
    </row>
    <row r="127" spans="1:19">
      <c r="A127" s="28">
        <v>44777</v>
      </c>
      <c r="B127">
        <f t="shared" si="3"/>
        <v>4</v>
      </c>
      <c r="C127">
        <f t="shared" si="5"/>
        <v>1</v>
      </c>
      <c r="D127">
        <f t="shared" si="4"/>
        <v>8</v>
      </c>
      <c r="E127" t="s">
        <v>371</v>
      </c>
      <c r="F127" s="29">
        <v>2270076</v>
      </c>
      <c r="G127" s="29" t="str" cm="1">
        <f t="array" ref="G127">MID(F127,MIN(IFERROR(FIND({0,1,2,3,4,5,6,7,8,9},F127),"")),100)</f>
        <v>2270076</v>
      </c>
      <c r="H127" t="s">
        <v>33</v>
      </c>
      <c r="I127" t="s">
        <v>133</v>
      </c>
      <c r="J127">
        <v>12000000</v>
      </c>
      <c r="K127" t="s">
        <v>372</v>
      </c>
      <c r="L127" t="s">
        <v>135</v>
      </c>
      <c r="M127" s="30" t="s">
        <v>1535</v>
      </c>
      <c r="N127" t="s">
        <v>136</v>
      </c>
      <c r="O127" t="s">
        <v>165</v>
      </c>
      <c r="R127" t="s">
        <v>39</v>
      </c>
      <c r="S127" t="s">
        <v>40</v>
      </c>
    </row>
    <row r="128" spans="1:19">
      <c r="A128" s="28">
        <v>44811</v>
      </c>
      <c r="B128">
        <f t="shared" si="3"/>
        <v>7</v>
      </c>
      <c r="C128">
        <f t="shared" si="5"/>
        <v>1</v>
      </c>
      <c r="D128">
        <f t="shared" si="4"/>
        <v>9</v>
      </c>
      <c r="E128" t="s">
        <v>373</v>
      </c>
      <c r="F128" s="29">
        <v>220326</v>
      </c>
      <c r="G128" s="29" t="str" cm="1">
        <f t="array" ref="G128">MID(F128,MIN(IFERROR(FIND({0,1,2,3,4,5,6,7,8,9},F128),"")),100)</f>
        <v>220326</v>
      </c>
      <c r="H128" t="s">
        <v>33</v>
      </c>
      <c r="I128" t="s">
        <v>133</v>
      </c>
      <c r="J128">
        <v>2000000</v>
      </c>
      <c r="K128" t="s">
        <v>374</v>
      </c>
      <c r="L128" t="s">
        <v>135</v>
      </c>
      <c r="M128" s="30" t="s">
        <v>1535</v>
      </c>
      <c r="N128" t="s">
        <v>165</v>
      </c>
      <c r="O128" t="s">
        <v>264</v>
      </c>
      <c r="P128" t="s">
        <v>136</v>
      </c>
      <c r="R128" t="s">
        <v>48</v>
      </c>
      <c r="S128" t="s">
        <v>40</v>
      </c>
    </row>
    <row r="129" spans="1:19">
      <c r="A129" s="28">
        <v>44820</v>
      </c>
      <c r="B129">
        <f t="shared" si="3"/>
        <v>16</v>
      </c>
      <c r="C129">
        <f t="shared" si="5"/>
        <v>2</v>
      </c>
      <c r="D129">
        <f t="shared" si="4"/>
        <v>9</v>
      </c>
      <c r="E129" t="s">
        <v>375</v>
      </c>
      <c r="F129" s="29">
        <v>220326</v>
      </c>
      <c r="G129" s="29" t="str" cm="1">
        <f t="array" ref="G129">MID(F129,MIN(IFERROR(FIND({0,1,2,3,4,5,6,7,8,9},F129),"")),100)</f>
        <v>220326</v>
      </c>
      <c r="H129" t="s">
        <v>33</v>
      </c>
      <c r="I129" t="s">
        <v>133</v>
      </c>
      <c r="J129">
        <v>17500000</v>
      </c>
      <c r="K129" t="s">
        <v>376</v>
      </c>
      <c r="L129" t="s">
        <v>135</v>
      </c>
      <c r="M129" s="30" t="s">
        <v>1535</v>
      </c>
      <c r="N129" t="s">
        <v>165</v>
      </c>
      <c r="O129" t="s">
        <v>136</v>
      </c>
      <c r="P129" t="s">
        <v>264</v>
      </c>
      <c r="R129" t="s">
        <v>30</v>
      </c>
      <c r="S129" t="s">
        <v>40</v>
      </c>
    </row>
    <row r="130" spans="1:19">
      <c r="A130" s="28">
        <v>44782</v>
      </c>
      <c r="B130">
        <f t="shared" ref="B130:B193" si="6">DAY(A130)</f>
        <v>9</v>
      </c>
      <c r="C130">
        <f t="shared" si="5"/>
        <v>1</v>
      </c>
      <c r="D130">
        <f t="shared" ref="D130:D193" si="7">MONTH(A130)</f>
        <v>8</v>
      </c>
      <c r="E130" t="s">
        <v>377</v>
      </c>
      <c r="F130" s="29" t="s">
        <v>378</v>
      </c>
      <c r="G130" s="29" t="str" cm="1">
        <f t="array" ref="G130">MID(F130,MIN(IFERROR(FIND({0,1,2,3,4,5,6,7,8,9},F130),"")),100)</f>
        <v>001823</v>
      </c>
      <c r="H130" t="s">
        <v>33</v>
      </c>
      <c r="I130" t="s">
        <v>204</v>
      </c>
      <c r="J130">
        <v>11000000</v>
      </c>
      <c r="K130" t="s">
        <v>379</v>
      </c>
      <c r="L130" t="s">
        <v>179</v>
      </c>
      <c r="M130" s="30" t="s">
        <v>447</v>
      </c>
      <c r="N130" t="s">
        <v>206</v>
      </c>
      <c r="R130" t="s">
        <v>30</v>
      </c>
      <c r="S130" t="s">
        <v>91</v>
      </c>
    </row>
    <row r="131" spans="1:19">
      <c r="A131" s="28">
        <v>44802</v>
      </c>
      <c r="B131">
        <f t="shared" si="6"/>
        <v>29</v>
      </c>
      <c r="C131">
        <f t="shared" ref="C131:C194" si="8">ROUND(B131/7,0)</f>
        <v>4</v>
      </c>
      <c r="D131">
        <f t="shared" si="7"/>
        <v>8</v>
      </c>
      <c r="E131" t="s">
        <v>380</v>
      </c>
      <c r="F131" s="29" t="s">
        <v>381</v>
      </c>
      <c r="G131" s="29" t="str" cm="1">
        <f t="array" ref="G131">MID(F131,MIN(IFERROR(FIND({0,1,2,3,4,5,6,7,8,9},F131),"")),100)</f>
        <v>003506</v>
      </c>
      <c r="H131" t="s">
        <v>33</v>
      </c>
      <c r="I131" t="s">
        <v>85</v>
      </c>
      <c r="J131">
        <v>15000000</v>
      </c>
      <c r="K131">
        <v>2432</v>
      </c>
      <c r="L131" t="s">
        <v>69</v>
      </c>
      <c r="M131" s="30" t="s">
        <v>447</v>
      </c>
      <c r="N131" t="s">
        <v>191</v>
      </c>
      <c r="O131" t="s">
        <v>54</v>
      </c>
      <c r="P131" t="s">
        <v>382</v>
      </c>
      <c r="R131" t="s">
        <v>39</v>
      </c>
      <c r="S131" t="s">
        <v>40</v>
      </c>
    </row>
    <row r="132" spans="1:19">
      <c r="A132" s="28">
        <v>44748</v>
      </c>
      <c r="B132">
        <f t="shared" si="6"/>
        <v>6</v>
      </c>
      <c r="C132">
        <f t="shared" si="8"/>
        <v>1</v>
      </c>
      <c r="D132">
        <f t="shared" si="7"/>
        <v>7</v>
      </c>
      <c r="E132" t="s">
        <v>383</v>
      </c>
      <c r="F132" s="29">
        <v>2735</v>
      </c>
      <c r="G132" s="29" t="str" cm="1">
        <f t="array" ref="G132">MID(F132,MIN(IFERROR(FIND({0,1,2,3,4,5,6,7,8,9},F132),"")),100)</f>
        <v>2735</v>
      </c>
      <c r="H132" t="s">
        <v>33</v>
      </c>
      <c r="I132" t="s">
        <v>213</v>
      </c>
      <c r="J132">
        <v>1000000</v>
      </c>
      <c r="K132">
        <v>1580</v>
      </c>
      <c r="L132" t="s">
        <v>28</v>
      </c>
      <c r="M132" s="30" t="s">
        <v>447</v>
      </c>
      <c r="N132" t="s">
        <v>384</v>
      </c>
      <c r="R132" t="s">
        <v>48</v>
      </c>
      <c r="S132" t="s">
        <v>172</v>
      </c>
    </row>
    <row r="133" spans="1:19">
      <c r="A133" s="28">
        <v>44753</v>
      </c>
      <c r="B133">
        <f t="shared" si="6"/>
        <v>11</v>
      </c>
      <c r="C133">
        <f t="shared" si="8"/>
        <v>2</v>
      </c>
      <c r="D133">
        <f t="shared" si="7"/>
        <v>7</v>
      </c>
      <c r="E133" t="s">
        <v>385</v>
      </c>
      <c r="F133" s="29">
        <v>2735</v>
      </c>
      <c r="G133" s="29" t="str" cm="1">
        <f t="array" ref="G133">MID(F133,MIN(IFERROR(FIND({0,1,2,3,4,5,6,7,8,9},F133),"")),100)</f>
        <v>2735</v>
      </c>
      <c r="H133" t="s">
        <v>33</v>
      </c>
      <c r="I133" t="s">
        <v>213</v>
      </c>
      <c r="J133">
        <v>15000000</v>
      </c>
      <c r="K133">
        <v>1588</v>
      </c>
      <c r="L133" t="s">
        <v>238</v>
      </c>
      <c r="M133" s="30" t="s">
        <v>447</v>
      </c>
      <c r="N133" t="s">
        <v>384</v>
      </c>
      <c r="R133" t="s">
        <v>30</v>
      </c>
      <c r="S133" t="s">
        <v>172</v>
      </c>
    </row>
    <row r="134" spans="1:19">
      <c r="A134" s="28">
        <v>44821</v>
      </c>
      <c r="B134">
        <f t="shared" si="6"/>
        <v>17</v>
      </c>
      <c r="C134">
        <f t="shared" si="8"/>
        <v>2</v>
      </c>
      <c r="D134">
        <f t="shared" si="7"/>
        <v>9</v>
      </c>
      <c r="E134" t="s">
        <v>386</v>
      </c>
      <c r="F134" s="29">
        <v>220406</v>
      </c>
      <c r="G134" s="29" t="str" cm="1">
        <f t="array" ref="G134">MID(F134,MIN(IFERROR(FIND({0,1,2,3,4,5,6,7,8,9},F134),"")),100)</f>
        <v>220406</v>
      </c>
      <c r="H134" t="s">
        <v>33</v>
      </c>
      <c r="I134" t="s">
        <v>133</v>
      </c>
      <c r="J134">
        <v>6000000</v>
      </c>
      <c r="K134" t="s">
        <v>387</v>
      </c>
      <c r="L134" t="s">
        <v>135</v>
      </c>
      <c r="M134" s="30" t="s">
        <v>1535</v>
      </c>
      <c r="N134" t="s">
        <v>216</v>
      </c>
      <c r="R134" t="s">
        <v>48</v>
      </c>
      <c r="S134" t="s">
        <v>40</v>
      </c>
    </row>
    <row r="135" spans="1:19">
      <c r="A135" s="28">
        <v>44821</v>
      </c>
      <c r="B135">
        <f t="shared" si="6"/>
        <v>17</v>
      </c>
      <c r="C135">
        <f t="shared" si="8"/>
        <v>2</v>
      </c>
      <c r="D135">
        <f t="shared" si="7"/>
        <v>9</v>
      </c>
      <c r="E135" t="s">
        <v>388</v>
      </c>
      <c r="F135" s="29">
        <v>220407</v>
      </c>
      <c r="G135" s="29" t="str" cm="1">
        <f t="array" ref="G135">MID(F135,MIN(IFERROR(FIND({0,1,2,3,4,5,6,7,8,9},F135),"")),100)</f>
        <v>220407</v>
      </c>
      <c r="H135" t="s">
        <v>33</v>
      </c>
      <c r="I135" t="s">
        <v>133</v>
      </c>
      <c r="J135">
        <v>8000000</v>
      </c>
      <c r="K135" t="s">
        <v>387</v>
      </c>
      <c r="L135" t="s">
        <v>135</v>
      </c>
      <c r="M135" s="30" t="s">
        <v>1535</v>
      </c>
      <c r="N135" t="s">
        <v>216</v>
      </c>
      <c r="R135" t="s">
        <v>48</v>
      </c>
      <c r="S135" t="s">
        <v>40</v>
      </c>
    </row>
    <row r="136" spans="1:19">
      <c r="A136" s="28">
        <v>44833</v>
      </c>
      <c r="B136">
        <f t="shared" si="6"/>
        <v>29</v>
      </c>
      <c r="C136">
        <f t="shared" si="8"/>
        <v>4</v>
      </c>
      <c r="D136">
        <f t="shared" si="7"/>
        <v>9</v>
      </c>
      <c r="E136" t="s">
        <v>389</v>
      </c>
      <c r="F136" s="29" t="s">
        <v>390</v>
      </c>
      <c r="G136" s="29" t="str" cm="1">
        <f t="array" ref="G136">MID(F136,MIN(IFERROR(FIND({0,1,2,3,4,5,6,7,8,9},F136),"")),100)</f>
        <v>220406</v>
      </c>
      <c r="H136" t="s">
        <v>33</v>
      </c>
      <c r="I136" t="s">
        <v>204</v>
      </c>
      <c r="J136">
        <v>6000000</v>
      </c>
      <c r="K136" t="s">
        <v>391</v>
      </c>
      <c r="L136" t="s">
        <v>179</v>
      </c>
      <c r="M136" s="30" t="s">
        <v>447</v>
      </c>
      <c r="N136" t="s">
        <v>216</v>
      </c>
      <c r="R136" t="s">
        <v>30</v>
      </c>
      <c r="S136" t="s">
        <v>40</v>
      </c>
    </row>
    <row r="137" spans="1:19">
      <c r="A137" s="28">
        <v>44747</v>
      </c>
      <c r="B137">
        <f t="shared" si="6"/>
        <v>5</v>
      </c>
      <c r="C137">
        <f t="shared" si="8"/>
        <v>1</v>
      </c>
      <c r="D137">
        <f t="shared" si="7"/>
        <v>7</v>
      </c>
      <c r="E137" t="s">
        <v>392</v>
      </c>
      <c r="F137" s="29">
        <v>2261</v>
      </c>
      <c r="G137" s="29" t="str" cm="1">
        <f t="array" ref="G137">MID(F137,MIN(IFERROR(FIND({0,1,2,3,4,5,6,7,8,9},F137),"")),100)</f>
        <v>2261</v>
      </c>
      <c r="H137" t="s">
        <v>33</v>
      </c>
      <c r="I137" t="s">
        <v>201</v>
      </c>
      <c r="J137">
        <v>18000000</v>
      </c>
      <c r="K137">
        <v>1736</v>
      </c>
      <c r="L137" t="s">
        <v>28</v>
      </c>
      <c r="M137" s="30" t="s">
        <v>447</v>
      </c>
      <c r="N137" t="s">
        <v>46</v>
      </c>
      <c r="R137" t="s">
        <v>39</v>
      </c>
      <c r="S137" t="s">
        <v>40</v>
      </c>
    </row>
    <row r="138" spans="1:19">
      <c r="A138" s="28">
        <v>44770</v>
      </c>
      <c r="B138">
        <f t="shared" si="6"/>
        <v>28</v>
      </c>
      <c r="C138">
        <f t="shared" si="8"/>
        <v>4</v>
      </c>
      <c r="D138">
        <f t="shared" si="7"/>
        <v>7</v>
      </c>
      <c r="E138" t="s">
        <v>393</v>
      </c>
      <c r="F138" s="29">
        <v>2270042</v>
      </c>
      <c r="G138" s="29" t="str" cm="1">
        <f t="array" ref="G138">MID(F138,MIN(IFERROR(FIND({0,1,2,3,4,5,6,7,8,9},F138),"")),100)</f>
        <v>2270042</v>
      </c>
      <c r="H138" t="s">
        <v>33</v>
      </c>
      <c r="I138" t="s">
        <v>133</v>
      </c>
      <c r="J138">
        <v>14000000</v>
      </c>
      <c r="K138" t="s">
        <v>394</v>
      </c>
      <c r="L138" t="s">
        <v>135</v>
      </c>
      <c r="M138" s="30" t="s">
        <v>1535</v>
      </c>
      <c r="N138" t="s">
        <v>119</v>
      </c>
      <c r="O138" t="s">
        <v>167</v>
      </c>
      <c r="P138" t="s">
        <v>247</v>
      </c>
      <c r="R138" t="s">
        <v>39</v>
      </c>
      <c r="S138" t="s">
        <v>40</v>
      </c>
    </row>
    <row r="139" spans="1:19">
      <c r="A139" s="28">
        <v>44804</v>
      </c>
      <c r="B139">
        <f t="shared" si="6"/>
        <v>31</v>
      </c>
      <c r="C139">
        <f t="shared" si="8"/>
        <v>4</v>
      </c>
      <c r="D139">
        <f t="shared" si="7"/>
        <v>8</v>
      </c>
      <c r="E139" t="s">
        <v>395</v>
      </c>
      <c r="F139" s="29">
        <v>2270245</v>
      </c>
      <c r="G139" s="29" t="str" cm="1">
        <f t="array" ref="G139">MID(F139,MIN(IFERROR(FIND({0,1,2,3,4,5,6,7,8,9},F139),"")),100)</f>
        <v>2270245</v>
      </c>
      <c r="H139" t="s">
        <v>33</v>
      </c>
      <c r="I139" t="s">
        <v>133</v>
      </c>
      <c r="J139">
        <v>7500000</v>
      </c>
      <c r="K139" t="s">
        <v>396</v>
      </c>
      <c r="L139" t="s">
        <v>135</v>
      </c>
      <c r="M139" s="30" t="s">
        <v>1535</v>
      </c>
      <c r="N139" t="s">
        <v>165</v>
      </c>
      <c r="O139" t="s">
        <v>166</v>
      </c>
      <c r="P139" t="s">
        <v>264</v>
      </c>
      <c r="R139" t="s">
        <v>48</v>
      </c>
      <c r="S139" t="s">
        <v>91</v>
      </c>
    </row>
    <row r="140" spans="1:19">
      <c r="A140" s="28">
        <v>44772</v>
      </c>
      <c r="B140">
        <f t="shared" si="6"/>
        <v>30</v>
      </c>
      <c r="C140">
        <f t="shared" si="8"/>
        <v>4</v>
      </c>
      <c r="D140">
        <f t="shared" si="7"/>
        <v>7</v>
      </c>
      <c r="E140" t="s">
        <v>397</v>
      </c>
      <c r="F140" s="29" t="s">
        <v>398</v>
      </c>
      <c r="G140" s="29" t="str" cm="1">
        <f t="array" ref="G140">MID(F140,MIN(IFERROR(FIND({0,1,2,3,4,5,6,7,8,9},F140),"")),100)</f>
        <v>003763</v>
      </c>
      <c r="H140" t="s">
        <v>33</v>
      </c>
      <c r="I140" t="s">
        <v>213</v>
      </c>
      <c r="J140">
        <v>22200000</v>
      </c>
      <c r="K140" t="s">
        <v>399</v>
      </c>
      <c r="L140" t="s">
        <v>81</v>
      </c>
      <c r="M140" s="30" t="s">
        <v>447</v>
      </c>
      <c r="N140" t="s">
        <v>400</v>
      </c>
      <c r="R140" t="s">
        <v>39</v>
      </c>
      <c r="S140" t="s">
        <v>172</v>
      </c>
    </row>
    <row r="141" spans="1:19">
      <c r="A141" s="28">
        <v>44801</v>
      </c>
      <c r="B141">
        <f t="shared" si="6"/>
        <v>28</v>
      </c>
      <c r="C141">
        <f t="shared" si="8"/>
        <v>4</v>
      </c>
      <c r="D141">
        <f t="shared" si="7"/>
        <v>8</v>
      </c>
      <c r="E141" t="s">
        <v>401</v>
      </c>
      <c r="F141" s="29" t="s">
        <v>402</v>
      </c>
      <c r="G141" s="29" t="str" cm="1">
        <f t="array" ref="G141">MID(F141,MIN(IFERROR(FIND({0,1,2,3,4,5,6,7,8,9},F141),"")),100)</f>
        <v>0002348</v>
      </c>
      <c r="H141" t="s">
        <v>26</v>
      </c>
      <c r="I141" t="s">
        <v>27</v>
      </c>
      <c r="J141">
        <v>15000000</v>
      </c>
      <c r="K141" t="s">
        <v>403</v>
      </c>
      <c r="L141" t="s">
        <v>170</v>
      </c>
      <c r="M141" s="30" t="s">
        <v>447</v>
      </c>
      <c r="N141" t="s">
        <v>195</v>
      </c>
      <c r="R141" t="s">
        <v>39</v>
      </c>
      <c r="S141" t="s">
        <v>172</v>
      </c>
    </row>
    <row r="142" spans="1:19">
      <c r="A142" s="28">
        <v>44827</v>
      </c>
      <c r="B142">
        <f t="shared" si="6"/>
        <v>23</v>
      </c>
      <c r="C142">
        <f t="shared" si="8"/>
        <v>3</v>
      </c>
      <c r="D142">
        <f t="shared" si="7"/>
        <v>9</v>
      </c>
      <c r="E142" t="s">
        <v>404</v>
      </c>
      <c r="F142" s="29" t="s">
        <v>405</v>
      </c>
      <c r="G142" s="29" t="str" cm="1">
        <f t="array" ref="G142">MID(F142,MIN(IFERROR(FIND({0,1,2,3,4,5,6,7,8,9},F142),"")),100)</f>
        <v>003724</v>
      </c>
      <c r="H142" t="s">
        <v>33</v>
      </c>
      <c r="I142" t="s">
        <v>227</v>
      </c>
      <c r="J142">
        <v>6000000</v>
      </c>
      <c r="K142" t="s">
        <v>406</v>
      </c>
      <c r="L142" t="s">
        <v>198</v>
      </c>
      <c r="M142" s="30" t="s">
        <v>447</v>
      </c>
      <c r="N142" t="s">
        <v>368</v>
      </c>
      <c r="R142" t="s">
        <v>48</v>
      </c>
      <c r="S142" t="s">
        <v>172</v>
      </c>
    </row>
    <row r="143" spans="1:19">
      <c r="A143" s="28">
        <v>44804</v>
      </c>
      <c r="B143">
        <f t="shared" si="6"/>
        <v>31</v>
      </c>
      <c r="C143">
        <f t="shared" si="8"/>
        <v>4</v>
      </c>
      <c r="D143">
        <f t="shared" si="7"/>
        <v>8</v>
      </c>
      <c r="E143" t="s">
        <v>407</v>
      </c>
      <c r="F143" s="29" t="s">
        <v>408</v>
      </c>
      <c r="G143" s="29" t="str" cm="1">
        <f t="array" ref="G143">MID(F143,MIN(IFERROR(FIND({0,1,2,3,4,5,6,7,8,9},F143),"")),100)</f>
        <v>003594</v>
      </c>
      <c r="H143" t="s">
        <v>33</v>
      </c>
      <c r="I143" t="s">
        <v>34</v>
      </c>
      <c r="J143">
        <v>16000000</v>
      </c>
      <c r="K143">
        <v>2528</v>
      </c>
      <c r="L143" t="s">
        <v>69</v>
      </c>
      <c r="M143" s="30" t="s">
        <v>447</v>
      </c>
      <c r="N143" t="s">
        <v>37</v>
      </c>
      <c r="O143" t="s">
        <v>53</v>
      </c>
      <c r="R143" t="s">
        <v>39</v>
      </c>
      <c r="S143" t="s">
        <v>82</v>
      </c>
    </row>
    <row r="144" spans="1:19">
      <c r="A144" s="28">
        <v>44797</v>
      </c>
      <c r="B144">
        <f t="shared" si="6"/>
        <v>24</v>
      </c>
      <c r="C144">
        <f t="shared" si="8"/>
        <v>3</v>
      </c>
      <c r="D144">
        <f t="shared" si="7"/>
        <v>8</v>
      </c>
      <c r="E144" t="s">
        <v>410</v>
      </c>
      <c r="F144" s="29" t="s">
        <v>411</v>
      </c>
      <c r="G144" s="29" t="str" cm="1">
        <f t="array" ref="G144">MID(F144,MIN(IFERROR(FIND({0,1,2,3,4,5,6,7,8,9},F144),"")),100)</f>
        <v>003215</v>
      </c>
      <c r="H144" t="s">
        <v>33</v>
      </c>
      <c r="I144" t="s">
        <v>412</v>
      </c>
      <c r="J144">
        <v>1200000</v>
      </c>
      <c r="K144" t="s">
        <v>413</v>
      </c>
      <c r="L144" t="s">
        <v>69</v>
      </c>
      <c r="M144" s="30" t="s">
        <v>447</v>
      </c>
      <c r="N144" t="s">
        <v>50</v>
      </c>
      <c r="O144" t="s">
        <v>414</v>
      </c>
      <c r="P144" t="s">
        <v>191</v>
      </c>
      <c r="R144" t="s">
        <v>48</v>
      </c>
      <c r="S144" t="s">
        <v>40</v>
      </c>
    </row>
    <row r="145" spans="1:19">
      <c r="A145" s="28">
        <v>44784</v>
      </c>
      <c r="B145">
        <f t="shared" si="6"/>
        <v>11</v>
      </c>
      <c r="C145">
        <f t="shared" si="8"/>
        <v>2</v>
      </c>
      <c r="D145">
        <f t="shared" si="7"/>
        <v>8</v>
      </c>
      <c r="E145" t="s">
        <v>415</v>
      </c>
      <c r="F145" s="29" t="s">
        <v>416</v>
      </c>
      <c r="G145" s="29" t="str" cm="1">
        <f t="array" ref="G145">MID(F145,MIN(IFERROR(FIND({0,1,2,3,4,5,6,7,8,9},F145),"")),100)</f>
        <v>002066</v>
      </c>
      <c r="H145" t="s">
        <v>33</v>
      </c>
      <c r="I145" t="s">
        <v>412</v>
      </c>
      <c r="J145">
        <v>5000000</v>
      </c>
      <c r="K145" t="s">
        <v>417</v>
      </c>
      <c r="L145" t="s">
        <v>87</v>
      </c>
      <c r="M145" s="30" t="s">
        <v>447</v>
      </c>
      <c r="N145" t="s">
        <v>76</v>
      </c>
      <c r="R145" t="s">
        <v>48</v>
      </c>
      <c r="S145" t="s">
        <v>40</v>
      </c>
    </row>
    <row r="146" spans="1:19">
      <c r="A146" s="28">
        <v>44784</v>
      </c>
      <c r="B146">
        <f t="shared" si="6"/>
        <v>11</v>
      </c>
      <c r="C146">
        <f t="shared" si="8"/>
        <v>2</v>
      </c>
      <c r="D146">
        <f t="shared" si="7"/>
        <v>8</v>
      </c>
      <c r="E146" t="s">
        <v>418</v>
      </c>
      <c r="F146" s="29" t="s">
        <v>419</v>
      </c>
      <c r="G146" s="29" t="str" cm="1">
        <f t="array" ref="G146">MID(F146,MIN(IFERROR(FIND({0,1,2,3,4,5,6,7,8,9},F146),"")),100)</f>
        <v>003378</v>
      </c>
      <c r="H146" t="s">
        <v>33</v>
      </c>
      <c r="I146" t="s">
        <v>201</v>
      </c>
      <c r="J146">
        <v>1000000</v>
      </c>
      <c r="K146">
        <v>2655</v>
      </c>
      <c r="L146" t="s">
        <v>87</v>
      </c>
      <c r="M146" s="30" t="s">
        <v>447</v>
      </c>
      <c r="N146" t="s">
        <v>46</v>
      </c>
      <c r="O146" t="s">
        <v>119</v>
      </c>
      <c r="P146" t="s">
        <v>420</v>
      </c>
      <c r="R146" t="s">
        <v>48</v>
      </c>
      <c r="S146" t="s">
        <v>40</v>
      </c>
    </row>
    <row r="147" spans="1:19">
      <c r="A147" s="28">
        <v>44788</v>
      </c>
      <c r="B147">
        <f t="shared" si="6"/>
        <v>15</v>
      </c>
      <c r="C147">
        <f t="shared" si="8"/>
        <v>2</v>
      </c>
      <c r="D147">
        <f t="shared" si="7"/>
        <v>8</v>
      </c>
      <c r="E147" t="s">
        <v>421</v>
      </c>
      <c r="F147" s="29" t="s">
        <v>419</v>
      </c>
      <c r="G147" s="29" t="str" cm="1">
        <f t="array" ref="G147">MID(F147,MIN(IFERROR(FIND({0,1,2,3,4,5,6,7,8,9},F147),"")),100)</f>
        <v>003378</v>
      </c>
      <c r="H147" t="s">
        <v>33</v>
      </c>
      <c r="I147" t="s">
        <v>201</v>
      </c>
      <c r="J147">
        <v>18000000</v>
      </c>
      <c r="K147">
        <v>2669</v>
      </c>
      <c r="L147" t="s">
        <v>69</v>
      </c>
      <c r="M147" s="30" t="s">
        <v>447</v>
      </c>
      <c r="N147" t="s">
        <v>46</v>
      </c>
      <c r="O147" t="s">
        <v>119</v>
      </c>
      <c r="P147" t="s">
        <v>420</v>
      </c>
      <c r="R147" t="s">
        <v>30</v>
      </c>
      <c r="S147" t="s">
        <v>40</v>
      </c>
    </row>
    <row r="148" spans="1:19">
      <c r="A148" s="28">
        <v>44821</v>
      </c>
      <c r="B148">
        <f t="shared" si="6"/>
        <v>17</v>
      </c>
      <c r="C148">
        <f t="shared" si="8"/>
        <v>2</v>
      </c>
      <c r="D148">
        <f t="shared" si="7"/>
        <v>9</v>
      </c>
      <c r="E148" t="s">
        <v>418</v>
      </c>
      <c r="F148" s="29" t="s">
        <v>422</v>
      </c>
      <c r="G148" s="29" t="str" cm="1">
        <f t="array" ref="G148">MID(F148,MIN(IFERROR(FIND({0,1,2,3,4,5,6,7,8,9},F148),"")),100)</f>
        <v>002958</v>
      </c>
      <c r="H148" t="s">
        <v>33</v>
      </c>
      <c r="I148" t="s">
        <v>201</v>
      </c>
      <c r="J148">
        <v>9000000</v>
      </c>
      <c r="K148">
        <v>4125</v>
      </c>
      <c r="L148" t="s">
        <v>198</v>
      </c>
      <c r="M148" s="30" t="s">
        <v>447</v>
      </c>
      <c r="N148" t="s">
        <v>420</v>
      </c>
      <c r="R148" t="s">
        <v>48</v>
      </c>
      <c r="S148" t="s">
        <v>172</v>
      </c>
    </row>
    <row r="149" spans="1:19">
      <c r="A149" s="28">
        <v>44754</v>
      </c>
      <c r="B149">
        <f t="shared" si="6"/>
        <v>12</v>
      </c>
      <c r="C149">
        <f t="shared" si="8"/>
        <v>2</v>
      </c>
      <c r="D149">
        <f t="shared" si="7"/>
        <v>7</v>
      </c>
      <c r="E149" t="s">
        <v>423</v>
      </c>
      <c r="F149" s="29">
        <v>2777</v>
      </c>
      <c r="G149" s="29" t="str" cm="1">
        <f t="array" ref="G149">MID(F149,MIN(IFERROR(FIND({0,1,2,3,4,5,6,7,8,9},F149),"")),100)</f>
        <v>2777</v>
      </c>
      <c r="H149" t="s">
        <v>33</v>
      </c>
      <c r="I149" t="s">
        <v>34</v>
      </c>
      <c r="J149">
        <v>3000000</v>
      </c>
      <c r="K149">
        <v>1983</v>
      </c>
      <c r="L149" t="s">
        <v>69</v>
      </c>
      <c r="M149" s="30" t="s">
        <v>447</v>
      </c>
      <c r="N149" t="s">
        <v>53</v>
      </c>
      <c r="O149" t="s">
        <v>54</v>
      </c>
      <c r="R149" t="s">
        <v>48</v>
      </c>
      <c r="S149" t="s">
        <v>40</v>
      </c>
    </row>
    <row r="150" spans="1:19">
      <c r="A150" s="28">
        <v>44812</v>
      </c>
      <c r="B150">
        <f t="shared" si="6"/>
        <v>8</v>
      </c>
      <c r="C150">
        <f t="shared" si="8"/>
        <v>1</v>
      </c>
      <c r="D150">
        <f t="shared" si="7"/>
        <v>9</v>
      </c>
      <c r="E150" t="s">
        <v>424</v>
      </c>
      <c r="F150" s="29" t="s">
        <v>425</v>
      </c>
      <c r="G150" s="29" t="str" cm="1">
        <f t="array" ref="G150">MID(F150,MIN(IFERROR(FIND({0,1,2,3,4,5,6,7,8,9},F150),"")),100)</f>
        <v>002777</v>
      </c>
      <c r="H150" t="s">
        <v>33</v>
      </c>
      <c r="I150" t="s">
        <v>34</v>
      </c>
      <c r="J150">
        <v>11400000</v>
      </c>
      <c r="K150">
        <v>2539</v>
      </c>
      <c r="L150" t="s">
        <v>69</v>
      </c>
      <c r="M150" s="30" t="s">
        <v>447</v>
      </c>
      <c r="N150" t="s">
        <v>53</v>
      </c>
      <c r="O150" t="s">
        <v>54</v>
      </c>
      <c r="P150" t="s">
        <v>37</v>
      </c>
      <c r="R150" t="s">
        <v>30</v>
      </c>
      <c r="S150" t="s">
        <v>40</v>
      </c>
    </row>
    <row r="151" spans="1:19">
      <c r="A151" s="28">
        <v>44758</v>
      </c>
      <c r="B151">
        <f t="shared" si="6"/>
        <v>16</v>
      </c>
      <c r="C151">
        <f t="shared" si="8"/>
        <v>2</v>
      </c>
      <c r="D151">
        <f t="shared" si="7"/>
        <v>7</v>
      </c>
      <c r="E151" t="s">
        <v>426</v>
      </c>
      <c r="F151" s="29">
        <v>1744</v>
      </c>
      <c r="G151" s="29" t="str" cm="1">
        <f t="array" ref="G151">MID(F151,MIN(IFERROR(FIND({0,1,2,3,4,5,6,7,8,9},F151),"")),100)</f>
        <v>1744</v>
      </c>
      <c r="H151" t="s">
        <v>33</v>
      </c>
      <c r="I151" t="s">
        <v>177</v>
      </c>
      <c r="J151">
        <v>1000000</v>
      </c>
      <c r="K151">
        <v>2221</v>
      </c>
      <c r="L151" t="s">
        <v>28</v>
      </c>
      <c r="M151" s="30" t="s">
        <v>447</v>
      </c>
      <c r="N151" t="s">
        <v>38</v>
      </c>
      <c r="O151" t="s">
        <v>136</v>
      </c>
      <c r="R151" t="s">
        <v>48</v>
      </c>
      <c r="S151" t="s">
        <v>40</v>
      </c>
    </row>
    <row r="152" spans="1:19">
      <c r="A152" s="28">
        <v>44797</v>
      </c>
      <c r="B152">
        <f t="shared" si="6"/>
        <v>24</v>
      </c>
      <c r="C152">
        <f t="shared" si="8"/>
        <v>3</v>
      </c>
      <c r="D152">
        <f t="shared" si="7"/>
        <v>8</v>
      </c>
      <c r="E152" t="s">
        <v>427</v>
      </c>
      <c r="F152" s="29">
        <v>2270163</v>
      </c>
      <c r="G152" s="29" t="str" cm="1">
        <f t="array" ref="G152">MID(F152,MIN(IFERROR(FIND({0,1,2,3,4,5,6,7,8,9},F152),"")),100)</f>
        <v>2270163</v>
      </c>
      <c r="H152" t="s">
        <v>33</v>
      </c>
      <c r="I152" t="s">
        <v>185</v>
      </c>
      <c r="J152">
        <v>20500000</v>
      </c>
      <c r="K152" t="s">
        <v>428</v>
      </c>
      <c r="L152" t="s">
        <v>87</v>
      </c>
      <c r="M152" s="30" t="s">
        <v>447</v>
      </c>
      <c r="N152" t="s">
        <v>187</v>
      </c>
      <c r="O152" t="s">
        <v>216</v>
      </c>
      <c r="P152" t="s">
        <v>119</v>
      </c>
      <c r="R152" t="s">
        <v>39</v>
      </c>
      <c r="S152" t="s">
        <v>40</v>
      </c>
    </row>
    <row r="153" spans="1:19">
      <c r="A153" s="28">
        <v>44803</v>
      </c>
      <c r="B153">
        <f t="shared" si="6"/>
        <v>30</v>
      </c>
      <c r="C153">
        <f t="shared" si="8"/>
        <v>4</v>
      </c>
      <c r="D153">
        <f t="shared" si="7"/>
        <v>8</v>
      </c>
      <c r="E153" t="s">
        <v>429</v>
      </c>
      <c r="F153" s="29">
        <v>2270210</v>
      </c>
      <c r="G153" s="29" t="str" cm="1">
        <f t="array" ref="G153">MID(F153,MIN(IFERROR(FIND({0,1,2,3,4,5,6,7,8,9},F153),"")),100)</f>
        <v>2270210</v>
      </c>
      <c r="H153" t="s">
        <v>33</v>
      </c>
      <c r="I153" t="s">
        <v>185</v>
      </c>
      <c r="J153">
        <v>9750000</v>
      </c>
      <c r="K153" t="s">
        <v>430</v>
      </c>
      <c r="L153" t="s">
        <v>81</v>
      </c>
      <c r="M153" s="30" t="s">
        <v>447</v>
      </c>
      <c r="N153" t="s">
        <v>431</v>
      </c>
      <c r="R153" t="s">
        <v>39</v>
      </c>
      <c r="S153" t="s">
        <v>172</v>
      </c>
    </row>
    <row r="154" spans="1:19">
      <c r="A154" s="28">
        <v>44773</v>
      </c>
      <c r="B154">
        <f t="shared" si="6"/>
        <v>31</v>
      </c>
      <c r="C154">
        <f t="shared" si="8"/>
        <v>4</v>
      </c>
      <c r="D154">
        <f t="shared" si="7"/>
        <v>7</v>
      </c>
      <c r="E154" t="s">
        <v>432</v>
      </c>
      <c r="F154" s="29" t="s">
        <v>433</v>
      </c>
      <c r="G154" s="29" t="str" cm="1">
        <f t="array" ref="G154">MID(F154,MIN(IFERROR(FIND({0,1,2,3,4,5,6,7,8,9},F154),"")),100)</f>
        <v>001686</v>
      </c>
      <c r="H154" t="s">
        <v>33</v>
      </c>
      <c r="I154" t="s">
        <v>185</v>
      </c>
      <c r="J154">
        <v>8290000</v>
      </c>
      <c r="K154" t="s">
        <v>434</v>
      </c>
      <c r="L154" t="s">
        <v>69</v>
      </c>
      <c r="M154" s="30" t="s">
        <v>447</v>
      </c>
      <c r="N154" t="s">
        <v>264</v>
      </c>
      <c r="R154" t="s">
        <v>30</v>
      </c>
      <c r="S154" t="s">
        <v>40</v>
      </c>
    </row>
    <row r="155" spans="1:19">
      <c r="A155" s="28">
        <v>44753</v>
      </c>
      <c r="B155">
        <f t="shared" si="6"/>
        <v>11</v>
      </c>
      <c r="C155">
        <f t="shared" si="8"/>
        <v>2</v>
      </c>
      <c r="D155">
        <f t="shared" si="7"/>
        <v>7</v>
      </c>
      <c r="E155" t="s">
        <v>435</v>
      </c>
      <c r="F155" s="29">
        <v>2294</v>
      </c>
      <c r="G155" s="29" t="str" cm="1">
        <f t="array" ref="G155">MID(F155,MIN(IFERROR(FIND({0,1,2,3,4,5,6,7,8,9},F155),"")),100)</f>
        <v>2294</v>
      </c>
      <c r="H155" t="s">
        <v>26</v>
      </c>
      <c r="I155" t="s">
        <v>27</v>
      </c>
      <c r="J155">
        <v>4500000</v>
      </c>
      <c r="K155">
        <v>480</v>
      </c>
      <c r="L155" t="s">
        <v>42</v>
      </c>
      <c r="M155" s="30" t="s">
        <v>1535</v>
      </c>
      <c r="N155" t="s">
        <v>43</v>
      </c>
      <c r="R155" t="s">
        <v>39</v>
      </c>
      <c r="S155" t="s">
        <v>26</v>
      </c>
    </row>
    <row r="156" spans="1:19">
      <c r="A156" s="28">
        <v>44832</v>
      </c>
      <c r="B156">
        <f t="shared" si="6"/>
        <v>28</v>
      </c>
      <c r="C156">
        <f t="shared" si="8"/>
        <v>4</v>
      </c>
      <c r="D156">
        <f t="shared" si="7"/>
        <v>9</v>
      </c>
      <c r="E156" t="s">
        <v>436</v>
      </c>
      <c r="F156" s="29">
        <v>220507</v>
      </c>
      <c r="G156" s="29" t="str" cm="1">
        <f t="array" ref="G156">MID(F156,MIN(IFERROR(FIND({0,1,2,3,4,5,6,7,8,9},F156),"")),100)</f>
        <v>220507</v>
      </c>
      <c r="H156" t="s">
        <v>33</v>
      </c>
      <c r="I156" t="s">
        <v>242</v>
      </c>
      <c r="J156">
        <v>19300000</v>
      </c>
      <c r="K156" t="s">
        <v>437</v>
      </c>
      <c r="L156" t="s">
        <v>81</v>
      </c>
      <c r="M156" s="30" t="s">
        <v>447</v>
      </c>
      <c r="N156" t="s">
        <v>76</v>
      </c>
      <c r="O156" t="s">
        <v>188</v>
      </c>
      <c r="P156" t="s">
        <v>438</v>
      </c>
      <c r="R156" t="s">
        <v>39</v>
      </c>
      <c r="S156" t="s">
        <v>40</v>
      </c>
    </row>
    <row r="157" spans="1:19">
      <c r="A157" s="28">
        <v>44768</v>
      </c>
      <c r="B157">
        <f t="shared" si="6"/>
        <v>26</v>
      </c>
      <c r="C157">
        <f t="shared" si="8"/>
        <v>4</v>
      </c>
      <c r="D157">
        <f t="shared" si="7"/>
        <v>7</v>
      </c>
      <c r="E157" t="s">
        <v>439</v>
      </c>
      <c r="F157" s="29" t="s">
        <v>440</v>
      </c>
      <c r="G157" s="29" t="str" cm="1">
        <f t="array" ref="G157">MID(F157,MIN(IFERROR(FIND({0,1,2,3,4,5,6,7,8,9},F157),"")),100)</f>
        <v>002673</v>
      </c>
      <c r="H157" t="s">
        <v>33</v>
      </c>
      <c r="I157" t="s">
        <v>177</v>
      </c>
      <c r="J157">
        <v>7290000</v>
      </c>
      <c r="K157">
        <v>2234</v>
      </c>
      <c r="L157" t="s">
        <v>179</v>
      </c>
      <c r="M157" s="30" t="s">
        <v>447</v>
      </c>
      <c r="N157" t="s">
        <v>277</v>
      </c>
      <c r="O157" t="s">
        <v>441</v>
      </c>
      <c r="R157" t="s">
        <v>30</v>
      </c>
      <c r="S157" t="s">
        <v>40</v>
      </c>
    </row>
    <row r="158" spans="1:19">
      <c r="A158" s="28">
        <v>44782</v>
      </c>
      <c r="B158">
        <f t="shared" si="6"/>
        <v>9</v>
      </c>
      <c r="C158">
        <f t="shared" si="8"/>
        <v>1</v>
      </c>
      <c r="D158">
        <f t="shared" si="7"/>
        <v>8</v>
      </c>
      <c r="E158" t="s">
        <v>442</v>
      </c>
      <c r="F158" s="29" t="s">
        <v>443</v>
      </c>
      <c r="G158" s="29" t="str" cm="1">
        <f t="array" ref="G158">MID(F158,MIN(IFERROR(FIND({0,1,2,3,4,5,6,7,8,9},F158),"")),100)</f>
        <v>002390</v>
      </c>
      <c r="H158" t="s">
        <v>33</v>
      </c>
      <c r="I158" t="s">
        <v>412</v>
      </c>
      <c r="J158">
        <v>2000000</v>
      </c>
      <c r="K158" t="s">
        <v>444</v>
      </c>
      <c r="L158" t="s">
        <v>87</v>
      </c>
      <c r="M158" s="30" t="s">
        <v>447</v>
      </c>
      <c r="N158" t="s">
        <v>50</v>
      </c>
      <c r="O158" t="s">
        <v>445</v>
      </c>
      <c r="P158" t="s">
        <v>53</v>
      </c>
      <c r="R158" t="s">
        <v>48</v>
      </c>
      <c r="S158" t="s">
        <v>40</v>
      </c>
    </row>
    <row r="159" spans="1:19">
      <c r="A159" s="28">
        <v>44762</v>
      </c>
      <c r="B159">
        <f t="shared" si="6"/>
        <v>20</v>
      </c>
      <c r="C159">
        <f t="shared" si="8"/>
        <v>3</v>
      </c>
      <c r="D159">
        <f t="shared" si="7"/>
        <v>7</v>
      </c>
      <c r="E159" t="s">
        <v>446</v>
      </c>
      <c r="F159" s="29">
        <v>2350</v>
      </c>
      <c r="G159" s="29" t="str" cm="1">
        <f t="array" ref="G159">MID(F159,MIN(IFERROR(FIND({0,1,2,3,4,5,6,7,8,9},F159),"")),100)</f>
        <v>2350</v>
      </c>
      <c r="H159" t="s">
        <v>33</v>
      </c>
      <c r="I159" t="s">
        <v>412</v>
      </c>
      <c r="J159">
        <v>12000000</v>
      </c>
      <c r="K159">
        <v>1828</v>
      </c>
      <c r="L159" t="s">
        <v>447</v>
      </c>
      <c r="M159" s="30" t="s">
        <v>447</v>
      </c>
      <c r="N159" t="s">
        <v>448</v>
      </c>
      <c r="R159" t="s">
        <v>39</v>
      </c>
      <c r="S159" t="s">
        <v>172</v>
      </c>
    </row>
    <row r="160" spans="1:19">
      <c r="A160" s="28">
        <v>44774</v>
      </c>
      <c r="B160">
        <f t="shared" si="6"/>
        <v>1</v>
      </c>
      <c r="C160">
        <f t="shared" si="8"/>
        <v>0</v>
      </c>
      <c r="D160">
        <f t="shared" si="7"/>
        <v>8</v>
      </c>
      <c r="E160" t="s">
        <v>449</v>
      </c>
      <c r="F160" s="29" t="s">
        <v>450</v>
      </c>
      <c r="G160" s="29" t="str" cm="1">
        <f t="array" ref="G160">MID(F160,MIN(IFERROR(FIND({0,1,2,3,4,5,6,7,8,9},F160),"")),100)</f>
        <v>003801</v>
      </c>
      <c r="H160" t="s">
        <v>33</v>
      </c>
      <c r="I160" t="s">
        <v>133</v>
      </c>
      <c r="J160">
        <v>17200000</v>
      </c>
      <c r="K160" t="s">
        <v>451</v>
      </c>
      <c r="L160" t="s">
        <v>135</v>
      </c>
      <c r="M160" s="30" t="s">
        <v>1535</v>
      </c>
      <c r="N160" t="s">
        <v>165</v>
      </c>
      <c r="O160" t="s">
        <v>137</v>
      </c>
      <c r="P160" t="s">
        <v>264</v>
      </c>
      <c r="R160" t="s">
        <v>39</v>
      </c>
      <c r="S160" t="s">
        <v>40</v>
      </c>
    </row>
    <row r="161" spans="1:19">
      <c r="A161" s="28">
        <v>44749</v>
      </c>
      <c r="B161">
        <f t="shared" si="6"/>
        <v>7</v>
      </c>
      <c r="C161">
        <f t="shared" si="8"/>
        <v>1</v>
      </c>
      <c r="D161">
        <f t="shared" si="7"/>
        <v>7</v>
      </c>
      <c r="E161" t="s">
        <v>452</v>
      </c>
      <c r="F161" s="29">
        <v>2287</v>
      </c>
      <c r="G161" s="29" t="str" cm="1">
        <f t="array" ref="G161">MID(F161,MIN(IFERROR(FIND({0,1,2,3,4,5,6,7,8,9},F161),"")),100)</f>
        <v>2287</v>
      </c>
      <c r="H161" t="s">
        <v>26</v>
      </c>
      <c r="I161" t="s">
        <v>27</v>
      </c>
      <c r="J161">
        <v>4800000</v>
      </c>
      <c r="K161">
        <v>473</v>
      </c>
      <c r="L161" t="s">
        <v>28</v>
      </c>
      <c r="M161" s="30" t="s">
        <v>447</v>
      </c>
      <c r="N161" t="s">
        <v>29</v>
      </c>
      <c r="R161" t="s">
        <v>39</v>
      </c>
      <c r="S161" t="s">
        <v>26</v>
      </c>
    </row>
    <row r="162" spans="1:19">
      <c r="A162" s="28">
        <v>44782</v>
      </c>
      <c r="B162">
        <f t="shared" si="6"/>
        <v>9</v>
      </c>
      <c r="C162">
        <f t="shared" si="8"/>
        <v>1</v>
      </c>
      <c r="D162">
        <f t="shared" si="7"/>
        <v>8</v>
      </c>
      <c r="E162" t="s">
        <v>452</v>
      </c>
      <c r="F162" s="29" t="s">
        <v>453</v>
      </c>
      <c r="G162" s="29" t="str" cm="1">
        <f t="array" ref="G162">MID(F162,MIN(IFERROR(FIND({0,1,2,3,4,5,6,7,8,9},F162),"")),100)</f>
        <v>0002332</v>
      </c>
      <c r="H162" t="s">
        <v>26</v>
      </c>
      <c r="I162" t="s">
        <v>27</v>
      </c>
      <c r="J162">
        <v>4800000</v>
      </c>
      <c r="K162" t="s">
        <v>454</v>
      </c>
      <c r="L162" t="s">
        <v>87</v>
      </c>
      <c r="M162" s="30" t="s">
        <v>447</v>
      </c>
      <c r="N162" t="s">
        <v>29</v>
      </c>
      <c r="R162" t="s">
        <v>39</v>
      </c>
      <c r="S162" t="s">
        <v>172</v>
      </c>
    </row>
    <row r="163" spans="1:19">
      <c r="A163" s="28">
        <v>44739</v>
      </c>
      <c r="B163">
        <f t="shared" si="6"/>
        <v>27</v>
      </c>
      <c r="C163">
        <f t="shared" si="8"/>
        <v>4</v>
      </c>
      <c r="D163">
        <f t="shared" si="7"/>
        <v>6</v>
      </c>
      <c r="E163" t="s">
        <v>455</v>
      </c>
      <c r="F163" s="29" t="s">
        <v>456</v>
      </c>
      <c r="G163" s="29" t="str" cm="1">
        <f t="array" ref="G163">MID(F163,MIN(IFERROR(FIND({0,1,2,3,4,5,6,7,8,9},F163),"")),100)</f>
        <v>002513</v>
      </c>
      <c r="H163" t="s">
        <v>33</v>
      </c>
      <c r="I163" t="s">
        <v>185</v>
      </c>
      <c r="J163">
        <v>2000000</v>
      </c>
      <c r="K163" t="s">
        <v>457</v>
      </c>
      <c r="L163" t="s">
        <v>28</v>
      </c>
      <c r="M163" s="30" t="s">
        <v>447</v>
      </c>
      <c r="N163" t="s">
        <v>335</v>
      </c>
      <c r="O163" t="s">
        <v>264</v>
      </c>
      <c r="R163" t="s">
        <v>48</v>
      </c>
      <c r="S163" s="30" t="s">
        <v>40</v>
      </c>
    </row>
    <row r="164" spans="1:19">
      <c r="A164" s="28">
        <v>44745</v>
      </c>
      <c r="B164">
        <f t="shared" si="6"/>
        <v>3</v>
      </c>
      <c r="C164">
        <f t="shared" si="8"/>
        <v>0</v>
      </c>
      <c r="D164">
        <f t="shared" si="7"/>
        <v>7</v>
      </c>
      <c r="E164" t="s">
        <v>455</v>
      </c>
      <c r="F164" s="29">
        <v>2513</v>
      </c>
      <c r="G164" s="29" t="str" cm="1">
        <f t="array" ref="G164">MID(F164,MIN(IFERROR(FIND({0,1,2,3,4,5,6,7,8,9},F164),"")),100)</f>
        <v>2513</v>
      </c>
      <c r="H164" t="s">
        <v>33</v>
      </c>
      <c r="I164" t="s">
        <v>185</v>
      </c>
      <c r="J164">
        <v>11440000</v>
      </c>
      <c r="K164">
        <v>1489</v>
      </c>
      <c r="L164" t="s">
        <v>81</v>
      </c>
      <c r="M164" s="30" t="s">
        <v>447</v>
      </c>
      <c r="N164" t="s">
        <v>119</v>
      </c>
      <c r="O164" t="s">
        <v>264</v>
      </c>
      <c r="R164" t="s">
        <v>30</v>
      </c>
      <c r="S164" t="s">
        <v>40</v>
      </c>
    </row>
    <row r="165" spans="1:19">
      <c r="A165" s="28">
        <v>44760</v>
      </c>
      <c r="B165">
        <f t="shared" si="6"/>
        <v>18</v>
      </c>
      <c r="C165">
        <f t="shared" si="8"/>
        <v>3</v>
      </c>
      <c r="D165">
        <f t="shared" si="7"/>
        <v>7</v>
      </c>
      <c r="E165" t="s">
        <v>458</v>
      </c>
      <c r="F165" s="29" t="s">
        <v>459</v>
      </c>
      <c r="G165" s="29" t="str" cm="1">
        <f t="array" ref="G165">MID(F165,MIN(IFERROR(FIND({0,1,2,3,4,5,6,7,8,9},F165),"")),100)</f>
        <v>002645</v>
      </c>
      <c r="H165" t="s">
        <v>33</v>
      </c>
      <c r="I165" t="s">
        <v>27</v>
      </c>
      <c r="J165">
        <v>7200000</v>
      </c>
      <c r="K165">
        <v>1646</v>
      </c>
      <c r="L165" t="s">
        <v>28</v>
      </c>
      <c r="M165" s="30" t="s">
        <v>447</v>
      </c>
      <c r="N165" t="s">
        <v>171</v>
      </c>
      <c r="R165" t="s">
        <v>39</v>
      </c>
      <c r="S165" t="s">
        <v>40</v>
      </c>
    </row>
    <row r="166" spans="1:19">
      <c r="A166" s="28">
        <v>44821</v>
      </c>
      <c r="B166">
        <f t="shared" si="6"/>
        <v>17</v>
      </c>
      <c r="C166">
        <f t="shared" si="8"/>
        <v>2</v>
      </c>
      <c r="D166">
        <f t="shared" si="7"/>
        <v>9</v>
      </c>
      <c r="E166" t="s">
        <v>460</v>
      </c>
      <c r="F166" s="29" t="s">
        <v>461</v>
      </c>
      <c r="G166" s="29" t="str" cm="1">
        <f t="array" ref="G166">MID(F166,MIN(IFERROR(FIND({0,1,2,3,4,5,6,7,8,9},F166),"")),100)</f>
        <v>004005</v>
      </c>
      <c r="H166" t="s">
        <v>33</v>
      </c>
      <c r="I166" t="s">
        <v>177</v>
      </c>
      <c r="J166">
        <v>4640000</v>
      </c>
      <c r="K166" t="s">
        <v>462</v>
      </c>
      <c r="L166" t="s">
        <v>198</v>
      </c>
      <c r="M166" s="30" t="s">
        <v>447</v>
      </c>
      <c r="N166" t="s">
        <v>180</v>
      </c>
      <c r="R166" t="s">
        <v>48</v>
      </c>
      <c r="S166" t="s">
        <v>172</v>
      </c>
    </row>
    <row r="167" spans="1:19">
      <c r="A167" s="28">
        <v>44754</v>
      </c>
      <c r="B167">
        <f t="shared" si="6"/>
        <v>12</v>
      </c>
      <c r="C167">
        <f t="shared" si="8"/>
        <v>2</v>
      </c>
      <c r="D167">
        <f t="shared" si="7"/>
        <v>7</v>
      </c>
      <c r="E167" t="s">
        <v>463</v>
      </c>
      <c r="F167" s="29">
        <v>2562</v>
      </c>
      <c r="G167" s="29" t="str" cm="1">
        <f t="array" ref="G167">MID(F167,MIN(IFERROR(FIND({0,1,2,3,4,5,6,7,8,9},F167),"")),100)</f>
        <v>2562</v>
      </c>
      <c r="H167" t="s">
        <v>33</v>
      </c>
      <c r="I167" t="s">
        <v>227</v>
      </c>
      <c r="J167">
        <v>23200000</v>
      </c>
      <c r="K167">
        <v>1541</v>
      </c>
      <c r="L167" t="s">
        <v>238</v>
      </c>
      <c r="M167" s="30" t="s">
        <v>447</v>
      </c>
      <c r="N167" t="s">
        <v>464</v>
      </c>
      <c r="R167" t="s">
        <v>39</v>
      </c>
      <c r="S167" t="s">
        <v>465</v>
      </c>
    </row>
    <row r="168" spans="1:19">
      <c r="A168" s="28">
        <v>44760</v>
      </c>
      <c r="B168">
        <f t="shared" si="6"/>
        <v>18</v>
      </c>
      <c r="C168">
        <f t="shared" si="8"/>
        <v>3</v>
      </c>
      <c r="D168">
        <f t="shared" si="7"/>
        <v>7</v>
      </c>
      <c r="E168" t="s">
        <v>466</v>
      </c>
      <c r="F168" s="29">
        <v>825</v>
      </c>
      <c r="G168" s="29" t="str" cm="1">
        <f t="array" ref="G168">MID(F168,MIN(IFERROR(FIND({0,1,2,3,4,5,6,7,8,9},F168),"")),100)</f>
        <v>825</v>
      </c>
      <c r="H168" t="s">
        <v>33</v>
      </c>
      <c r="I168" t="s">
        <v>177</v>
      </c>
      <c r="J168">
        <v>2800000</v>
      </c>
      <c r="K168">
        <v>2222</v>
      </c>
      <c r="L168" t="s">
        <v>467</v>
      </c>
      <c r="M168" s="30" t="s">
        <v>447</v>
      </c>
      <c r="N168" t="s">
        <v>210</v>
      </c>
      <c r="R168" t="s">
        <v>30</v>
      </c>
      <c r="S168" t="s">
        <v>40</v>
      </c>
    </row>
    <row r="169" spans="1:19">
      <c r="A169" s="28">
        <v>44804</v>
      </c>
      <c r="B169">
        <f t="shared" si="6"/>
        <v>31</v>
      </c>
      <c r="C169">
        <f t="shared" si="8"/>
        <v>4</v>
      </c>
      <c r="D169">
        <f t="shared" si="7"/>
        <v>8</v>
      </c>
      <c r="E169" t="s">
        <v>466</v>
      </c>
      <c r="F169" s="29" t="s">
        <v>468</v>
      </c>
      <c r="G169" s="29" t="str" cm="1">
        <f t="array" ref="G169">MID(F169,MIN(IFERROR(FIND({0,1,2,3,4,5,6,7,8,9},F169),"")),100)</f>
        <v>003142</v>
      </c>
      <c r="H169" t="s">
        <v>33</v>
      </c>
      <c r="I169" t="s">
        <v>177</v>
      </c>
      <c r="J169">
        <v>2000000</v>
      </c>
      <c r="K169" t="s">
        <v>469</v>
      </c>
      <c r="L169" t="s">
        <v>87</v>
      </c>
      <c r="M169" s="30" t="s">
        <v>447</v>
      </c>
      <c r="N169" t="s">
        <v>210</v>
      </c>
      <c r="R169" t="s">
        <v>48</v>
      </c>
      <c r="S169" t="s">
        <v>172</v>
      </c>
    </row>
    <row r="170" spans="1:19">
      <c r="A170" s="28">
        <v>44826</v>
      </c>
      <c r="B170">
        <f t="shared" si="6"/>
        <v>22</v>
      </c>
      <c r="C170">
        <f t="shared" si="8"/>
        <v>3</v>
      </c>
      <c r="D170">
        <f t="shared" si="7"/>
        <v>9</v>
      </c>
      <c r="E170" t="s">
        <v>466</v>
      </c>
      <c r="F170" s="29" t="s">
        <v>468</v>
      </c>
      <c r="G170" s="29" t="str" cm="1">
        <f t="array" ref="G170">MID(F170,MIN(IFERROR(FIND({0,1,2,3,4,5,6,7,8,9},F170),"")),100)</f>
        <v>003142</v>
      </c>
      <c r="H170" t="s">
        <v>33</v>
      </c>
      <c r="I170" t="s">
        <v>177</v>
      </c>
      <c r="J170">
        <v>3000000</v>
      </c>
      <c r="K170" t="s">
        <v>470</v>
      </c>
      <c r="L170" t="s">
        <v>198</v>
      </c>
      <c r="M170" s="30" t="s">
        <v>447</v>
      </c>
      <c r="N170" t="s">
        <v>210</v>
      </c>
      <c r="R170" t="s">
        <v>48</v>
      </c>
      <c r="S170" t="s">
        <v>172</v>
      </c>
    </row>
    <row r="171" spans="1:19">
      <c r="A171" s="28">
        <v>44771</v>
      </c>
      <c r="B171">
        <f t="shared" si="6"/>
        <v>29</v>
      </c>
      <c r="C171">
        <f t="shared" si="8"/>
        <v>4</v>
      </c>
      <c r="D171">
        <f t="shared" si="7"/>
        <v>7</v>
      </c>
      <c r="E171" t="s">
        <v>471</v>
      </c>
      <c r="F171" s="29" t="s">
        <v>472</v>
      </c>
      <c r="G171" s="29" t="str" cm="1">
        <f t="array" ref="G171">MID(F171,MIN(IFERROR(FIND({0,1,2,3,4,5,6,7,8,9},F171),"")),100)</f>
        <v>002372</v>
      </c>
      <c r="H171" t="s">
        <v>33</v>
      </c>
      <c r="I171" t="s">
        <v>412</v>
      </c>
      <c r="J171">
        <v>3000000</v>
      </c>
      <c r="K171" t="s">
        <v>473</v>
      </c>
      <c r="L171" t="s">
        <v>69</v>
      </c>
      <c r="M171" s="30" t="s">
        <v>447</v>
      </c>
      <c r="N171" t="s">
        <v>46</v>
      </c>
      <c r="R171" t="s">
        <v>48</v>
      </c>
      <c r="S171" t="s">
        <v>40</v>
      </c>
    </row>
    <row r="172" spans="1:19">
      <c r="A172" s="28">
        <v>44799</v>
      </c>
      <c r="B172">
        <f t="shared" si="6"/>
        <v>26</v>
      </c>
      <c r="C172">
        <f t="shared" si="8"/>
        <v>4</v>
      </c>
      <c r="D172">
        <f t="shared" si="7"/>
        <v>8</v>
      </c>
      <c r="E172" t="s">
        <v>471</v>
      </c>
      <c r="F172" s="29" t="s">
        <v>472</v>
      </c>
      <c r="G172" s="29" t="str" cm="1">
        <f t="array" ref="G172">MID(F172,MIN(IFERROR(FIND({0,1,2,3,4,5,6,7,8,9},F172),"")),100)</f>
        <v>002372</v>
      </c>
      <c r="H172" t="s">
        <v>33</v>
      </c>
      <c r="I172" t="s">
        <v>412</v>
      </c>
      <c r="J172">
        <v>9000000</v>
      </c>
      <c r="K172">
        <v>1875</v>
      </c>
      <c r="L172" t="s">
        <v>69</v>
      </c>
      <c r="M172" s="30" t="s">
        <v>447</v>
      </c>
      <c r="N172" t="s">
        <v>46</v>
      </c>
      <c r="R172" t="s">
        <v>30</v>
      </c>
      <c r="S172" t="s">
        <v>40</v>
      </c>
    </row>
    <row r="173" spans="1:19">
      <c r="A173" s="28">
        <v>44788</v>
      </c>
      <c r="B173">
        <f t="shared" si="6"/>
        <v>15</v>
      </c>
      <c r="C173">
        <f t="shared" si="8"/>
        <v>2</v>
      </c>
      <c r="D173">
        <f t="shared" si="7"/>
        <v>8</v>
      </c>
      <c r="E173" t="s">
        <v>474</v>
      </c>
      <c r="F173" s="29" t="s">
        <v>475</v>
      </c>
      <c r="G173" s="29" t="str" cm="1">
        <f t="array" ref="G173">MID(F173,MIN(IFERROR(FIND({0,1,2,3,4,5,6,7,8,9},F173),"")),100)</f>
        <v>003084</v>
      </c>
      <c r="H173" t="s">
        <v>33</v>
      </c>
      <c r="I173" t="s">
        <v>27</v>
      </c>
      <c r="J173">
        <v>4000000</v>
      </c>
      <c r="K173" t="s">
        <v>476</v>
      </c>
      <c r="L173" t="s">
        <v>42</v>
      </c>
      <c r="M173" s="30" t="s">
        <v>1535</v>
      </c>
      <c r="N173" t="s">
        <v>188</v>
      </c>
      <c r="O173" t="s">
        <v>38</v>
      </c>
      <c r="P173" t="s">
        <v>165</v>
      </c>
      <c r="R173" t="s">
        <v>48</v>
      </c>
      <c r="S173" t="s">
        <v>40</v>
      </c>
    </row>
    <row r="174" spans="1:19">
      <c r="A174" s="28">
        <v>44788</v>
      </c>
      <c r="B174">
        <f t="shared" si="6"/>
        <v>15</v>
      </c>
      <c r="C174">
        <f t="shared" si="8"/>
        <v>2</v>
      </c>
      <c r="D174">
        <f t="shared" si="7"/>
        <v>8</v>
      </c>
      <c r="E174" t="s">
        <v>474</v>
      </c>
      <c r="F174" s="29" t="s">
        <v>475</v>
      </c>
      <c r="G174" s="29" t="str" cm="1">
        <f t="array" ref="G174">MID(F174,MIN(IFERROR(FIND({0,1,2,3,4,5,6,7,8,9},F174),"")),100)</f>
        <v>003084</v>
      </c>
      <c r="H174" t="s">
        <v>33</v>
      </c>
      <c r="I174" t="s">
        <v>27</v>
      </c>
      <c r="J174">
        <v>17100000</v>
      </c>
      <c r="K174" t="s">
        <v>477</v>
      </c>
      <c r="L174" t="s">
        <v>87</v>
      </c>
      <c r="M174" s="30" t="s">
        <v>447</v>
      </c>
      <c r="N174" t="s">
        <v>188</v>
      </c>
      <c r="O174" t="s">
        <v>38</v>
      </c>
      <c r="P174" t="s">
        <v>165</v>
      </c>
      <c r="R174" t="s">
        <v>30</v>
      </c>
      <c r="S174" t="s">
        <v>40</v>
      </c>
    </row>
    <row r="175" spans="1:19">
      <c r="A175" s="28">
        <v>44740</v>
      </c>
      <c r="B175">
        <f t="shared" si="6"/>
        <v>28</v>
      </c>
      <c r="C175">
        <f t="shared" si="8"/>
        <v>4</v>
      </c>
      <c r="D175">
        <f t="shared" si="7"/>
        <v>6</v>
      </c>
      <c r="E175" t="s">
        <v>478</v>
      </c>
      <c r="F175" s="29" t="s">
        <v>479</v>
      </c>
      <c r="G175" s="29" t="str" cm="1">
        <f t="array" ref="G175">MID(F175,MIN(IFERROR(FIND({0,1,2,3,4,5,6,7,8,9},F175),"")),100)</f>
        <v>002225</v>
      </c>
      <c r="H175" t="s">
        <v>33</v>
      </c>
      <c r="I175" t="s">
        <v>412</v>
      </c>
      <c r="J175">
        <v>6000000</v>
      </c>
      <c r="K175" t="s">
        <v>480</v>
      </c>
      <c r="L175" t="s">
        <v>69</v>
      </c>
      <c r="M175" s="30" t="s">
        <v>447</v>
      </c>
      <c r="N175" t="s">
        <v>76</v>
      </c>
      <c r="R175" t="s">
        <v>39</v>
      </c>
      <c r="S175" s="30" t="s">
        <v>40</v>
      </c>
    </row>
    <row r="176" spans="1:19">
      <c r="A176" s="28">
        <v>44756</v>
      </c>
      <c r="B176">
        <f t="shared" si="6"/>
        <v>14</v>
      </c>
      <c r="C176">
        <f t="shared" si="8"/>
        <v>2</v>
      </c>
      <c r="D176">
        <f t="shared" si="7"/>
        <v>7</v>
      </c>
      <c r="E176" t="s">
        <v>478</v>
      </c>
      <c r="F176" s="29" t="s">
        <v>479</v>
      </c>
      <c r="G176" s="29" t="str" cm="1">
        <f t="array" ref="G176">MID(F176,MIN(IFERROR(FIND({0,1,2,3,4,5,6,7,8,9},F176),"")),100)</f>
        <v>002225</v>
      </c>
      <c r="H176" t="s">
        <v>33</v>
      </c>
      <c r="I176" t="s">
        <v>412</v>
      </c>
      <c r="J176">
        <v>6000000</v>
      </c>
      <c r="K176">
        <v>1807</v>
      </c>
      <c r="L176" t="s">
        <v>447</v>
      </c>
      <c r="M176" s="30" t="s">
        <v>447</v>
      </c>
      <c r="N176" t="s">
        <v>76</v>
      </c>
      <c r="R176" t="s">
        <v>30</v>
      </c>
      <c r="S176" t="s">
        <v>40</v>
      </c>
    </row>
    <row r="177" spans="1:19">
      <c r="A177" s="28">
        <v>44833</v>
      </c>
      <c r="B177">
        <f t="shared" si="6"/>
        <v>29</v>
      </c>
      <c r="C177">
        <f t="shared" si="8"/>
        <v>4</v>
      </c>
      <c r="D177">
        <f t="shared" si="7"/>
        <v>9</v>
      </c>
      <c r="E177" t="s">
        <v>481</v>
      </c>
      <c r="F177" s="29" t="s">
        <v>482</v>
      </c>
      <c r="G177" s="29" t="str" cm="1">
        <f t="array" ref="G177">MID(F177,MIN(IFERROR(FIND({0,1,2,3,4,5,6,7,8,9},F177),"")),100)</f>
        <v>220541</v>
      </c>
      <c r="H177" t="s">
        <v>33</v>
      </c>
      <c r="I177" t="s">
        <v>85</v>
      </c>
      <c r="J177">
        <v>16000000</v>
      </c>
      <c r="K177" t="s">
        <v>483</v>
      </c>
      <c r="L177" t="s">
        <v>198</v>
      </c>
      <c r="M177" s="30" t="s">
        <v>447</v>
      </c>
      <c r="N177" t="s">
        <v>106</v>
      </c>
      <c r="O177" t="s">
        <v>119</v>
      </c>
      <c r="P177" t="s">
        <v>47</v>
      </c>
      <c r="R177" t="s">
        <v>39</v>
      </c>
      <c r="S177" t="s">
        <v>40</v>
      </c>
    </row>
    <row r="178" spans="1:19">
      <c r="A178" s="28">
        <v>44803</v>
      </c>
      <c r="B178">
        <f t="shared" si="6"/>
        <v>30</v>
      </c>
      <c r="C178">
        <f t="shared" si="8"/>
        <v>4</v>
      </c>
      <c r="D178">
        <f t="shared" si="7"/>
        <v>8</v>
      </c>
      <c r="E178" t="s">
        <v>484</v>
      </c>
      <c r="F178" s="29">
        <v>2270214</v>
      </c>
      <c r="G178" s="29" t="str" cm="1">
        <f t="array" ref="G178">MID(F178,MIN(IFERROR(FIND({0,1,2,3,4,5,6,7,8,9},F178),"")),100)</f>
        <v>2270214</v>
      </c>
      <c r="H178" t="s">
        <v>33</v>
      </c>
      <c r="I178" t="s">
        <v>133</v>
      </c>
      <c r="J178">
        <v>13200000</v>
      </c>
      <c r="K178" t="s">
        <v>485</v>
      </c>
      <c r="L178" t="s">
        <v>135</v>
      </c>
      <c r="M178" s="30" t="s">
        <v>1535</v>
      </c>
      <c r="N178" t="s">
        <v>165</v>
      </c>
      <c r="O178" t="s">
        <v>136</v>
      </c>
      <c r="P178" t="s">
        <v>61</v>
      </c>
      <c r="R178" t="s">
        <v>39</v>
      </c>
      <c r="S178" t="s">
        <v>40</v>
      </c>
    </row>
    <row r="179" spans="1:19">
      <c r="A179" s="28">
        <v>44753</v>
      </c>
      <c r="B179">
        <f t="shared" si="6"/>
        <v>11</v>
      </c>
      <c r="C179">
        <f t="shared" si="8"/>
        <v>2</v>
      </c>
      <c r="D179">
        <f t="shared" si="7"/>
        <v>7</v>
      </c>
      <c r="E179" t="s">
        <v>486</v>
      </c>
      <c r="F179" s="29" t="s">
        <v>487</v>
      </c>
      <c r="G179" s="29" t="str" cm="1">
        <f t="array" ref="G179">MID(F179,MIN(IFERROR(FIND({0,1,2,3,4,5,6,7,8,9},F179),"")),100)</f>
        <v>0002772</v>
      </c>
      <c r="H179" t="s">
        <v>33</v>
      </c>
      <c r="I179" t="s">
        <v>34</v>
      </c>
      <c r="J179">
        <v>6000000</v>
      </c>
      <c r="K179" t="s">
        <v>488</v>
      </c>
      <c r="L179" t="s">
        <v>28</v>
      </c>
      <c r="M179" s="30" t="s">
        <v>447</v>
      </c>
      <c r="N179" t="s">
        <v>46</v>
      </c>
      <c r="O179" t="s">
        <v>54</v>
      </c>
      <c r="R179" t="s">
        <v>48</v>
      </c>
      <c r="S179" t="s">
        <v>40</v>
      </c>
    </row>
    <row r="180" spans="1:19">
      <c r="A180" s="28">
        <v>44820</v>
      </c>
      <c r="B180">
        <f t="shared" si="6"/>
        <v>16</v>
      </c>
      <c r="C180">
        <f t="shared" si="8"/>
        <v>2</v>
      </c>
      <c r="D180">
        <f t="shared" si="7"/>
        <v>9</v>
      </c>
      <c r="E180" t="s">
        <v>489</v>
      </c>
      <c r="F180" s="29" t="s">
        <v>490</v>
      </c>
      <c r="G180" s="29" t="str" cm="1">
        <f t="array" ref="G180">MID(F180,MIN(IFERROR(FIND({0,1,2,3,4,5,6,7,8,9},F180),"")),100)</f>
        <v>220387</v>
      </c>
      <c r="H180" t="s">
        <v>33</v>
      </c>
      <c r="I180" t="s">
        <v>85</v>
      </c>
      <c r="J180">
        <v>6000000</v>
      </c>
      <c r="K180" t="s">
        <v>491</v>
      </c>
      <c r="L180" t="s">
        <v>42</v>
      </c>
      <c r="M180" s="30" t="s">
        <v>1535</v>
      </c>
      <c r="N180" t="s">
        <v>106</v>
      </c>
      <c r="O180" t="s">
        <v>191</v>
      </c>
      <c r="R180" t="s">
        <v>48</v>
      </c>
      <c r="S180" t="s">
        <v>172</v>
      </c>
    </row>
    <row r="181" spans="1:19">
      <c r="A181" s="28">
        <v>44825</v>
      </c>
      <c r="B181">
        <f t="shared" si="6"/>
        <v>21</v>
      </c>
      <c r="C181">
        <f t="shared" si="8"/>
        <v>3</v>
      </c>
      <c r="D181">
        <f t="shared" si="7"/>
        <v>9</v>
      </c>
      <c r="E181" t="s">
        <v>489</v>
      </c>
      <c r="F181" s="29" t="s">
        <v>490</v>
      </c>
      <c r="G181" s="29" t="str" cm="1">
        <f t="array" ref="G181">MID(F181,MIN(IFERROR(FIND({0,1,2,3,4,5,6,7,8,9},F181),"")),100)</f>
        <v>220387</v>
      </c>
      <c r="H181" t="s">
        <v>33</v>
      </c>
      <c r="I181" t="s">
        <v>85</v>
      </c>
      <c r="J181">
        <v>5000000</v>
      </c>
      <c r="K181">
        <v>4190</v>
      </c>
      <c r="L181" t="s">
        <v>198</v>
      </c>
      <c r="M181" s="30" t="s">
        <v>447</v>
      </c>
      <c r="N181" t="s">
        <v>191</v>
      </c>
      <c r="O181" t="s">
        <v>106</v>
      </c>
      <c r="R181" t="s">
        <v>30</v>
      </c>
      <c r="S181" t="s">
        <v>172</v>
      </c>
    </row>
    <row r="182" spans="1:19">
      <c r="A182" s="28">
        <v>44824</v>
      </c>
      <c r="B182">
        <f t="shared" si="6"/>
        <v>20</v>
      </c>
      <c r="C182">
        <f t="shared" si="8"/>
        <v>3</v>
      </c>
      <c r="D182">
        <f t="shared" si="7"/>
        <v>9</v>
      </c>
      <c r="E182" t="s">
        <v>492</v>
      </c>
      <c r="F182" s="29" t="s">
        <v>493</v>
      </c>
      <c r="G182" s="29" t="str" cm="1">
        <f t="array" ref="G182">MID(F182,MIN(IFERROR(FIND({0,1,2,3,4,5,6,7,8,9},F182),"")),100)</f>
        <v>220430</v>
      </c>
      <c r="H182" t="s">
        <v>33</v>
      </c>
      <c r="I182" t="s">
        <v>85</v>
      </c>
      <c r="J182">
        <v>14600000</v>
      </c>
      <c r="K182" t="s">
        <v>494</v>
      </c>
      <c r="L182" t="s">
        <v>69</v>
      </c>
      <c r="M182" s="30" t="s">
        <v>447</v>
      </c>
      <c r="N182" t="s">
        <v>106</v>
      </c>
      <c r="O182" t="s">
        <v>76</v>
      </c>
      <c r="P182" t="s">
        <v>294</v>
      </c>
      <c r="R182" t="s">
        <v>39</v>
      </c>
      <c r="S182" t="s">
        <v>40</v>
      </c>
    </row>
    <row r="183" spans="1:19">
      <c r="A183" s="28">
        <v>44777</v>
      </c>
      <c r="B183">
        <f t="shared" si="6"/>
        <v>4</v>
      </c>
      <c r="C183">
        <f t="shared" si="8"/>
        <v>1</v>
      </c>
      <c r="D183">
        <f t="shared" si="7"/>
        <v>8</v>
      </c>
      <c r="E183" t="s">
        <v>495</v>
      </c>
      <c r="F183" s="29" t="s">
        <v>496</v>
      </c>
      <c r="G183" s="29" t="str" cm="1">
        <f t="array" ref="G183">MID(F183,MIN(IFERROR(FIND({0,1,2,3,4,5,6,7,8,9},F183),"")),100)</f>
        <v>003073</v>
      </c>
      <c r="H183" t="s">
        <v>33</v>
      </c>
      <c r="I183" t="s">
        <v>27</v>
      </c>
      <c r="J183">
        <v>17600000</v>
      </c>
      <c r="K183" t="s">
        <v>497</v>
      </c>
      <c r="L183" t="s">
        <v>170</v>
      </c>
      <c r="M183" s="30" t="s">
        <v>447</v>
      </c>
      <c r="N183" t="s">
        <v>171</v>
      </c>
      <c r="R183" t="s">
        <v>39</v>
      </c>
      <c r="S183" t="s">
        <v>91</v>
      </c>
    </row>
    <row r="184" spans="1:19">
      <c r="A184" s="28">
        <v>44833</v>
      </c>
      <c r="B184">
        <f t="shared" si="6"/>
        <v>29</v>
      </c>
      <c r="C184">
        <f t="shared" si="8"/>
        <v>4</v>
      </c>
      <c r="D184">
        <f t="shared" si="7"/>
        <v>9</v>
      </c>
      <c r="E184" t="s">
        <v>498</v>
      </c>
      <c r="F184" s="29" t="s">
        <v>499</v>
      </c>
      <c r="G184" s="29" t="str" cm="1">
        <f t="array" ref="G184">MID(F184,MIN(IFERROR(FIND({0,1,2,3,4,5,6,7,8,9},F184),"")),100)</f>
        <v>002988</v>
      </c>
      <c r="H184" t="s">
        <v>33</v>
      </c>
      <c r="I184" t="s">
        <v>201</v>
      </c>
      <c r="J184">
        <v>2000000</v>
      </c>
      <c r="K184">
        <v>2627</v>
      </c>
      <c r="L184" t="s">
        <v>198</v>
      </c>
      <c r="M184" s="30" t="s">
        <v>447</v>
      </c>
      <c r="N184" t="s">
        <v>46</v>
      </c>
      <c r="R184" t="s">
        <v>48</v>
      </c>
      <c r="S184" t="s">
        <v>40</v>
      </c>
    </row>
    <row r="185" spans="1:19">
      <c r="A185" s="28">
        <v>44746</v>
      </c>
      <c r="B185">
        <f t="shared" si="6"/>
        <v>4</v>
      </c>
      <c r="C185">
        <f t="shared" si="8"/>
        <v>1</v>
      </c>
      <c r="D185">
        <f t="shared" si="7"/>
        <v>7</v>
      </c>
      <c r="E185" t="s">
        <v>500</v>
      </c>
      <c r="F185" s="29" t="s">
        <v>501</v>
      </c>
      <c r="G185" s="29" t="str" cm="1">
        <f t="array" ref="G185">MID(F185,MIN(IFERROR(FIND({0,1,2,3,4,5,6,7,8,9},F185),"")),100)</f>
        <v>1961</v>
      </c>
      <c r="H185" t="s">
        <v>33</v>
      </c>
      <c r="I185" t="s">
        <v>412</v>
      </c>
      <c r="J185">
        <v>4720000</v>
      </c>
      <c r="K185">
        <v>1769</v>
      </c>
      <c r="L185" t="s">
        <v>502</v>
      </c>
      <c r="M185" s="30" t="s">
        <v>447</v>
      </c>
      <c r="N185" t="s">
        <v>76</v>
      </c>
      <c r="R185" t="s">
        <v>39</v>
      </c>
      <c r="S185" t="s">
        <v>40</v>
      </c>
    </row>
    <row r="186" spans="1:19">
      <c r="A186" s="28">
        <v>44819</v>
      </c>
      <c r="B186">
        <f t="shared" si="6"/>
        <v>15</v>
      </c>
      <c r="C186">
        <f t="shared" si="8"/>
        <v>2</v>
      </c>
      <c r="D186">
        <f t="shared" si="7"/>
        <v>9</v>
      </c>
      <c r="E186" t="s">
        <v>500</v>
      </c>
      <c r="F186" s="29" t="s">
        <v>503</v>
      </c>
      <c r="G186" s="29" t="str" cm="1">
        <f t="array" ref="G186">MID(F186,MIN(IFERROR(FIND({0,1,2,3,4,5,6,7,8,9},F186),"")),100)</f>
        <v>003671</v>
      </c>
      <c r="H186" t="s">
        <v>33</v>
      </c>
      <c r="I186" t="s">
        <v>412</v>
      </c>
      <c r="J186">
        <v>3500000</v>
      </c>
      <c r="K186" t="s">
        <v>504</v>
      </c>
      <c r="L186" t="s">
        <v>198</v>
      </c>
      <c r="M186" s="30" t="s">
        <v>447</v>
      </c>
      <c r="N186" t="s">
        <v>448</v>
      </c>
      <c r="R186" t="s">
        <v>48</v>
      </c>
      <c r="S186" t="s">
        <v>172</v>
      </c>
    </row>
    <row r="187" spans="1:19">
      <c r="A187" s="28">
        <v>44834</v>
      </c>
      <c r="B187">
        <f t="shared" si="6"/>
        <v>30</v>
      </c>
      <c r="C187">
        <f t="shared" si="8"/>
        <v>4</v>
      </c>
      <c r="D187">
        <f t="shared" si="7"/>
        <v>9</v>
      </c>
      <c r="E187" t="s">
        <v>500</v>
      </c>
      <c r="F187" s="29" t="s">
        <v>503</v>
      </c>
      <c r="G187" s="29" t="str" cm="1">
        <f t="array" ref="G187">MID(F187,MIN(IFERROR(FIND({0,1,2,3,4,5,6,7,8,9},F187),"")),100)</f>
        <v>003671</v>
      </c>
      <c r="H187" t="s">
        <v>33</v>
      </c>
      <c r="I187" t="s">
        <v>412</v>
      </c>
      <c r="J187">
        <v>3500000</v>
      </c>
      <c r="K187" t="s">
        <v>505</v>
      </c>
      <c r="L187" t="s">
        <v>198</v>
      </c>
      <c r="M187" s="30" t="s">
        <v>447</v>
      </c>
      <c r="N187" t="s">
        <v>448</v>
      </c>
      <c r="R187" t="s">
        <v>30</v>
      </c>
      <c r="S187" t="s">
        <v>172</v>
      </c>
    </row>
    <row r="188" spans="1:19">
      <c r="A188" s="28">
        <v>44753</v>
      </c>
      <c r="B188">
        <f t="shared" si="6"/>
        <v>11</v>
      </c>
      <c r="C188">
        <f t="shared" si="8"/>
        <v>2</v>
      </c>
      <c r="D188">
        <f t="shared" si="7"/>
        <v>7</v>
      </c>
      <c r="E188" t="s">
        <v>251</v>
      </c>
      <c r="F188" s="29">
        <v>2438</v>
      </c>
      <c r="G188" s="29" t="str" cm="1">
        <f t="array" ref="G188">MID(F188,MIN(IFERROR(FIND({0,1,2,3,4,5,6,7,8,9},F188),"")),100)</f>
        <v>2438</v>
      </c>
      <c r="H188" t="s">
        <v>33</v>
      </c>
      <c r="I188" t="s">
        <v>242</v>
      </c>
      <c r="J188">
        <v>12000000</v>
      </c>
      <c r="K188">
        <v>2264</v>
      </c>
      <c r="L188" t="s">
        <v>28</v>
      </c>
      <c r="M188" s="30" t="s">
        <v>447</v>
      </c>
      <c r="N188" t="s">
        <v>506</v>
      </c>
      <c r="R188" t="s">
        <v>30</v>
      </c>
      <c r="S188" t="s">
        <v>91</v>
      </c>
    </row>
    <row r="189" spans="1:19">
      <c r="A189" s="28">
        <v>44740</v>
      </c>
      <c r="B189">
        <f t="shared" si="6"/>
        <v>28</v>
      </c>
      <c r="C189">
        <f t="shared" si="8"/>
        <v>4</v>
      </c>
      <c r="D189">
        <f t="shared" si="7"/>
        <v>6</v>
      </c>
      <c r="E189" t="s">
        <v>507</v>
      </c>
      <c r="F189" s="29" t="s">
        <v>508</v>
      </c>
      <c r="G189" s="29" t="str" cm="1">
        <f t="array" ref="G189">MID(F189,MIN(IFERROR(FIND({0,1,2,3,4,5,6,7,8,9},F189),"")),100)</f>
        <v>581</v>
      </c>
      <c r="H189" t="s">
        <v>33</v>
      </c>
      <c r="I189" t="s">
        <v>185</v>
      </c>
      <c r="J189">
        <v>7200000</v>
      </c>
      <c r="K189" t="s">
        <v>509</v>
      </c>
      <c r="L189" t="s">
        <v>28</v>
      </c>
      <c r="M189" s="30" t="s">
        <v>447</v>
      </c>
      <c r="N189" t="s">
        <v>335</v>
      </c>
      <c r="O189" t="s">
        <v>264</v>
      </c>
      <c r="R189" t="s">
        <v>30</v>
      </c>
      <c r="S189" s="30" t="s">
        <v>40</v>
      </c>
    </row>
    <row r="190" spans="1:19">
      <c r="A190" s="28">
        <v>44723</v>
      </c>
      <c r="B190">
        <f t="shared" si="6"/>
        <v>11</v>
      </c>
      <c r="C190">
        <f t="shared" si="8"/>
        <v>2</v>
      </c>
      <c r="D190">
        <f t="shared" si="7"/>
        <v>6</v>
      </c>
      <c r="E190" t="s">
        <v>510</v>
      </c>
      <c r="F190" s="29" t="s">
        <v>511</v>
      </c>
      <c r="G190" s="29" t="str" cm="1">
        <f t="array" ref="G190">MID(F190,MIN(IFERROR(FIND({0,1,2,3,4,5,6,7,8,9},F190),"")),100)</f>
        <v>001697</v>
      </c>
      <c r="H190" t="s">
        <v>33</v>
      </c>
      <c r="I190" t="s">
        <v>185</v>
      </c>
      <c r="J190">
        <v>4800000</v>
      </c>
      <c r="K190" t="s">
        <v>512</v>
      </c>
      <c r="L190" t="s">
        <v>28</v>
      </c>
      <c r="M190" s="30" t="s">
        <v>447</v>
      </c>
      <c r="N190" t="s">
        <v>513</v>
      </c>
      <c r="R190" t="s">
        <v>39</v>
      </c>
      <c r="S190" s="30" t="s">
        <v>40</v>
      </c>
    </row>
    <row r="191" spans="1:19">
      <c r="A191" s="28">
        <v>44800</v>
      </c>
      <c r="B191">
        <f t="shared" si="6"/>
        <v>27</v>
      </c>
      <c r="C191">
        <f t="shared" si="8"/>
        <v>4</v>
      </c>
      <c r="D191">
        <f t="shared" si="7"/>
        <v>8</v>
      </c>
      <c r="E191" t="s">
        <v>510</v>
      </c>
      <c r="F191" s="29">
        <v>2270185</v>
      </c>
      <c r="G191" s="29" t="str" cm="1">
        <f t="array" ref="G191">MID(F191,MIN(IFERROR(FIND({0,1,2,3,4,5,6,7,8,9},F191),"")),100)</f>
        <v>2270185</v>
      </c>
      <c r="H191" t="s">
        <v>33</v>
      </c>
      <c r="I191" t="s">
        <v>185</v>
      </c>
      <c r="J191">
        <v>13900000</v>
      </c>
      <c r="K191" t="s">
        <v>514</v>
      </c>
      <c r="L191" t="s">
        <v>81</v>
      </c>
      <c r="M191" s="30" t="s">
        <v>447</v>
      </c>
      <c r="N191" t="s">
        <v>431</v>
      </c>
      <c r="R191" t="s">
        <v>39</v>
      </c>
      <c r="S191" t="s">
        <v>172</v>
      </c>
    </row>
    <row r="192" spans="1:19">
      <c r="A192" s="28">
        <v>44751</v>
      </c>
      <c r="B192">
        <f t="shared" si="6"/>
        <v>9</v>
      </c>
      <c r="C192">
        <f t="shared" si="8"/>
        <v>1</v>
      </c>
      <c r="D192">
        <f t="shared" si="7"/>
        <v>7</v>
      </c>
      <c r="E192" t="s">
        <v>515</v>
      </c>
      <c r="F192" s="29">
        <v>1736</v>
      </c>
      <c r="G192" s="29" t="str" cm="1">
        <f t="array" ref="G192">MID(F192,MIN(IFERROR(FIND({0,1,2,3,4,5,6,7,8,9},F192),"")),100)</f>
        <v>1736</v>
      </c>
      <c r="H192" t="s">
        <v>33</v>
      </c>
      <c r="I192" t="s">
        <v>177</v>
      </c>
      <c r="J192">
        <v>4000000</v>
      </c>
      <c r="K192">
        <v>2212</v>
      </c>
      <c r="L192" t="s">
        <v>28</v>
      </c>
      <c r="M192" s="30" t="s">
        <v>447</v>
      </c>
      <c r="N192" t="s">
        <v>516</v>
      </c>
      <c r="O192" t="s">
        <v>277</v>
      </c>
      <c r="R192" t="s">
        <v>48</v>
      </c>
      <c r="S192" t="s">
        <v>40</v>
      </c>
    </row>
    <row r="193" spans="1:19">
      <c r="A193" s="28">
        <v>44763</v>
      </c>
      <c r="B193">
        <f t="shared" si="6"/>
        <v>21</v>
      </c>
      <c r="C193">
        <f t="shared" si="8"/>
        <v>3</v>
      </c>
      <c r="D193">
        <f t="shared" si="7"/>
        <v>7</v>
      </c>
      <c r="E193" t="s">
        <v>517</v>
      </c>
      <c r="F193" s="29">
        <v>1736</v>
      </c>
      <c r="G193" s="29" t="str" cm="1">
        <f t="array" ref="G193">MID(F193,MIN(IFERROR(FIND({0,1,2,3,4,5,6,7,8,9},F193),"")),100)</f>
        <v>1736</v>
      </c>
      <c r="H193" t="s">
        <v>33</v>
      </c>
      <c r="I193" t="s">
        <v>177</v>
      </c>
      <c r="J193">
        <v>10400000</v>
      </c>
      <c r="K193">
        <v>2227</v>
      </c>
      <c r="L193" t="s">
        <v>179</v>
      </c>
      <c r="M193" s="30" t="s">
        <v>447</v>
      </c>
      <c r="N193" t="s">
        <v>516</v>
      </c>
      <c r="O193" t="s">
        <v>167</v>
      </c>
      <c r="R193" t="s">
        <v>30</v>
      </c>
      <c r="S193" t="s">
        <v>40</v>
      </c>
    </row>
    <row r="194" spans="1:19">
      <c r="A194" s="28">
        <v>44834</v>
      </c>
      <c r="B194">
        <f t="shared" ref="B194:B257" si="9">DAY(A194)</f>
        <v>30</v>
      </c>
      <c r="C194">
        <f t="shared" si="8"/>
        <v>4</v>
      </c>
      <c r="D194">
        <f t="shared" ref="D194:D257" si="10">MONTH(A194)</f>
        <v>9</v>
      </c>
      <c r="E194" t="s">
        <v>518</v>
      </c>
      <c r="F194" s="29">
        <v>220599</v>
      </c>
      <c r="G194" s="29" t="str" cm="1">
        <f t="array" ref="G194">MID(F194,MIN(IFERROR(FIND({0,1,2,3,4,5,6,7,8,9},F194),"")),100)</f>
        <v>220599</v>
      </c>
      <c r="H194" t="s">
        <v>33</v>
      </c>
      <c r="I194" t="s">
        <v>133</v>
      </c>
      <c r="J194">
        <v>19300000</v>
      </c>
      <c r="K194" t="s">
        <v>519</v>
      </c>
      <c r="L194" t="s">
        <v>135</v>
      </c>
      <c r="M194" s="30" t="s">
        <v>1535</v>
      </c>
      <c r="N194" t="s">
        <v>136</v>
      </c>
      <c r="R194" t="s">
        <v>39</v>
      </c>
      <c r="S194" t="s">
        <v>40</v>
      </c>
    </row>
    <row r="195" spans="1:19">
      <c r="A195" s="28">
        <v>44783</v>
      </c>
      <c r="B195">
        <f t="shared" si="9"/>
        <v>10</v>
      </c>
      <c r="C195">
        <f t="shared" ref="C195:C258" si="11">ROUND(B195/7,0)</f>
        <v>1</v>
      </c>
      <c r="D195">
        <f t="shared" si="10"/>
        <v>8</v>
      </c>
      <c r="E195" t="s">
        <v>520</v>
      </c>
      <c r="F195" s="29" t="s">
        <v>521</v>
      </c>
      <c r="G195" s="29" t="str" cm="1">
        <f t="array" ref="G195">MID(F195,MIN(IFERROR(FIND({0,1,2,3,4,5,6,7,8,9},F195),"")),100)</f>
        <v>002588</v>
      </c>
      <c r="H195" t="s">
        <v>33</v>
      </c>
      <c r="I195" t="s">
        <v>227</v>
      </c>
      <c r="J195">
        <v>5000000</v>
      </c>
      <c r="K195" t="s">
        <v>522</v>
      </c>
      <c r="L195" t="s">
        <v>87</v>
      </c>
      <c r="M195" s="30" t="s">
        <v>447</v>
      </c>
      <c r="N195" t="s">
        <v>188</v>
      </c>
      <c r="O195" t="s">
        <v>206</v>
      </c>
      <c r="P195" t="s">
        <v>229</v>
      </c>
      <c r="R195" t="s">
        <v>48</v>
      </c>
      <c r="S195" t="s">
        <v>40</v>
      </c>
    </row>
    <row r="196" spans="1:19">
      <c r="A196" s="28">
        <v>44804</v>
      </c>
      <c r="B196">
        <f t="shared" si="9"/>
        <v>31</v>
      </c>
      <c r="C196">
        <f t="shared" si="11"/>
        <v>4</v>
      </c>
      <c r="D196">
        <f t="shared" si="10"/>
        <v>8</v>
      </c>
      <c r="E196" t="s">
        <v>520</v>
      </c>
      <c r="F196" s="29" t="s">
        <v>521</v>
      </c>
      <c r="G196" s="29" t="str" cm="1">
        <f t="array" ref="G196">MID(F196,MIN(IFERROR(FIND({0,1,2,3,4,5,6,7,8,9},F196),"")),100)</f>
        <v>002588</v>
      </c>
      <c r="H196" t="s">
        <v>33</v>
      </c>
      <c r="I196" t="s">
        <v>227</v>
      </c>
      <c r="J196">
        <v>14200000</v>
      </c>
      <c r="K196" t="s">
        <v>523</v>
      </c>
      <c r="L196" t="s">
        <v>81</v>
      </c>
      <c r="M196" s="30" t="s">
        <v>447</v>
      </c>
      <c r="N196" t="s">
        <v>188</v>
      </c>
      <c r="O196" t="s">
        <v>206</v>
      </c>
      <c r="P196" t="s">
        <v>229</v>
      </c>
      <c r="R196" t="s">
        <v>30</v>
      </c>
      <c r="S196" t="s">
        <v>40</v>
      </c>
    </row>
    <row r="197" spans="1:19">
      <c r="A197" s="28">
        <v>44802</v>
      </c>
      <c r="B197">
        <f t="shared" si="9"/>
        <v>29</v>
      </c>
      <c r="C197">
        <f t="shared" si="11"/>
        <v>4</v>
      </c>
      <c r="D197">
        <f t="shared" si="10"/>
        <v>8</v>
      </c>
      <c r="E197" t="s">
        <v>524</v>
      </c>
      <c r="F197" s="29">
        <v>2270199</v>
      </c>
      <c r="G197" s="29" t="str" cm="1">
        <f t="array" ref="G197">MID(F197,MIN(IFERROR(FIND({0,1,2,3,4,5,6,7,8,9},F197),"")),100)</f>
        <v>2270199</v>
      </c>
      <c r="H197" t="s">
        <v>33</v>
      </c>
      <c r="I197" t="s">
        <v>133</v>
      </c>
      <c r="J197">
        <v>21500000</v>
      </c>
      <c r="K197" t="s">
        <v>525</v>
      </c>
      <c r="L197" t="s">
        <v>135</v>
      </c>
      <c r="M197" s="30" t="s">
        <v>1535</v>
      </c>
      <c r="N197" t="s">
        <v>136</v>
      </c>
      <c r="O197" t="s">
        <v>137</v>
      </c>
      <c r="P197" t="s">
        <v>165</v>
      </c>
      <c r="R197" t="s">
        <v>39</v>
      </c>
      <c r="S197" t="s">
        <v>40</v>
      </c>
    </row>
    <row r="198" spans="1:19">
      <c r="A198" s="28">
        <v>44749</v>
      </c>
      <c r="B198">
        <f t="shared" si="9"/>
        <v>7</v>
      </c>
      <c r="C198">
        <f t="shared" si="11"/>
        <v>1</v>
      </c>
      <c r="D198">
        <f t="shared" si="10"/>
        <v>7</v>
      </c>
      <c r="E198" t="s">
        <v>526</v>
      </c>
      <c r="F198" s="29">
        <v>2759</v>
      </c>
      <c r="G198" s="29" t="str" cm="1">
        <f t="array" ref="G198">MID(F198,MIN(IFERROR(FIND({0,1,2,3,4,5,6,7,8,9},F198),"")),100)</f>
        <v>2759</v>
      </c>
      <c r="H198" t="s">
        <v>33</v>
      </c>
      <c r="I198" t="s">
        <v>34</v>
      </c>
      <c r="J198">
        <v>3360000</v>
      </c>
      <c r="K198">
        <v>1961</v>
      </c>
      <c r="L198" t="s">
        <v>527</v>
      </c>
      <c r="M198" s="30" t="s">
        <v>447</v>
      </c>
      <c r="N198" t="s">
        <v>53</v>
      </c>
      <c r="R198" t="s">
        <v>39</v>
      </c>
      <c r="S198" t="s">
        <v>40</v>
      </c>
    </row>
    <row r="199" spans="1:19">
      <c r="A199" s="28">
        <v>44762</v>
      </c>
      <c r="B199">
        <f t="shared" si="9"/>
        <v>20</v>
      </c>
      <c r="C199">
        <f t="shared" si="11"/>
        <v>3</v>
      </c>
      <c r="D199">
        <f t="shared" si="10"/>
        <v>7</v>
      </c>
      <c r="E199" t="s">
        <v>528</v>
      </c>
      <c r="F199" s="29">
        <v>2311</v>
      </c>
      <c r="G199" s="29" t="str" cm="1">
        <f t="array" ref="G199">MID(F199,MIN(IFERROR(FIND({0,1,2,3,4,5,6,7,8,9},F199),"")),100)</f>
        <v>2311</v>
      </c>
      <c r="H199" t="s">
        <v>26</v>
      </c>
      <c r="I199" t="s">
        <v>27</v>
      </c>
      <c r="J199">
        <v>1000000</v>
      </c>
      <c r="K199">
        <v>497</v>
      </c>
      <c r="L199" t="s">
        <v>529</v>
      </c>
      <c r="M199" s="30" t="s">
        <v>447</v>
      </c>
      <c r="N199" t="s">
        <v>296</v>
      </c>
      <c r="R199" t="s">
        <v>39</v>
      </c>
      <c r="S199" t="s">
        <v>91</v>
      </c>
    </row>
    <row r="200" spans="1:19">
      <c r="A200" s="28">
        <v>44773</v>
      </c>
      <c r="B200">
        <f t="shared" si="9"/>
        <v>31</v>
      </c>
      <c r="C200">
        <f t="shared" si="11"/>
        <v>4</v>
      </c>
      <c r="D200">
        <f t="shared" si="10"/>
        <v>7</v>
      </c>
      <c r="E200" t="s">
        <v>530</v>
      </c>
      <c r="F200" s="29" t="s">
        <v>531</v>
      </c>
      <c r="G200" s="29" t="str" cm="1">
        <f t="array" ref="G200">MID(F200,MIN(IFERROR(FIND({0,1,2,3,4,5,6,7,8,9},F200),"")),100)</f>
        <v>003761</v>
      </c>
      <c r="H200" t="s">
        <v>33</v>
      </c>
      <c r="I200" t="s">
        <v>213</v>
      </c>
      <c r="J200">
        <v>5000000</v>
      </c>
      <c r="K200" t="s">
        <v>532</v>
      </c>
      <c r="L200" t="s">
        <v>81</v>
      </c>
      <c r="M200" s="30" t="s">
        <v>447</v>
      </c>
      <c r="N200" t="s">
        <v>384</v>
      </c>
      <c r="R200" t="s">
        <v>48</v>
      </c>
      <c r="S200" t="s">
        <v>172</v>
      </c>
    </row>
    <row r="201" spans="1:19">
      <c r="A201" s="28">
        <v>44773</v>
      </c>
      <c r="B201">
        <f t="shared" si="9"/>
        <v>31</v>
      </c>
      <c r="C201">
        <f t="shared" si="11"/>
        <v>4</v>
      </c>
      <c r="D201">
        <f t="shared" si="10"/>
        <v>7</v>
      </c>
      <c r="E201" t="s">
        <v>533</v>
      </c>
      <c r="F201" s="29" t="s">
        <v>534</v>
      </c>
      <c r="G201" s="29" t="str" cm="1">
        <f t="array" ref="G201">MID(F201,MIN(IFERROR(FIND({0,1,2,3,4,5,6,7,8,9},F201),"")),100)</f>
        <v>002470</v>
      </c>
      <c r="H201" t="s">
        <v>33</v>
      </c>
      <c r="I201" t="s">
        <v>242</v>
      </c>
      <c r="J201">
        <v>10000000</v>
      </c>
      <c r="K201" t="s">
        <v>535</v>
      </c>
      <c r="L201" t="s">
        <v>81</v>
      </c>
      <c r="M201" s="30" t="s">
        <v>447</v>
      </c>
      <c r="N201" t="s">
        <v>438</v>
      </c>
      <c r="O201" t="s">
        <v>165</v>
      </c>
      <c r="R201" t="s">
        <v>39</v>
      </c>
      <c r="S201" t="s">
        <v>40</v>
      </c>
    </row>
    <row r="202" spans="1:19">
      <c r="A202" s="28">
        <v>44761</v>
      </c>
      <c r="B202">
        <f t="shared" si="9"/>
        <v>19</v>
      </c>
      <c r="C202">
        <f t="shared" si="11"/>
        <v>3</v>
      </c>
      <c r="D202">
        <f t="shared" si="10"/>
        <v>7</v>
      </c>
      <c r="E202" t="s">
        <v>536</v>
      </c>
      <c r="F202" s="29">
        <v>2567</v>
      </c>
      <c r="G202" s="29" t="str" cm="1">
        <f t="array" ref="G202">MID(F202,MIN(IFERROR(FIND({0,1,2,3,4,5,6,7,8,9},F202),"")),100)</f>
        <v>2567</v>
      </c>
      <c r="H202" t="s">
        <v>33</v>
      </c>
      <c r="I202" t="s">
        <v>227</v>
      </c>
      <c r="J202">
        <v>12000000</v>
      </c>
      <c r="K202">
        <v>1549</v>
      </c>
      <c r="L202" t="s">
        <v>537</v>
      </c>
      <c r="M202" s="30" t="s">
        <v>447</v>
      </c>
      <c r="N202" t="s">
        <v>206</v>
      </c>
      <c r="O202" t="s">
        <v>229</v>
      </c>
      <c r="R202" t="s">
        <v>39</v>
      </c>
      <c r="S202" t="s">
        <v>40</v>
      </c>
    </row>
    <row r="203" spans="1:19">
      <c r="A203" s="28">
        <v>44804</v>
      </c>
      <c r="B203">
        <f t="shared" si="9"/>
        <v>31</v>
      </c>
      <c r="C203">
        <f t="shared" si="11"/>
        <v>4</v>
      </c>
      <c r="D203">
        <f t="shared" si="10"/>
        <v>8</v>
      </c>
      <c r="E203" t="s">
        <v>538</v>
      </c>
      <c r="F203" s="29" t="s">
        <v>539</v>
      </c>
      <c r="G203" s="29" t="str" cm="1">
        <f t="array" ref="G203">MID(F203,MIN(IFERROR(FIND({0,1,2,3,4,5,6,7,8,9},F203),"")),100)</f>
        <v>003515</v>
      </c>
      <c r="H203" t="s">
        <v>33</v>
      </c>
      <c r="I203" t="s">
        <v>201</v>
      </c>
      <c r="J203">
        <v>13500000</v>
      </c>
      <c r="K203" t="s">
        <v>540</v>
      </c>
      <c r="L203" t="s">
        <v>69</v>
      </c>
      <c r="M203" s="30" t="s">
        <v>447</v>
      </c>
      <c r="N203" t="s">
        <v>191</v>
      </c>
      <c r="O203" t="s">
        <v>53</v>
      </c>
      <c r="R203" t="s">
        <v>39</v>
      </c>
      <c r="S203" t="s">
        <v>40</v>
      </c>
    </row>
    <row r="204" spans="1:19">
      <c r="A204" s="28">
        <v>44747</v>
      </c>
      <c r="B204">
        <f t="shared" si="9"/>
        <v>5</v>
      </c>
      <c r="C204">
        <f t="shared" si="11"/>
        <v>1</v>
      </c>
      <c r="D204">
        <f t="shared" si="10"/>
        <v>7</v>
      </c>
      <c r="E204" t="s">
        <v>541</v>
      </c>
      <c r="F204" s="29">
        <v>2282</v>
      </c>
      <c r="G204" s="29" t="str" cm="1">
        <f t="array" ref="G204">MID(F204,MIN(IFERROR(FIND({0,1,2,3,4,5,6,7,8,9},F204),"")),100)</f>
        <v>2282</v>
      </c>
      <c r="H204" t="s">
        <v>26</v>
      </c>
      <c r="I204" t="s">
        <v>27</v>
      </c>
      <c r="J204">
        <v>1000000</v>
      </c>
      <c r="K204">
        <v>467</v>
      </c>
      <c r="L204" t="s">
        <v>238</v>
      </c>
      <c r="M204" s="30" t="s">
        <v>447</v>
      </c>
      <c r="N204" t="s">
        <v>296</v>
      </c>
      <c r="R204" t="s">
        <v>39</v>
      </c>
      <c r="S204" t="s">
        <v>26</v>
      </c>
    </row>
    <row r="205" spans="1:19">
      <c r="A205" s="28">
        <v>44804</v>
      </c>
      <c r="B205">
        <f t="shared" si="9"/>
        <v>31</v>
      </c>
      <c r="C205">
        <f t="shared" si="11"/>
        <v>4</v>
      </c>
      <c r="D205">
        <f t="shared" si="10"/>
        <v>8</v>
      </c>
      <c r="E205" t="s">
        <v>542</v>
      </c>
      <c r="F205" s="29" t="s">
        <v>543</v>
      </c>
      <c r="G205" s="29" t="str" cm="1">
        <f t="array" ref="G205">MID(F205,MIN(IFERROR(FIND({0,1,2,3,4,5,6,7,8,9},F205),"")),100)</f>
        <v>0002353</v>
      </c>
      <c r="H205" t="s">
        <v>26</v>
      </c>
      <c r="I205" t="s">
        <v>27</v>
      </c>
      <c r="J205">
        <v>9000000</v>
      </c>
      <c r="K205" t="s">
        <v>544</v>
      </c>
      <c r="L205" t="s">
        <v>87</v>
      </c>
      <c r="M205" s="30" t="s">
        <v>447</v>
      </c>
      <c r="N205" t="s">
        <v>296</v>
      </c>
      <c r="R205" t="s">
        <v>39</v>
      </c>
      <c r="S205" t="s">
        <v>91</v>
      </c>
    </row>
    <row r="206" spans="1:19">
      <c r="A206" s="28">
        <v>44830</v>
      </c>
      <c r="B206">
        <f t="shared" si="9"/>
        <v>26</v>
      </c>
      <c r="C206">
        <f t="shared" si="11"/>
        <v>4</v>
      </c>
      <c r="D206">
        <f t="shared" si="10"/>
        <v>9</v>
      </c>
      <c r="E206" t="s">
        <v>545</v>
      </c>
      <c r="F206" s="29" t="s">
        <v>546</v>
      </c>
      <c r="G206" s="29" t="str" cm="1">
        <f t="array" ref="G206">MID(F206,MIN(IFERROR(FIND({0,1,2,3,4,5,6,7,8,9},F206),"")),100)</f>
        <v>002979</v>
      </c>
      <c r="H206" t="s">
        <v>33</v>
      </c>
      <c r="I206" t="s">
        <v>201</v>
      </c>
      <c r="J206">
        <v>12000000</v>
      </c>
      <c r="K206">
        <v>2604</v>
      </c>
      <c r="L206" t="s">
        <v>69</v>
      </c>
      <c r="M206" s="30" t="s">
        <v>447</v>
      </c>
      <c r="N206" t="s">
        <v>46</v>
      </c>
      <c r="O206" t="s">
        <v>235</v>
      </c>
      <c r="P206" t="s">
        <v>311</v>
      </c>
      <c r="R206" t="s">
        <v>39</v>
      </c>
      <c r="S206" t="s">
        <v>40</v>
      </c>
    </row>
    <row r="207" spans="1:19">
      <c r="A207" s="28">
        <v>44823</v>
      </c>
      <c r="B207">
        <f t="shared" si="9"/>
        <v>19</v>
      </c>
      <c r="C207">
        <f t="shared" si="11"/>
        <v>3</v>
      </c>
      <c r="D207">
        <f t="shared" si="10"/>
        <v>9</v>
      </c>
      <c r="E207" t="s">
        <v>547</v>
      </c>
      <c r="F207" s="29" t="s">
        <v>548</v>
      </c>
      <c r="G207" s="29" t="str" cm="1">
        <f t="array" ref="G207">MID(F207,MIN(IFERROR(FIND({0,1,2,3,4,5,6,7,8,9},F207),"")),100)</f>
        <v>003688</v>
      </c>
      <c r="H207" t="s">
        <v>33</v>
      </c>
      <c r="I207" t="s">
        <v>412</v>
      </c>
      <c r="J207">
        <v>29300000</v>
      </c>
      <c r="K207" t="s">
        <v>549</v>
      </c>
      <c r="L207" t="s">
        <v>69</v>
      </c>
      <c r="M207" s="30" t="s">
        <v>447</v>
      </c>
      <c r="N207" t="s">
        <v>50</v>
      </c>
      <c r="O207" t="s">
        <v>448</v>
      </c>
      <c r="P207" t="s">
        <v>53</v>
      </c>
      <c r="R207" t="s">
        <v>39</v>
      </c>
      <c r="S207" t="s">
        <v>40</v>
      </c>
    </row>
    <row r="208" spans="1:19">
      <c r="A208" s="28">
        <v>44804</v>
      </c>
      <c r="B208">
        <f t="shared" si="9"/>
        <v>31</v>
      </c>
      <c r="C208">
        <f t="shared" si="11"/>
        <v>4</v>
      </c>
      <c r="D208">
        <f t="shared" si="10"/>
        <v>8</v>
      </c>
      <c r="E208" t="s">
        <v>550</v>
      </c>
      <c r="F208" s="29" t="s">
        <v>551</v>
      </c>
      <c r="G208" s="29" t="str" cm="1">
        <f t="array" ref="G208">MID(F208,MIN(IFERROR(FIND({0,1,2,3,4,5,6,7,8,9},F208),"")),100)</f>
        <v>003713</v>
      </c>
      <c r="H208" t="s">
        <v>33</v>
      </c>
      <c r="I208" t="s">
        <v>227</v>
      </c>
      <c r="J208">
        <v>30000000</v>
      </c>
      <c r="K208" t="s">
        <v>552</v>
      </c>
      <c r="L208" t="s">
        <v>87</v>
      </c>
      <c r="M208" s="30" t="s">
        <v>447</v>
      </c>
      <c r="N208" t="s">
        <v>553</v>
      </c>
      <c r="O208" t="s">
        <v>206</v>
      </c>
      <c r="R208" t="s">
        <v>39</v>
      </c>
      <c r="S208" t="s">
        <v>172</v>
      </c>
    </row>
    <row r="209" spans="1:19">
      <c r="A209" s="28">
        <v>44804</v>
      </c>
      <c r="B209">
        <f t="shared" si="9"/>
        <v>31</v>
      </c>
      <c r="C209">
        <f t="shared" si="11"/>
        <v>4</v>
      </c>
      <c r="D209">
        <f t="shared" si="10"/>
        <v>8</v>
      </c>
      <c r="E209" t="s">
        <v>554</v>
      </c>
      <c r="F209" s="29" t="s">
        <v>555</v>
      </c>
      <c r="G209" s="29" t="str" cm="1">
        <f t="array" ref="G209">MID(F209,MIN(IFERROR(FIND({0,1,2,3,4,5,6,7,8,9},F209),"")),100)</f>
        <v>003143</v>
      </c>
      <c r="H209" t="s">
        <v>33</v>
      </c>
      <c r="I209" t="s">
        <v>177</v>
      </c>
      <c r="J209">
        <v>12000000</v>
      </c>
      <c r="K209" t="s">
        <v>556</v>
      </c>
      <c r="L209" t="s">
        <v>87</v>
      </c>
      <c r="M209" s="30" t="s">
        <v>447</v>
      </c>
      <c r="N209" t="s">
        <v>290</v>
      </c>
      <c r="R209" t="s">
        <v>39</v>
      </c>
      <c r="S209" t="s">
        <v>172</v>
      </c>
    </row>
    <row r="210" spans="1:19">
      <c r="A210" s="28">
        <v>44777</v>
      </c>
      <c r="B210">
        <f t="shared" si="9"/>
        <v>4</v>
      </c>
      <c r="C210">
        <f t="shared" si="11"/>
        <v>1</v>
      </c>
      <c r="D210">
        <f t="shared" si="10"/>
        <v>8</v>
      </c>
      <c r="E210" t="s">
        <v>557</v>
      </c>
      <c r="F210" s="29">
        <v>2270074</v>
      </c>
      <c r="G210" s="29" t="str" cm="1">
        <f t="array" ref="G210">MID(F210,MIN(IFERROR(FIND({0,1,2,3,4,5,6,7,8,9},F210),"")),100)</f>
        <v>2270074</v>
      </c>
      <c r="H210" t="s">
        <v>33</v>
      </c>
      <c r="I210" t="s">
        <v>133</v>
      </c>
      <c r="J210">
        <v>16000000</v>
      </c>
      <c r="K210" t="s">
        <v>558</v>
      </c>
      <c r="L210" t="s">
        <v>135</v>
      </c>
      <c r="M210" s="30" t="s">
        <v>1535</v>
      </c>
      <c r="N210" t="s">
        <v>76</v>
      </c>
      <c r="O210" t="s">
        <v>137</v>
      </c>
      <c r="P210" t="s">
        <v>136</v>
      </c>
      <c r="R210" t="s">
        <v>39</v>
      </c>
      <c r="S210" t="s">
        <v>40</v>
      </c>
    </row>
    <row r="211" spans="1:19">
      <c r="A211" s="28">
        <v>44804</v>
      </c>
      <c r="B211">
        <f t="shared" si="9"/>
        <v>31</v>
      </c>
      <c r="C211">
        <f t="shared" si="11"/>
        <v>4</v>
      </c>
      <c r="D211">
        <f t="shared" si="10"/>
        <v>8</v>
      </c>
      <c r="E211" t="s">
        <v>559</v>
      </c>
      <c r="F211" s="29" t="s">
        <v>560</v>
      </c>
      <c r="G211" s="29" t="str" cm="1">
        <f t="array" ref="G211">MID(F211,MIN(IFERROR(FIND({0,1,2,3,4,5,6,7,8,9},F211),"")),100)</f>
        <v>003516</v>
      </c>
      <c r="H211" t="s">
        <v>33</v>
      </c>
      <c r="I211" t="s">
        <v>201</v>
      </c>
      <c r="J211">
        <v>13500000</v>
      </c>
      <c r="K211" t="s">
        <v>561</v>
      </c>
      <c r="L211" t="s">
        <v>69</v>
      </c>
      <c r="M211" s="30" t="s">
        <v>447</v>
      </c>
      <c r="N211" t="s">
        <v>191</v>
      </c>
      <c r="O211" t="s">
        <v>53</v>
      </c>
      <c r="R211" t="s">
        <v>39</v>
      </c>
      <c r="S211" t="s">
        <v>40</v>
      </c>
    </row>
    <row r="212" spans="1:19">
      <c r="A212" s="28">
        <v>44823</v>
      </c>
      <c r="B212">
        <f t="shared" si="9"/>
        <v>19</v>
      </c>
      <c r="C212">
        <f t="shared" si="11"/>
        <v>3</v>
      </c>
      <c r="D212">
        <f t="shared" si="10"/>
        <v>9</v>
      </c>
      <c r="E212" t="s">
        <v>562</v>
      </c>
      <c r="F212" s="29" t="s">
        <v>563</v>
      </c>
      <c r="G212" s="29" t="str" cm="1">
        <f t="array" ref="G212">MID(F212,MIN(IFERROR(FIND({0,1,2,3,4,5,6,7,8,9},F212),"")),100)</f>
        <v>002964</v>
      </c>
      <c r="H212" t="s">
        <v>33</v>
      </c>
      <c r="I212" t="s">
        <v>201</v>
      </c>
      <c r="J212">
        <v>10950000</v>
      </c>
      <c r="K212">
        <v>4132</v>
      </c>
      <c r="L212" t="s">
        <v>69</v>
      </c>
      <c r="M212" s="30" t="s">
        <v>447</v>
      </c>
      <c r="N212" t="s">
        <v>46</v>
      </c>
      <c r="O212" t="s">
        <v>420</v>
      </c>
      <c r="R212" t="s">
        <v>48</v>
      </c>
      <c r="S212" t="s">
        <v>40</v>
      </c>
    </row>
    <row r="213" spans="1:19">
      <c r="A213" s="28">
        <v>44782</v>
      </c>
      <c r="B213">
        <f t="shared" si="9"/>
        <v>9</v>
      </c>
      <c r="C213">
        <f t="shared" si="11"/>
        <v>1</v>
      </c>
      <c r="D213">
        <f t="shared" si="10"/>
        <v>8</v>
      </c>
      <c r="E213" t="s">
        <v>564</v>
      </c>
      <c r="F213" s="29">
        <v>2270093</v>
      </c>
      <c r="G213" s="29" t="str" cm="1">
        <f t="array" ref="G213">MID(F213,MIN(IFERROR(FIND({0,1,2,3,4,5,6,7,8,9},F213),"")),100)</f>
        <v>2270093</v>
      </c>
      <c r="H213" t="s">
        <v>33</v>
      </c>
      <c r="I213" t="s">
        <v>133</v>
      </c>
      <c r="J213">
        <v>20600000</v>
      </c>
      <c r="K213" t="s">
        <v>565</v>
      </c>
      <c r="L213" t="s">
        <v>135</v>
      </c>
      <c r="M213" s="30" t="s">
        <v>1535</v>
      </c>
      <c r="N213" t="s">
        <v>119</v>
      </c>
      <c r="O213" t="s">
        <v>188</v>
      </c>
      <c r="P213" t="s">
        <v>347</v>
      </c>
      <c r="R213" t="s">
        <v>39</v>
      </c>
      <c r="S213" t="s">
        <v>40</v>
      </c>
    </row>
    <row r="214" spans="1:19">
      <c r="A214" s="28">
        <v>44790</v>
      </c>
      <c r="B214">
        <f t="shared" si="9"/>
        <v>17</v>
      </c>
      <c r="C214">
        <f t="shared" si="11"/>
        <v>2</v>
      </c>
      <c r="D214">
        <f t="shared" si="10"/>
        <v>8</v>
      </c>
      <c r="E214" t="s">
        <v>566</v>
      </c>
      <c r="F214" s="29">
        <v>2270132</v>
      </c>
      <c r="G214" s="29" t="str" cm="1">
        <f t="array" ref="G214">MID(F214,MIN(IFERROR(FIND({0,1,2,3,4,5,6,7,8,9},F214),"")),100)</f>
        <v>2270132</v>
      </c>
      <c r="H214" t="s">
        <v>33</v>
      </c>
      <c r="I214" t="s">
        <v>185</v>
      </c>
      <c r="J214">
        <v>11500000</v>
      </c>
      <c r="K214" t="s">
        <v>567</v>
      </c>
      <c r="L214" t="s">
        <v>87</v>
      </c>
      <c r="M214" s="30" t="s">
        <v>447</v>
      </c>
      <c r="N214" t="s">
        <v>76</v>
      </c>
      <c r="O214" t="s">
        <v>431</v>
      </c>
      <c r="P214" t="s">
        <v>119</v>
      </c>
      <c r="R214" t="s">
        <v>39</v>
      </c>
      <c r="S214" t="s">
        <v>40</v>
      </c>
    </row>
    <row r="215" spans="1:19">
      <c r="A215" s="28">
        <v>44834</v>
      </c>
      <c r="B215">
        <f t="shared" si="9"/>
        <v>30</v>
      </c>
      <c r="C215">
        <f t="shared" si="11"/>
        <v>4</v>
      </c>
      <c r="D215">
        <f t="shared" si="10"/>
        <v>9</v>
      </c>
      <c r="E215" t="s">
        <v>568</v>
      </c>
      <c r="F215" s="29">
        <v>220605</v>
      </c>
      <c r="G215" s="29" t="str" cm="1">
        <f t="array" ref="G215">MID(F215,MIN(IFERROR(FIND({0,1,2,3,4,5,6,7,8,9},F215),"")),100)</f>
        <v>220605</v>
      </c>
      <c r="H215" t="s">
        <v>33</v>
      </c>
      <c r="I215" t="s">
        <v>133</v>
      </c>
      <c r="J215">
        <v>2000000</v>
      </c>
      <c r="K215" t="s">
        <v>569</v>
      </c>
      <c r="L215" t="s">
        <v>81</v>
      </c>
      <c r="M215" s="30" t="s">
        <v>447</v>
      </c>
      <c r="N215" t="s">
        <v>61</v>
      </c>
      <c r="O215" t="s">
        <v>570</v>
      </c>
      <c r="P215" t="s">
        <v>167</v>
      </c>
      <c r="R215" t="s">
        <v>48</v>
      </c>
      <c r="S215" t="s">
        <v>40</v>
      </c>
    </row>
    <row r="216" spans="1:19">
      <c r="A216" s="28">
        <v>44834</v>
      </c>
      <c r="B216">
        <f t="shared" si="9"/>
        <v>30</v>
      </c>
      <c r="C216">
        <f t="shared" si="11"/>
        <v>4</v>
      </c>
      <c r="D216">
        <f t="shared" si="10"/>
        <v>9</v>
      </c>
      <c r="E216" t="s">
        <v>568</v>
      </c>
      <c r="F216" s="29">
        <v>220605</v>
      </c>
      <c r="G216" s="29" t="str" cm="1">
        <f t="array" ref="G216">MID(F216,MIN(IFERROR(FIND({0,1,2,3,4,5,6,7,8,9},F216),"")),100)</f>
        <v>220605</v>
      </c>
      <c r="H216" t="s">
        <v>33</v>
      </c>
      <c r="I216" t="s">
        <v>133</v>
      </c>
      <c r="J216">
        <v>10000000</v>
      </c>
      <c r="K216" t="s">
        <v>571</v>
      </c>
      <c r="L216" t="s">
        <v>135</v>
      </c>
      <c r="M216" s="30" t="s">
        <v>1535</v>
      </c>
      <c r="N216" t="s">
        <v>61</v>
      </c>
      <c r="O216" t="s">
        <v>570</v>
      </c>
      <c r="P216" t="s">
        <v>167</v>
      </c>
      <c r="R216" t="s">
        <v>30</v>
      </c>
      <c r="S216" t="s">
        <v>40</v>
      </c>
    </row>
    <row r="217" spans="1:19">
      <c r="A217" s="28">
        <v>44805</v>
      </c>
      <c r="B217">
        <f t="shared" si="9"/>
        <v>1</v>
      </c>
      <c r="C217">
        <f t="shared" si="11"/>
        <v>0</v>
      </c>
      <c r="D217">
        <f t="shared" si="10"/>
        <v>9</v>
      </c>
      <c r="E217" t="s">
        <v>572</v>
      </c>
      <c r="F217" s="29" t="s">
        <v>573</v>
      </c>
      <c r="G217" s="29" t="str" cm="1">
        <f t="array" ref="G217">MID(F217,MIN(IFERROR(FIND({0,1,2,3,4,5,6,7,8,9},F217),"")),100)</f>
        <v>001230</v>
      </c>
      <c r="H217" t="s">
        <v>33</v>
      </c>
      <c r="I217" t="s">
        <v>204</v>
      </c>
      <c r="J217">
        <v>17280000</v>
      </c>
      <c r="K217" t="s">
        <v>574</v>
      </c>
      <c r="L217" t="s">
        <v>81</v>
      </c>
      <c r="M217" s="30" t="s">
        <v>447</v>
      </c>
      <c r="N217" t="s">
        <v>119</v>
      </c>
      <c r="O217" t="s">
        <v>575</v>
      </c>
      <c r="R217" t="s">
        <v>39</v>
      </c>
      <c r="S217" t="s">
        <v>40</v>
      </c>
    </row>
    <row r="218" spans="1:19">
      <c r="A218" s="28">
        <v>44804</v>
      </c>
      <c r="B218">
        <f t="shared" si="9"/>
        <v>31</v>
      </c>
      <c r="C218">
        <f t="shared" si="11"/>
        <v>4</v>
      </c>
      <c r="D218">
        <f t="shared" si="10"/>
        <v>8</v>
      </c>
      <c r="E218" t="s">
        <v>576</v>
      </c>
      <c r="F218" s="29">
        <v>2270261</v>
      </c>
      <c r="G218" s="29" t="str" cm="1">
        <f t="array" ref="G218">MID(F218,MIN(IFERROR(FIND({0,1,2,3,4,5,6,7,8,9},F218),"")),100)</f>
        <v>2270261</v>
      </c>
      <c r="H218" t="s">
        <v>33</v>
      </c>
      <c r="I218" t="s">
        <v>242</v>
      </c>
      <c r="J218">
        <v>10800000</v>
      </c>
      <c r="K218">
        <v>3363</v>
      </c>
      <c r="L218" t="s">
        <v>87</v>
      </c>
      <c r="M218" s="30" t="s">
        <v>447</v>
      </c>
      <c r="N218" t="s">
        <v>244</v>
      </c>
      <c r="R218" t="s">
        <v>39</v>
      </c>
      <c r="S218" t="s">
        <v>172</v>
      </c>
    </row>
    <row r="219" spans="1:19">
      <c r="A219" s="28">
        <v>44785</v>
      </c>
      <c r="B219">
        <f t="shared" si="9"/>
        <v>12</v>
      </c>
      <c r="C219">
        <f t="shared" si="11"/>
        <v>2</v>
      </c>
      <c r="D219">
        <f t="shared" si="10"/>
        <v>8</v>
      </c>
      <c r="E219" t="s">
        <v>577</v>
      </c>
      <c r="F219" s="29" t="s">
        <v>578</v>
      </c>
      <c r="G219" s="29" t="str" cm="1">
        <f t="array" ref="G219">MID(F219,MIN(IFERROR(FIND({0,1,2,3,4,5,6,7,8,9},F219),"")),100)</f>
        <v>002844</v>
      </c>
      <c r="H219" t="s">
        <v>33</v>
      </c>
      <c r="I219" t="s">
        <v>34</v>
      </c>
      <c r="J219">
        <v>21000000</v>
      </c>
      <c r="K219">
        <v>2763</v>
      </c>
      <c r="L219" t="s">
        <v>179</v>
      </c>
      <c r="M219" s="30" t="s">
        <v>447</v>
      </c>
      <c r="N219" t="s">
        <v>53</v>
      </c>
      <c r="O219" t="s">
        <v>124</v>
      </c>
      <c r="P219" t="s">
        <v>579</v>
      </c>
      <c r="R219" t="s">
        <v>39</v>
      </c>
      <c r="S219" t="s">
        <v>40</v>
      </c>
    </row>
    <row r="220" spans="1:19">
      <c r="A220" s="28">
        <v>44744</v>
      </c>
      <c r="B220">
        <f t="shared" si="9"/>
        <v>2</v>
      </c>
      <c r="C220">
        <f t="shared" si="11"/>
        <v>0</v>
      </c>
      <c r="D220">
        <f t="shared" si="10"/>
        <v>7</v>
      </c>
      <c r="E220" t="s">
        <v>580</v>
      </c>
      <c r="F220" s="29">
        <v>2150</v>
      </c>
      <c r="G220" s="29" t="str" cm="1">
        <f t="array" ref="G220">MID(F220,MIN(IFERROR(FIND({0,1,2,3,4,5,6,7,8,9},F220),"")),100)</f>
        <v>2150</v>
      </c>
      <c r="H220" t="s">
        <v>33</v>
      </c>
      <c r="I220" t="s">
        <v>201</v>
      </c>
      <c r="J220">
        <v>400000</v>
      </c>
      <c r="K220">
        <v>1722</v>
      </c>
      <c r="L220" t="s">
        <v>42</v>
      </c>
      <c r="M220" s="30" t="s">
        <v>1535</v>
      </c>
      <c r="N220" t="s">
        <v>46</v>
      </c>
      <c r="R220" t="s">
        <v>48</v>
      </c>
      <c r="S220" t="s">
        <v>40</v>
      </c>
    </row>
    <row r="221" spans="1:19">
      <c r="A221" s="28">
        <v>44744</v>
      </c>
      <c r="B221">
        <f t="shared" si="9"/>
        <v>2</v>
      </c>
      <c r="C221">
        <f t="shared" si="11"/>
        <v>0</v>
      </c>
      <c r="D221">
        <f t="shared" si="10"/>
        <v>7</v>
      </c>
      <c r="E221" t="s">
        <v>581</v>
      </c>
      <c r="F221" s="29">
        <v>2150</v>
      </c>
      <c r="G221" s="29" t="str" cm="1">
        <f t="array" ref="G221">MID(F221,MIN(IFERROR(FIND({0,1,2,3,4,5,6,7,8,9},F221),"")),100)</f>
        <v>2150</v>
      </c>
      <c r="H221" t="s">
        <v>33</v>
      </c>
      <c r="I221" t="s">
        <v>201</v>
      </c>
      <c r="J221">
        <v>6320000</v>
      </c>
      <c r="K221">
        <v>1729</v>
      </c>
      <c r="L221" t="s">
        <v>28</v>
      </c>
      <c r="M221" s="30" t="s">
        <v>447</v>
      </c>
      <c r="N221" t="s">
        <v>46</v>
      </c>
      <c r="R221" t="s">
        <v>30</v>
      </c>
      <c r="S221" t="s">
        <v>40</v>
      </c>
    </row>
    <row r="222" spans="1:19">
      <c r="A222" s="28">
        <v>44762</v>
      </c>
      <c r="B222">
        <f t="shared" si="9"/>
        <v>20</v>
      </c>
      <c r="C222">
        <f t="shared" si="11"/>
        <v>3</v>
      </c>
      <c r="D222">
        <f t="shared" si="10"/>
        <v>7</v>
      </c>
      <c r="E222" t="s">
        <v>582</v>
      </c>
      <c r="F222" s="29">
        <v>2802</v>
      </c>
      <c r="G222" s="29" t="str" cm="1">
        <f t="array" ref="G222">MID(F222,MIN(IFERROR(FIND({0,1,2,3,4,5,6,7,8,9},F222),"")),100)</f>
        <v>2802</v>
      </c>
      <c r="H222" t="s">
        <v>33</v>
      </c>
      <c r="I222" t="s">
        <v>34</v>
      </c>
      <c r="J222">
        <v>9600000</v>
      </c>
      <c r="K222">
        <v>2010</v>
      </c>
      <c r="L222" t="s">
        <v>179</v>
      </c>
      <c r="M222" s="30" t="s">
        <v>447</v>
      </c>
      <c r="N222" t="s">
        <v>54</v>
      </c>
      <c r="O222" t="s">
        <v>46</v>
      </c>
      <c r="R222" t="s">
        <v>48</v>
      </c>
      <c r="S222" t="s">
        <v>40</v>
      </c>
    </row>
    <row r="223" spans="1:19">
      <c r="A223" s="28">
        <v>44804</v>
      </c>
      <c r="B223">
        <f t="shared" si="9"/>
        <v>31</v>
      </c>
      <c r="C223">
        <f t="shared" si="11"/>
        <v>4</v>
      </c>
      <c r="D223">
        <f t="shared" si="10"/>
        <v>8</v>
      </c>
      <c r="E223" t="s">
        <v>583</v>
      </c>
      <c r="F223" s="29" t="s">
        <v>584</v>
      </c>
      <c r="G223" s="29" t="str" cm="1">
        <f t="array" ref="G223">MID(F223,MIN(IFERROR(FIND({0,1,2,3,4,5,6,7,8,9},F223),"")),100)</f>
        <v>003529</v>
      </c>
      <c r="H223" t="s">
        <v>33</v>
      </c>
      <c r="I223" t="s">
        <v>85</v>
      </c>
      <c r="J223">
        <v>2000000</v>
      </c>
      <c r="K223" t="s">
        <v>585</v>
      </c>
      <c r="L223" t="s">
        <v>69</v>
      </c>
      <c r="M223" s="30" t="s">
        <v>447</v>
      </c>
      <c r="N223" t="s">
        <v>106</v>
      </c>
      <c r="O223" t="s">
        <v>54</v>
      </c>
      <c r="P223" t="s">
        <v>586</v>
      </c>
      <c r="R223" t="s">
        <v>48</v>
      </c>
      <c r="S223" t="s">
        <v>40</v>
      </c>
    </row>
    <row r="224" spans="1:19">
      <c r="A224" s="28">
        <v>44819</v>
      </c>
      <c r="B224">
        <f t="shared" si="9"/>
        <v>15</v>
      </c>
      <c r="C224">
        <f t="shared" si="11"/>
        <v>2</v>
      </c>
      <c r="D224">
        <f t="shared" si="10"/>
        <v>9</v>
      </c>
      <c r="E224" t="s">
        <v>583</v>
      </c>
      <c r="F224" s="29" t="s">
        <v>584</v>
      </c>
      <c r="G224" s="29" t="str" cm="1">
        <f t="array" ref="G224">MID(F224,MIN(IFERROR(FIND({0,1,2,3,4,5,6,7,8,9},F224),"")),100)</f>
        <v>003529</v>
      </c>
      <c r="H224" t="s">
        <v>33</v>
      </c>
      <c r="I224" t="s">
        <v>85</v>
      </c>
      <c r="J224">
        <v>11500000</v>
      </c>
      <c r="K224" t="s">
        <v>587</v>
      </c>
      <c r="L224" t="s">
        <v>69</v>
      </c>
      <c r="M224" s="30" t="s">
        <v>447</v>
      </c>
      <c r="N224" t="s">
        <v>106</v>
      </c>
      <c r="O224" t="s">
        <v>586</v>
      </c>
      <c r="P224" t="s">
        <v>54</v>
      </c>
      <c r="R224" t="s">
        <v>30</v>
      </c>
      <c r="S224" t="s">
        <v>40</v>
      </c>
    </row>
    <row r="225" spans="1:19">
      <c r="A225" s="28">
        <v>44804</v>
      </c>
      <c r="B225">
        <f t="shared" si="9"/>
        <v>31</v>
      </c>
      <c r="C225">
        <f t="shared" si="11"/>
        <v>4</v>
      </c>
      <c r="D225">
        <f t="shared" si="10"/>
        <v>8</v>
      </c>
      <c r="E225" t="s">
        <v>588</v>
      </c>
      <c r="F225" s="29" t="s">
        <v>589</v>
      </c>
      <c r="G225" s="29" t="str" cm="1">
        <f t="array" ref="G225">MID(F225,MIN(IFERROR(FIND({0,1,2,3,4,5,6,7,8,9},F225),"")),100)</f>
        <v>003137</v>
      </c>
      <c r="H225" t="s">
        <v>33</v>
      </c>
      <c r="I225" t="s">
        <v>177</v>
      </c>
      <c r="J225">
        <v>16000000</v>
      </c>
      <c r="K225" t="s">
        <v>590</v>
      </c>
      <c r="L225" t="s">
        <v>87</v>
      </c>
      <c r="M225" s="30" t="s">
        <v>447</v>
      </c>
      <c r="N225" t="s">
        <v>136</v>
      </c>
      <c r="R225" t="s">
        <v>39</v>
      </c>
      <c r="S225" t="s">
        <v>40</v>
      </c>
    </row>
    <row r="226" spans="1:19">
      <c r="A226" s="28">
        <v>44748</v>
      </c>
      <c r="B226">
        <f t="shared" si="9"/>
        <v>6</v>
      </c>
      <c r="C226">
        <f t="shared" si="11"/>
        <v>1</v>
      </c>
      <c r="D226">
        <f t="shared" si="10"/>
        <v>7</v>
      </c>
      <c r="E226" t="s">
        <v>591</v>
      </c>
      <c r="F226" s="29">
        <v>1729</v>
      </c>
      <c r="G226" s="29" t="str" cm="1">
        <f t="array" ref="G226">MID(F226,MIN(IFERROR(FIND({0,1,2,3,4,5,6,7,8,9},F226),"")),100)</f>
        <v>1729</v>
      </c>
      <c r="H226" t="s">
        <v>33</v>
      </c>
      <c r="I226" t="s">
        <v>177</v>
      </c>
      <c r="J226">
        <v>2000000</v>
      </c>
      <c r="K226">
        <v>2205</v>
      </c>
      <c r="L226" t="s">
        <v>28</v>
      </c>
      <c r="M226" s="30" t="s">
        <v>447</v>
      </c>
      <c r="N226" t="s">
        <v>38</v>
      </c>
      <c r="O226" t="s">
        <v>138</v>
      </c>
      <c r="R226" t="s">
        <v>48</v>
      </c>
      <c r="S226" t="s">
        <v>40</v>
      </c>
    </row>
    <row r="227" spans="1:19">
      <c r="A227" s="28">
        <v>44750</v>
      </c>
      <c r="B227">
        <f t="shared" si="9"/>
        <v>8</v>
      </c>
      <c r="C227">
        <f t="shared" si="11"/>
        <v>1</v>
      </c>
      <c r="D227">
        <f t="shared" si="10"/>
        <v>7</v>
      </c>
      <c r="E227" t="s">
        <v>591</v>
      </c>
      <c r="F227" s="29">
        <v>1729</v>
      </c>
      <c r="G227" s="29" t="str" cm="1">
        <f t="array" ref="G227">MID(F227,MIN(IFERROR(FIND({0,1,2,3,4,5,6,7,8,9},F227),"")),100)</f>
        <v>1729</v>
      </c>
      <c r="H227" t="s">
        <v>33</v>
      </c>
      <c r="I227" t="s">
        <v>177</v>
      </c>
      <c r="J227">
        <v>4720000</v>
      </c>
      <c r="K227">
        <v>2210</v>
      </c>
      <c r="L227" t="s">
        <v>28</v>
      </c>
      <c r="M227" s="30" t="s">
        <v>447</v>
      </c>
      <c r="N227" t="s">
        <v>38</v>
      </c>
      <c r="O227" t="s">
        <v>138</v>
      </c>
      <c r="R227" t="s">
        <v>30</v>
      </c>
      <c r="S227" t="s">
        <v>40</v>
      </c>
    </row>
    <row r="228" spans="1:19">
      <c r="A228" s="28">
        <v>44751</v>
      </c>
      <c r="B228">
        <f t="shared" si="9"/>
        <v>9</v>
      </c>
      <c r="C228">
        <f t="shared" si="11"/>
        <v>1</v>
      </c>
      <c r="D228">
        <f t="shared" si="10"/>
        <v>7</v>
      </c>
      <c r="E228" t="s">
        <v>592</v>
      </c>
      <c r="F228" s="29">
        <v>2281</v>
      </c>
      <c r="G228" s="29" t="str" cm="1">
        <f t="array" ref="G228">MID(F228,MIN(IFERROR(FIND({0,1,2,3,4,5,6,7,8,9},F228),"")),100)</f>
        <v>2281</v>
      </c>
      <c r="H228" t="s">
        <v>33</v>
      </c>
      <c r="I228" t="s">
        <v>201</v>
      </c>
      <c r="J228">
        <v>7200000</v>
      </c>
      <c r="K228">
        <v>2065</v>
      </c>
      <c r="L228" t="s">
        <v>28</v>
      </c>
      <c r="M228" s="30" t="s">
        <v>447</v>
      </c>
      <c r="N228" t="s">
        <v>53</v>
      </c>
      <c r="O228" t="s">
        <v>50</v>
      </c>
      <c r="R228" t="s">
        <v>48</v>
      </c>
      <c r="S228" t="s">
        <v>40</v>
      </c>
    </row>
    <row r="229" spans="1:19">
      <c r="A229" s="28">
        <v>44765</v>
      </c>
      <c r="B229">
        <f t="shared" si="9"/>
        <v>23</v>
      </c>
      <c r="C229">
        <f t="shared" si="11"/>
        <v>3</v>
      </c>
      <c r="D229">
        <f t="shared" si="10"/>
        <v>7</v>
      </c>
      <c r="E229" t="s">
        <v>593</v>
      </c>
      <c r="F229" s="29">
        <v>2770002</v>
      </c>
      <c r="G229" s="29" t="str" cm="1">
        <f t="array" ref="G229">MID(F229,MIN(IFERROR(FIND({0,1,2,3,4,5,6,7,8,9},F229),"")),100)</f>
        <v>2770002</v>
      </c>
      <c r="H229" t="s">
        <v>33</v>
      </c>
      <c r="I229" t="s">
        <v>133</v>
      </c>
      <c r="J229">
        <v>13000000</v>
      </c>
      <c r="K229">
        <v>3201</v>
      </c>
      <c r="L229" t="s">
        <v>135</v>
      </c>
      <c r="M229" s="30" t="s">
        <v>1535</v>
      </c>
      <c r="N229" t="s">
        <v>206</v>
      </c>
      <c r="O229" t="s">
        <v>264</v>
      </c>
      <c r="R229" t="s">
        <v>48</v>
      </c>
      <c r="S229" t="s">
        <v>40</v>
      </c>
    </row>
    <row r="230" spans="1:19">
      <c r="A230" s="28">
        <v>44763</v>
      </c>
      <c r="B230">
        <f t="shared" si="9"/>
        <v>21</v>
      </c>
      <c r="C230">
        <f t="shared" si="11"/>
        <v>3</v>
      </c>
      <c r="D230">
        <f t="shared" si="10"/>
        <v>7</v>
      </c>
      <c r="E230" t="s">
        <v>594</v>
      </c>
      <c r="F230" s="29">
        <v>2867</v>
      </c>
      <c r="G230" s="29" t="str" cm="1">
        <f t="array" ref="G230">MID(F230,MIN(IFERROR(FIND({0,1,2,3,4,5,6,7,8,9},F230),"")),100)</f>
        <v>2867</v>
      </c>
      <c r="H230" t="s">
        <v>33</v>
      </c>
      <c r="I230" t="s">
        <v>201</v>
      </c>
      <c r="J230">
        <v>13900000</v>
      </c>
      <c r="K230">
        <v>2109</v>
      </c>
      <c r="L230" t="s">
        <v>69</v>
      </c>
      <c r="M230" s="30" t="s">
        <v>447</v>
      </c>
      <c r="N230" t="s">
        <v>46</v>
      </c>
      <c r="O230" t="s">
        <v>76</v>
      </c>
      <c r="P230" t="s">
        <v>342</v>
      </c>
      <c r="R230" t="s">
        <v>39</v>
      </c>
      <c r="S230" t="s">
        <v>40</v>
      </c>
    </row>
    <row r="231" spans="1:19">
      <c r="A231" s="28">
        <v>44833</v>
      </c>
      <c r="B231">
        <f t="shared" si="9"/>
        <v>29</v>
      </c>
      <c r="C231">
        <f t="shared" si="11"/>
        <v>4</v>
      </c>
      <c r="D231">
        <f t="shared" si="10"/>
        <v>9</v>
      </c>
      <c r="E231" t="s">
        <v>388</v>
      </c>
      <c r="F231" s="29" t="s">
        <v>595</v>
      </c>
      <c r="G231" s="29" t="str" cm="1">
        <f t="array" ref="G231">MID(F231,MIN(IFERROR(FIND({0,1,2,3,4,5,6,7,8,9},F231),"")),100)</f>
        <v>220407</v>
      </c>
      <c r="H231" t="s">
        <v>33</v>
      </c>
      <c r="I231" t="s">
        <v>204</v>
      </c>
      <c r="J231">
        <v>8000000</v>
      </c>
      <c r="K231" t="s">
        <v>596</v>
      </c>
      <c r="L231" t="s">
        <v>179</v>
      </c>
      <c r="M231" s="30" t="s">
        <v>447</v>
      </c>
      <c r="N231" t="s">
        <v>216</v>
      </c>
      <c r="R231" t="s">
        <v>30</v>
      </c>
      <c r="S231" t="s">
        <v>91</v>
      </c>
    </row>
    <row r="232" spans="1:19">
      <c r="A232" s="28">
        <v>44821</v>
      </c>
      <c r="B232">
        <f t="shared" si="9"/>
        <v>17</v>
      </c>
      <c r="C232">
        <f t="shared" si="11"/>
        <v>2</v>
      </c>
      <c r="D232">
        <f t="shared" si="10"/>
        <v>9</v>
      </c>
      <c r="E232" t="s">
        <v>597</v>
      </c>
      <c r="F232" s="29" t="s">
        <v>598</v>
      </c>
      <c r="G232" s="29" t="str" cm="1">
        <f t="array" ref="G232">MID(F232,MIN(IFERROR(FIND({0,1,2,3,4,5,6,7,8,9},F232),"")),100)</f>
        <v>003982</v>
      </c>
      <c r="H232" t="s">
        <v>33</v>
      </c>
      <c r="I232" t="s">
        <v>27</v>
      </c>
      <c r="J232">
        <v>9600000</v>
      </c>
      <c r="K232">
        <v>3290</v>
      </c>
      <c r="L232" t="s">
        <v>198</v>
      </c>
      <c r="M232" s="30" t="s">
        <v>447</v>
      </c>
      <c r="N232" t="s">
        <v>599</v>
      </c>
      <c r="R232" t="s">
        <v>39</v>
      </c>
      <c r="S232" t="s">
        <v>172</v>
      </c>
    </row>
    <row r="233" spans="1:19">
      <c r="A233" s="28">
        <v>44831</v>
      </c>
      <c r="B233">
        <f t="shared" si="9"/>
        <v>27</v>
      </c>
      <c r="C233">
        <f t="shared" si="11"/>
        <v>4</v>
      </c>
      <c r="D233">
        <f t="shared" si="10"/>
        <v>9</v>
      </c>
      <c r="E233" t="s">
        <v>600</v>
      </c>
      <c r="F233" s="29" t="s">
        <v>601</v>
      </c>
      <c r="G233" s="29" t="str" cm="1">
        <f t="array" ref="G233">MID(F233,MIN(IFERROR(FIND({0,1,2,3,4,5,6,7,8,9},F233),"")),100)</f>
        <v>003993</v>
      </c>
      <c r="H233" t="s">
        <v>33</v>
      </c>
      <c r="I233" t="s">
        <v>27</v>
      </c>
      <c r="J233">
        <v>15360000</v>
      </c>
      <c r="K233">
        <v>3851</v>
      </c>
      <c r="L233" t="s">
        <v>170</v>
      </c>
      <c r="M233" s="30" t="s">
        <v>447</v>
      </c>
      <c r="N233" t="s">
        <v>38</v>
      </c>
      <c r="O233" t="s">
        <v>165</v>
      </c>
      <c r="P233" t="s">
        <v>602</v>
      </c>
      <c r="R233" t="s">
        <v>39</v>
      </c>
      <c r="S233" t="s">
        <v>40</v>
      </c>
    </row>
    <row r="234" spans="1:19">
      <c r="A234" s="28">
        <v>44773</v>
      </c>
      <c r="B234">
        <f t="shared" si="9"/>
        <v>31</v>
      </c>
      <c r="C234">
        <f t="shared" si="11"/>
        <v>4</v>
      </c>
      <c r="D234">
        <f t="shared" si="10"/>
        <v>7</v>
      </c>
      <c r="E234" t="s">
        <v>603</v>
      </c>
      <c r="F234" s="29" t="s">
        <v>604</v>
      </c>
      <c r="G234" s="29" t="str" cm="1">
        <f t="array" ref="G234">MID(F234,MIN(IFERROR(FIND({0,1,2,3,4,5,6,7,8,9},F234),"")),100)</f>
        <v>003810</v>
      </c>
      <c r="H234" t="s">
        <v>33</v>
      </c>
      <c r="I234" t="s">
        <v>133</v>
      </c>
      <c r="J234">
        <v>4500000</v>
      </c>
      <c r="K234" t="s">
        <v>605</v>
      </c>
      <c r="L234" t="s">
        <v>87</v>
      </c>
      <c r="M234" s="30" t="s">
        <v>447</v>
      </c>
      <c r="N234" t="s">
        <v>76</v>
      </c>
      <c r="R234" t="s">
        <v>48</v>
      </c>
      <c r="S234" t="s">
        <v>40</v>
      </c>
    </row>
    <row r="235" spans="1:19">
      <c r="A235" s="28">
        <v>44743</v>
      </c>
      <c r="B235">
        <f t="shared" si="9"/>
        <v>1</v>
      </c>
      <c r="C235">
        <f t="shared" si="11"/>
        <v>0</v>
      </c>
      <c r="D235">
        <f t="shared" si="10"/>
        <v>7</v>
      </c>
      <c r="E235" t="s">
        <v>606</v>
      </c>
      <c r="F235" s="29">
        <v>2719</v>
      </c>
      <c r="G235" s="29" t="str" cm="1">
        <f t="array" ref="G235">MID(F235,MIN(IFERROR(FIND({0,1,2,3,4,5,6,7,8,9},F235),"")),100)</f>
        <v>2719</v>
      </c>
      <c r="H235" t="s">
        <v>33</v>
      </c>
      <c r="I235" t="s">
        <v>213</v>
      </c>
      <c r="J235">
        <v>12000000</v>
      </c>
      <c r="K235">
        <v>1561</v>
      </c>
      <c r="L235" t="s">
        <v>607</v>
      </c>
      <c r="M235" s="30" t="s">
        <v>447</v>
      </c>
      <c r="N235" t="s">
        <v>384</v>
      </c>
      <c r="R235" t="s">
        <v>39</v>
      </c>
      <c r="S235" t="s">
        <v>172</v>
      </c>
    </row>
    <row r="236" spans="1:19">
      <c r="A236" s="28">
        <v>44781</v>
      </c>
      <c r="B236">
        <f t="shared" si="9"/>
        <v>8</v>
      </c>
      <c r="C236">
        <f t="shared" si="11"/>
        <v>1</v>
      </c>
      <c r="D236">
        <f t="shared" si="10"/>
        <v>8</v>
      </c>
      <c r="E236" t="s">
        <v>608</v>
      </c>
      <c r="F236" s="29" t="s">
        <v>609</v>
      </c>
      <c r="G236" s="29" t="str" cm="1">
        <f t="array" ref="G236">MID(F236,MIN(IFERROR(FIND({0,1,2,3,4,5,6,7,8,9},F236),"")),100)</f>
        <v>003370</v>
      </c>
      <c r="H236" t="s">
        <v>33</v>
      </c>
      <c r="I236" t="s">
        <v>227</v>
      </c>
      <c r="J236">
        <v>12000000</v>
      </c>
      <c r="K236" t="s">
        <v>610</v>
      </c>
      <c r="L236" t="s">
        <v>179</v>
      </c>
      <c r="M236" s="30" t="s">
        <v>447</v>
      </c>
      <c r="N236" t="s">
        <v>368</v>
      </c>
      <c r="R236" t="s">
        <v>39</v>
      </c>
      <c r="S236" t="s">
        <v>172</v>
      </c>
    </row>
    <row r="237" spans="1:19">
      <c r="A237" s="28">
        <v>44720</v>
      </c>
      <c r="B237">
        <f t="shared" si="9"/>
        <v>8</v>
      </c>
      <c r="C237">
        <f t="shared" si="11"/>
        <v>1</v>
      </c>
      <c r="D237">
        <f t="shared" si="10"/>
        <v>6</v>
      </c>
      <c r="E237" t="s">
        <v>611</v>
      </c>
      <c r="F237" s="29" t="s">
        <v>612</v>
      </c>
      <c r="G237" s="29" t="str" cm="1">
        <f t="array" ref="G237">MID(F237,MIN(IFERROR(FIND({0,1,2,3,4,5,6,7,8,9},F237),"")),100)</f>
        <v>001689</v>
      </c>
      <c r="H237" t="s">
        <v>33</v>
      </c>
      <c r="I237" t="s">
        <v>185</v>
      </c>
      <c r="J237">
        <v>9000000</v>
      </c>
      <c r="K237" t="s">
        <v>613</v>
      </c>
      <c r="L237" t="s">
        <v>28</v>
      </c>
      <c r="M237" s="30" t="s">
        <v>447</v>
      </c>
      <c r="N237" t="s">
        <v>614</v>
      </c>
      <c r="O237" t="s">
        <v>615</v>
      </c>
      <c r="R237" t="s">
        <v>30</v>
      </c>
      <c r="S237" s="30" t="s">
        <v>40</v>
      </c>
    </row>
    <row r="238" spans="1:19">
      <c r="A238" s="28">
        <v>44796</v>
      </c>
      <c r="B238">
        <f t="shared" si="9"/>
        <v>23</v>
      </c>
      <c r="C238">
        <f t="shared" si="11"/>
        <v>3</v>
      </c>
      <c r="D238">
        <f t="shared" si="10"/>
        <v>8</v>
      </c>
      <c r="E238" t="s">
        <v>616</v>
      </c>
      <c r="F238" s="29" t="s">
        <v>617</v>
      </c>
      <c r="G238" s="29" t="str" cm="1">
        <f t="array" ref="G238">MID(F238,MIN(IFERROR(FIND({0,1,2,3,4,5,6,7,8,9},F238),"")),100)</f>
        <v>003213</v>
      </c>
      <c r="H238" t="s">
        <v>33</v>
      </c>
      <c r="I238" t="s">
        <v>412</v>
      </c>
      <c r="J238">
        <v>5000000</v>
      </c>
      <c r="K238" t="s">
        <v>618</v>
      </c>
      <c r="L238" t="s">
        <v>87</v>
      </c>
      <c r="M238" s="30" t="s">
        <v>447</v>
      </c>
      <c r="N238" t="s">
        <v>50</v>
      </c>
      <c r="O238" t="s">
        <v>448</v>
      </c>
      <c r="P238" t="s">
        <v>106</v>
      </c>
      <c r="R238" t="s">
        <v>48</v>
      </c>
      <c r="S238" t="s">
        <v>40</v>
      </c>
    </row>
    <row r="239" spans="1:19">
      <c r="A239" s="28">
        <v>44800</v>
      </c>
      <c r="B239">
        <f t="shared" si="9"/>
        <v>27</v>
      </c>
      <c r="C239">
        <f t="shared" si="11"/>
        <v>4</v>
      </c>
      <c r="D239">
        <f t="shared" si="10"/>
        <v>8</v>
      </c>
      <c r="E239" t="s">
        <v>616</v>
      </c>
      <c r="F239" s="29" t="s">
        <v>617</v>
      </c>
      <c r="G239" s="29" t="str" cm="1">
        <f t="array" ref="G239">MID(F239,MIN(IFERROR(FIND({0,1,2,3,4,5,6,7,8,9},F239),"")),100)</f>
        <v>003213</v>
      </c>
      <c r="H239" t="s">
        <v>33</v>
      </c>
      <c r="I239" t="s">
        <v>412</v>
      </c>
      <c r="J239">
        <v>6000000</v>
      </c>
      <c r="K239" t="s">
        <v>619</v>
      </c>
      <c r="L239" t="s">
        <v>87</v>
      </c>
      <c r="M239" s="30" t="s">
        <v>447</v>
      </c>
      <c r="N239" t="s">
        <v>50</v>
      </c>
      <c r="O239" t="s">
        <v>448</v>
      </c>
      <c r="P239" t="s">
        <v>106</v>
      </c>
      <c r="R239" t="s">
        <v>48</v>
      </c>
      <c r="S239" t="s">
        <v>40</v>
      </c>
    </row>
    <row r="240" spans="1:19">
      <c r="A240" s="28">
        <v>44804</v>
      </c>
      <c r="B240">
        <f t="shared" si="9"/>
        <v>31</v>
      </c>
      <c r="C240">
        <f t="shared" si="11"/>
        <v>4</v>
      </c>
      <c r="D240">
        <f t="shared" si="10"/>
        <v>8</v>
      </c>
      <c r="E240" t="s">
        <v>620</v>
      </c>
      <c r="F240" s="29">
        <v>2270238</v>
      </c>
      <c r="G240" s="29" t="str" cm="1">
        <f t="array" ref="G240">MID(F240,MIN(IFERROR(FIND({0,1,2,3,4,5,6,7,8,9},F240),"")),100)</f>
        <v>2270238</v>
      </c>
      <c r="H240" t="s">
        <v>33</v>
      </c>
      <c r="I240" t="s">
        <v>185</v>
      </c>
      <c r="J240">
        <v>12600000</v>
      </c>
      <c r="K240" t="s">
        <v>621</v>
      </c>
      <c r="L240" t="s">
        <v>179</v>
      </c>
      <c r="M240" s="30" t="s">
        <v>447</v>
      </c>
      <c r="N240" t="s">
        <v>187</v>
      </c>
      <c r="O240" t="s">
        <v>188</v>
      </c>
      <c r="P240" t="s">
        <v>61</v>
      </c>
      <c r="R240" t="s">
        <v>39</v>
      </c>
      <c r="S240" t="s">
        <v>40</v>
      </c>
    </row>
    <row r="241" spans="1:19">
      <c r="A241" s="28">
        <v>44834</v>
      </c>
      <c r="B241">
        <f t="shared" si="9"/>
        <v>30</v>
      </c>
      <c r="C241">
        <f t="shared" si="11"/>
        <v>4</v>
      </c>
      <c r="D241">
        <f t="shared" si="10"/>
        <v>9</v>
      </c>
      <c r="E241" t="s">
        <v>622</v>
      </c>
      <c r="F241" s="29" t="s">
        <v>623</v>
      </c>
      <c r="G241" s="29" t="str" cm="1">
        <f t="array" ref="G241">MID(F241,MIN(IFERROR(FIND({0,1,2,3,4,5,6,7,8,9},F241),"")),100)</f>
        <v>003313</v>
      </c>
      <c r="H241" t="s">
        <v>33</v>
      </c>
      <c r="I241" t="s">
        <v>201</v>
      </c>
      <c r="J241">
        <v>6000000</v>
      </c>
      <c r="K241">
        <v>2645</v>
      </c>
      <c r="L241" t="s">
        <v>198</v>
      </c>
      <c r="M241" s="30" t="s">
        <v>447</v>
      </c>
      <c r="N241" t="s">
        <v>46</v>
      </c>
      <c r="R241" t="s">
        <v>48</v>
      </c>
      <c r="S241" t="s">
        <v>40</v>
      </c>
    </row>
    <row r="242" spans="1:19">
      <c r="A242" s="28">
        <v>44744</v>
      </c>
      <c r="B242">
        <f t="shared" si="9"/>
        <v>2</v>
      </c>
      <c r="C242">
        <f t="shared" si="11"/>
        <v>0</v>
      </c>
      <c r="D242">
        <f t="shared" si="10"/>
        <v>7</v>
      </c>
      <c r="E242" t="s">
        <v>624</v>
      </c>
      <c r="F242" s="29">
        <v>2252</v>
      </c>
      <c r="G242" s="29" t="str" cm="1">
        <f t="array" ref="G242">MID(F242,MIN(IFERROR(FIND({0,1,2,3,4,5,6,7,8,9},F242),"")),100)</f>
        <v>2252</v>
      </c>
      <c r="H242" t="s">
        <v>33</v>
      </c>
      <c r="I242" t="s">
        <v>201</v>
      </c>
      <c r="J242">
        <v>18000000</v>
      </c>
      <c r="K242">
        <v>1724</v>
      </c>
      <c r="L242" t="s">
        <v>502</v>
      </c>
      <c r="M242" s="30" t="s">
        <v>447</v>
      </c>
      <c r="N242" t="s">
        <v>76</v>
      </c>
      <c r="O242" t="s">
        <v>46</v>
      </c>
      <c r="P242" t="s">
        <v>235</v>
      </c>
      <c r="R242" t="s">
        <v>30</v>
      </c>
      <c r="S242" t="s">
        <v>40</v>
      </c>
    </row>
    <row r="243" spans="1:19">
      <c r="A243" s="28">
        <v>44811</v>
      </c>
      <c r="B243">
        <f t="shared" si="9"/>
        <v>7</v>
      </c>
      <c r="C243">
        <f t="shared" si="11"/>
        <v>1</v>
      </c>
      <c r="D243">
        <f t="shared" si="10"/>
        <v>9</v>
      </c>
      <c r="E243" t="s">
        <v>625</v>
      </c>
      <c r="F243" s="29" t="s">
        <v>626</v>
      </c>
      <c r="G243" s="29" t="str" cm="1">
        <f t="array" ref="G243">MID(F243,MIN(IFERROR(FIND({0,1,2,3,4,5,6,7,8,9},F243),"")),100)</f>
        <v>002116</v>
      </c>
      <c r="H243" t="s">
        <v>33</v>
      </c>
      <c r="I243" t="s">
        <v>201</v>
      </c>
      <c r="J243">
        <v>6000000</v>
      </c>
      <c r="K243">
        <v>4070</v>
      </c>
      <c r="L243" t="s">
        <v>198</v>
      </c>
      <c r="M243" s="30" t="s">
        <v>447</v>
      </c>
      <c r="N243" t="s">
        <v>53</v>
      </c>
      <c r="O243" t="s">
        <v>119</v>
      </c>
      <c r="P243" t="s">
        <v>202</v>
      </c>
      <c r="R243" t="s">
        <v>30</v>
      </c>
      <c r="S243" t="s">
        <v>40</v>
      </c>
    </row>
    <row r="244" spans="1:19">
      <c r="A244" s="28">
        <v>44782</v>
      </c>
      <c r="B244">
        <f t="shared" si="9"/>
        <v>9</v>
      </c>
      <c r="C244">
        <f t="shared" si="11"/>
        <v>1</v>
      </c>
      <c r="D244">
        <f t="shared" si="10"/>
        <v>8</v>
      </c>
      <c r="E244" t="s">
        <v>627</v>
      </c>
      <c r="F244" s="29" t="s">
        <v>628</v>
      </c>
      <c r="G244" s="29" t="str" cm="1">
        <f t="array" ref="G244">MID(F244,MIN(IFERROR(FIND({0,1,2,3,4,5,6,7,8,9},F244),"")),100)</f>
        <v>002904</v>
      </c>
      <c r="H244" t="s">
        <v>33</v>
      </c>
      <c r="I244" t="s">
        <v>85</v>
      </c>
      <c r="J244">
        <v>19000000</v>
      </c>
      <c r="K244" t="s">
        <v>629</v>
      </c>
      <c r="L244" t="s">
        <v>87</v>
      </c>
      <c r="M244" s="30" t="s">
        <v>447</v>
      </c>
      <c r="N244" t="s">
        <v>106</v>
      </c>
      <c r="O244" t="s">
        <v>108</v>
      </c>
      <c r="P244" t="s">
        <v>294</v>
      </c>
      <c r="R244" t="s">
        <v>39</v>
      </c>
      <c r="S244" t="s">
        <v>40</v>
      </c>
    </row>
    <row r="245" spans="1:19">
      <c r="A245" s="28">
        <v>44804</v>
      </c>
      <c r="B245">
        <f t="shared" si="9"/>
        <v>31</v>
      </c>
      <c r="C245">
        <f t="shared" si="11"/>
        <v>4</v>
      </c>
      <c r="D245">
        <f t="shared" si="10"/>
        <v>8</v>
      </c>
      <c r="E245" t="s">
        <v>630</v>
      </c>
      <c r="F245" s="29">
        <v>2270244</v>
      </c>
      <c r="G245" s="29" t="str" cm="1">
        <f t="array" ref="G245">MID(F245,MIN(IFERROR(FIND({0,1,2,3,4,5,6,7,8,9},F245),"")),100)</f>
        <v>2270244</v>
      </c>
      <c r="H245" t="s">
        <v>33</v>
      </c>
      <c r="I245" t="s">
        <v>242</v>
      </c>
      <c r="J245">
        <v>7000000</v>
      </c>
      <c r="K245" t="s">
        <v>631</v>
      </c>
      <c r="L245" t="s">
        <v>87</v>
      </c>
      <c r="M245" s="30" t="s">
        <v>447</v>
      </c>
      <c r="N245" t="s">
        <v>506</v>
      </c>
      <c r="R245" t="s">
        <v>39</v>
      </c>
      <c r="S245" t="s">
        <v>91</v>
      </c>
    </row>
    <row r="246" spans="1:19">
      <c r="A246" s="28">
        <v>44762</v>
      </c>
      <c r="B246">
        <f t="shared" si="9"/>
        <v>20</v>
      </c>
      <c r="C246">
        <f t="shared" si="11"/>
        <v>3</v>
      </c>
      <c r="D246">
        <f t="shared" si="10"/>
        <v>7</v>
      </c>
      <c r="E246" t="s">
        <v>632</v>
      </c>
      <c r="F246" s="29">
        <v>2801</v>
      </c>
      <c r="G246" s="29" t="str" cm="1">
        <f t="array" ref="G246">MID(F246,MIN(IFERROR(FIND({0,1,2,3,4,5,6,7,8,9},F246),"")),100)</f>
        <v>2801</v>
      </c>
      <c r="H246" t="s">
        <v>33</v>
      </c>
      <c r="I246" t="s">
        <v>34</v>
      </c>
      <c r="J246">
        <v>14400000</v>
      </c>
      <c r="K246">
        <v>2009</v>
      </c>
      <c r="L246" t="s">
        <v>179</v>
      </c>
      <c r="M246" s="30" t="s">
        <v>447</v>
      </c>
      <c r="N246" t="s">
        <v>119</v>
      </c>
      <c r="O246" t="s">
        <v>633</v>
      </c>
      <c r="P246" t="s">
        <v>54</v>
      </c>
      <c r="R246" t="s">
        <v>39</v>
      </c>
      <c r="S246" t="s">
        <v>40</v>
      </c>
    </row>
    <row r="247" spans="1:19">
      <c r="A247" s="28">
        <v>44765</v>
      </c>
      <c r="B247">
        <f t="shared" si="9"/>
        <v>23</v>
      </c>
      <c r="C247">
        <f t="shared" si="11"/>
        <v>3</v>
      </c>
      <c r="D247">
        <f t="shared" si="10"/>
        <v>7</v>
      </c>
      <c r="E247" t="s">
        <v>634</v>
      </c>
      <c r="F247" s="29">
        <v>2270006</v>
      </c>
      <c r="G247" s="29" t="str" cm="1">
        <f t="array" ref="G247">MID(F247,MIN(IFERROR(FIND({0,1,2,3,4,5,6,7,8,9},F247),"")),100)</f>
        <v>2270006</v>
      </c>
      <c r="H247" t="s">
        <v>33</v>
      </c>
      <c r="I247" t="s">
        <v>133</v>
      </c>
      <c r="J247">
        <v>19600000</v>
      </c>
      <c r="K247">
        <v>3101</v>
      </c>
      <c r="L247" t="s">
        <v>135</v>
      </c>
      <c r="M247" s="30" t="s">
        <v>1535</v>
      </c>
      <c r="N247" t="s">
        <v>206</v>
      </c>
      <c r="O247" t="s">
        <v>137</v>
      </c>
      <c r="P247" t="s">
        <v>76</v>
      </c>
      <c r="R247" t="s">
        <v>39</v>
      </c>
      <c r="S247" t="s">
        <v>40</v>
      </c>
    </row>
    <row r="248" spans="1:19">
      <c r="A248" s="28">
        <v>44811</v>
      </c>
      <c r="B248">
        <f t="shared" si="9"/>
        <v>7</v>
      </c>
      <c r="C248">
        <f t="shared" si="11"/>
        <v>1</v>
      </c>
      <c r="D248">
        <f t="shared" si="10"/>
        <v>9</v>
      </c>
      <c r="E248" t="s">
        <v>635</v>
      </c>
      <c r="F248" s="29" t="s">
        <v>636</v>
      </c>
      <c r="G248" s="29" t="str" cm="1">
        <f t="array" ref="G248">MID(F248,MIN(IFERROR(FIND({0,1,2,3,4,5,6,7,8,9},F248),"")),100)</f>
        <v>003548</v>
      </c>
      <c r="H248" t="s">
        <v>33</v>
      </c>
      <c r="I248" t="s">
        <v>85</v>
      </c>
      <c r="J248">
        <v>1000000</v>
      </c>
      <c r="K248">
        <v>4036</v>
      </c>
      <c r="L248" t="s">
        <v>198</v>
      </c>
      <c r="M248" s="30" t="s">
        <v>447</v>
      </c>
      <c r="N248" t="s">
        <v>191</v>
      </c>
      <c r="O248" t="s">
        <v>54</v>
      </c>
      <c r="P248" t="s">
        <v>637</v>
      </c>
      <c r="R248" t="s">
        <v>48</v>
      </c>
      <c r="S248" t="s">
        <v>40</v>
      </c>
    </row>
    <row r="249" spans="1:19">
      <c r="A249" s="28">
        <v>44742</v>
      </c>
      <c r="B249">
        <f t="shared" si="9"/>
        <v>30</v>
      </c>
      <c r="C249">
        <f t="shared" si="11"/>
        <v>4</v>
      </c>
      <c r="D249">
        <f t="shared" si="10"/>
        <v>6</v>
      </c>
      <c r="E249" t="s">
        <v>638</v>
      </c>
      <c r="F249" s="29" t="s">
        <v>639</v>
      </c>
      <c r="G249" s="29" t="str" cm="1">
        <f t="array" ref="G249">MID(F249,MIN(IFERROR(FIND({0,1,2,3,4,5,6,7,8,9},F249),"")),100)</f>
        <v>002136</v>
      </c>
      <c r="H249" t="s">
        <v>33</v>
      </c>
      <c r="I249" t="s">
        <v>201</v>
      </c>
      <c r="J249">
        <v>8000000</v>
      </c>
      <c r="K249" t="s">
        <v>640</v>
      </c>
      <c r="L249" t="s">
        <v>641</v>
      </c>
      <c r="M249" s="30" t="s">
        <v>447</v>
      </c>
      <c r="N249" t="s">
        <v>53</v>
      </c>
      <c r="O249" t="s">
        <v>642</v>
      </c>
      <c r="P249" t="s">
        <v>643</v>
      </c>
      <c r="Q249" t="s">
        <v>644</v>
      </c>
      <c r="S249" t="s">
        <v>40</v>
      </c>
    </row>
    <row r="250" spans="1:19">
      <c r="A250" s="28">
        <v>44821</v>
      </c>
      <c r="B250">
        <f t="shared" si="9"/>
        <v>17</v>
      </c>
      <c r="C250">
        <f t="shared" si="11"/>
        <v>2</v>
      </c>
      <c r="D250">
        <f t="shared" si="10"/>
        <v>9</v>
      </c>
      <c r="E250" t="s">
        <v>645</v>
      </c>
      <c r="F250" s="29">
        <v>220399</v>
      </c>
      <c r="G250" s="29" t="str" cm="1">
        <f t="array" ref="G250">MID(F250,MIN(IFERROR(FIND({0,1,2,3,4,5,6,7,8,9},F250),"")),100)</f>
        <v>220399</v>
      </c>
      <c r="H250" t="s">
        <v>33</v>
      </c>
      <c r="I250" t="s">
        <v>242</v>
      </c>
      <c r="J250">
        <v>14100000</v>
      </c>
      <c r="K250">
        <v>3380</v>
      </c>
      <c r="L250" t="s">
        <v>87</v>
      </c>
      <c r="M250" s="30" t="s">
        <v>447</v>
      </c>
      <c r="N250" t="s">
        <v>171</v>
      </c>
      <c r="O250" t="s">
        <v>119</v>
      </c>
      <c r="R250" t="s">
        <v>39</v>
      </c>
      <c r="S250" t="s">
        <v>40</v>
      </c>
    </row>
    <row r="251" spans="1:19">
      <c r="A251" s="28">
        <v>44776</v>
      </c>
      <c r="B251">
        <f t="shared" si="9"/>
        <v>3</v>
      </c>
      <c r="C251">
        <f t="shared" si="11"/>
        <v>0</v>
      </c>
      <c r="D251">
        <f t="shared" si="10"/>
        <v>8</v>
      </c>
      <c r="E251" t="s">
        <v>646</v>
      </c>
      <c r="F251" s="29" t="s">
        <v>647</v>
      </c>
      <c r="G251" s="29" t="str" cm="1">
        <f t="array" ref="G251">MID(F251,MIN(IFERROR(FIND({0,1,2,3,4,5,6,7,8,9},F251),"")),100)</f>
        <v>001217</v>
      </c>
      <c r="H251" t="s">
        <v>33</v>
      </c>
      <c r="I251" t="s">
        <v>204</v>
      </c>
      <c r="J251">
        <v>18000000</v>
      </c>
      <c r="K251" t="s">
        <v>648</v>
      </c>
      <c r="L251" t="s">
        <v>87</v>
      </c>
      <c r="M251" s="30" t="s">
        <v>447</v>
      </c>
      <c r="N251" t="s">
        <v>649</v>
      </c>
      <c r="R251" t="s">
        <v>39</v>
      </c>
      <c r="S251" t="s">
        <v>91</v>
      </c>
    </row>
    <row r="252" spans="1:19">
      <c r="A252" s="28">
        <v>44762</v>
      </c>
      <c r="B252">
        <f t="shared" si="9"/>
        <v>20</v>
      </c>
      <c r="C252">
        <f t="shared" si="11"/>
        <v>3</v>
      </c>
      <c r="D252">
        <f t="shared" si="10"/>
        <v>7</v>
      </c>
      <c r="E252" t="s">
        <v>650</v>
      </c>
      <c r="F252" s="29">
        <v>2568</v>
      </c>
      <c r="G252" s="29" t="str" cm="1">
        <f t="array" ref="G252">MID(F252,MIN(IFERROR(FIND({0,1,2,3,4,5,6,7,8,9},F252),"")),100)</f>
        <v>2568</v>
      </c>
      <c r="H252" t="s">
        <v>33</v>
      </c>
      <c r="I252" t="s">
        <v>133</v>
      </c>
      <c r="J252">
        <v>15000000</v>
      </c>
      <c r="K252">
        <v>1550</v>
      </c>
      <c r="L252" t="s">
        <v>28</v>
      </c>
      <c r="M252" s="30" t="s">
        <v>447</v>
      </c>
      <c r="N252" t="s">
        <v>206</v>
      </c>
      <c r="R252" t="s">
        <v>39</v>
      </c>
      <c r="S252" t="s">
        <v>40</v>
      </c>
    </row>
    <row r="253" spans="1:19">
      <c r="A253" s="28">
        <v>44761</v>
      </c>
      <c r="B253">
        <f t="shared" si="9"/>
        <v>19</v>
      </c>
      <c r="C253">
        <f t="shared" si="11"/>
        <v>3</v>
      </c>
      <c r="D253">
        <f t="shared" si="10"/>
        <v>7</v>
      </c>
      <c r="E253" t="s">
        <v>651</v>
      </c>
      <c r="F253" s="29">
        <v>2853</v>
      </c>
      <c r="G253" s="29" t="str" cm="1">
        <f t="array" ref="G253">MID(F253,MIN(IFERROR(FIND({0,1,2,3,4,5,6,7,8,9},F253),"")),100)</f>
        <v>2853</v>
      </c>
      <c r="H253" t="s">
        <v>33</v>
      </c>
      <c r="I253" t="s">
        <v>201</v>
      </c>
      <c r="J253">
        <v>19200000</v>
      </c>
      <c r="K253">
        <v>2096</v>
      </c>
      <c r="L253" t="s">
        <v>179</v>
      </c>
      <c r="M253" s="30" t="s">
        <v>447</v>
      </c>
      <c r="N253" t="s">
        <v>46</v>
      </c>
      <c r="O253" t="s">
        <v>136</v>
      </c>
      <c r="P253" t="s">
        <v>311</v>
      </c>
      <c r="R253" t="s">
        <v>39</v>
      </c>
      <c r="S253" t="s">
        <v>40</v>
      </c>
    </row>
    <row r="254" spans="1:19">
      <c r="A254" s="28">
        <v>44804</v>
      </c>
      <c r="B254">
        <f t="shared" si="9"/>
        <v>31</v>
      </c>
      <c r="C254">
        <f t="shared" si="11"/>
        <v>4</v>
      </c>
      <c r="D254">
        <f t="shared" si="10"/>
        <v>8</v>
      </c>
      <c r="E254" t="s">
        <v>651</v>
      </c>
      <c r="F254" s="29" t="s">
        <v>652</v>
      </c>
      <c r="G254" s="29" t="str" cm="1">
        <f t="array" ref="G254">MID(F254,MIN(IFERROR(FIND({0,1,2,3,4,5,6,7,8,9},F254),"")),100)</f>
        <v>003457</v>
      </c>
      <c r="H254" t="s">
        <v>33</v>
      </c>
      <c r="I254" t="s">
        <v>201</v>
      </c>
      <c r="J254">
        <v>2000000</v>
      </c>
      <c r="K254">
        <v>4058</v>
      </c>
      <c r="L254" t="s">
        <v>87</v>
      </c>
      <c r="M254" s="30" t="s">
        <v>447</v>
      </c>
      <c r="N254" t="s">
        <v>311</v>
      </c>
      <c r="R254" t="s">
        <v>48</v>
      </c>
      <c r="S254" t="s">
        <v>172</v>
      </c>
    </row>
    <row r="255" spans="1:19">
      <c r="A255" s="28">
        <v>44748</v>
      </c>
      <c r="B255">
        <f t="shared" si="9"/>
        <v>6</v>
      </c>
      <c r="C255">
        <f t="shared" si="11"/>
        <v>1</v>
      </c>
      <c r="D255">
        <f t="shared" si="10"/>
        <v>7</v>
      </c>
      <c r="E255" t="s">
        <v>653</v>
      </c>
      <c r="F255" s="29">
        <v>2270</v>
      </c>
      <c r="G255" s="29" t="str" cm="1">
        <f t="array" ref="G255">MID(F255,MIN(IFERROR(FIND({0,1,2,3,4,5,6,7,8,9},F255),"")),100)</f>
        <v>2270</v>
      </c>
      <c r="H255" t="s">
        <v>33</v>
      </c>
      <c r="I255" t="s">
        <v>201</v>
      </c>
      <c r="J255">
        <v>18000000</v>
      </c>
      <c r="K255">
        <v>1748</v>
      </c>
      <c r="L255" t="s">
        <v>69</v>
      </c>
      <c r="M255" s="30" t="s">
        <v>447</v>
      </c>
      <c r="N255" t="s">
        <v>76</v>
      </c>
      <c r="O255" t="s">
        <v>46</v>
      </c>
      <c r="P255" t="s">
        <v>342</v>
      </c>
      <c r="R255" t="s">
        <v>30</v>
      </c>
      <c r="S255" t="s">
        <v>40</v>
      </c>
    </row>
    <row r="256" spans="1:19">
      <c r="A256" s="28">
        <v>44834</v>
      </c>
      <c r="B256">
        <f t="shared" si="9"/>
        <v>30</v>
      </c>
      <c r="C256">
        <f t="shared" si="11"/>
        <v>4</v>
      </c>
      <c r="D256">
        <f t="shared" si="10"/>
        <v>9</v>
      </c>
      <c r="E256" t="s">
        <v>653</v>
      </c>
      <c r="F256" s="29" t="s">
        <v>654</v>
      </c>
      <c r="G256" s="29" t="str" cm="1">
        <f t="array" ref="G256">MID(F256,MIN(IFERROR(FIND({0,1,2,3,4,5,6,7,8,9},F256),"")),100)</f>
        <v>003307</v>
      </c>
      <c r="H256" t="s">
        <v>33</v>
      </c>
      <c r="I256" t="s">
        <v>201</v>
      </c>
      <c r="J256">
        <v>1000000</v>
      </c>
      <c r="K256" t="s">
        <v>655</v>
      </c>
      <c r="L256" t="s">
        <v>198</v>
      </c>
      <c r="M256" s="30" t="s">
        <v>447</v>
      </c>
      <c r="N256" t="s">
        <v>342</v>
      </c>
      <c r="R256" t="s">
        <v>48</v>
      </c>
      <c r="S256" t="s">
        <v>172</v>
      </c>
    </row>
    <row r="257" spans="1:19">
      <c r="A257" s="28">
        <v>44834</v>
      </c>
      <c r="B257">
        <f t="shared" si="9"/>
        <v>30</v>
      </c>
      <c r="C257">
        <f t="shared" si="11"/>
        <v>4</v>
      </c>
      <c r="D257">
        <f t="shared" si="10"/>
        <v>9</v>
      </c>
      <c r="E257" t="s">
        <v>653</v>
      </c>
      <c r="F257" s="29" t="s">
        <v>654</v>
      </c>
      <c r="G257" s="29" t="str" cm="1">
        <f t="array" ref="G257">MID(F257,MIN(IFERROR(FIND({0,1,2,3,4,5,6,7,8,9},F257),"")),100)</f>
        <v>003307</v>
      </c>
      <c r="H257" t="s">
        <v>33</v>
      </c>
      <c r="I257" t="s">
        <v>201</v>
      </c>
      <c r="J257">
        <v>17000000</v>
      </c>
      <c r="K257" t="s">
        <v>656</v>
      </c>
      <c r="L257" t="s">
        <v>69</v>
      </c>
      <c r="M257" s="30" t="s">
        <v>447</v>
      </c>
      <c r="N257" t="s">
        <v>342</v>
      </c>
      <c r="R257" t="s">
        <v>30</v>
      </c>
      <c r="S257" t="s">
        <v>172</v>
      </c>
    </row>
    <row r="258" spans="1:19">
      <c r="A258" s="28">
        <v>44815</v>
      </c>
      <c r="B258">
        <f t="shared" ref="B258:B321" si="12">DAY(A258)</f>
        <v>11</v>
      </c>
      <c r="C258">
        <f t="shared" si="11"/>
        <v>2</v>
      </c>
      <c r="D258">
        <f t="shared" ref="D258:D321" si="13">MONTH(A258)</f>
        <v>9</v>
      </c>
      <c r="E258" t="s">
        <v>657</v>
      </c>
      <c r="F258" s="29">
        <v>220346</v>
      </c>
      <c r="G258" s="29" t="str" cm="1">
        <f t="array" ref="G258">MID(F258,MIN(IFERROR(FIND({0,1,2,3,4,5,6,7,8,9},F258),"")),100)</f>
        <v>220346</v>
      </c>
      <c r="H258" t="s">
        <v>33</v>
      </c>
      <c r="I258" t="s">
        <v>185</v>
      </c>
      <c r="J258">
        <v>21900000</v>
      </c>
      <c r="K258" t="s">
        <v>658</v>
      </c>
      <c r="L258" t="s">
        <v>81</v>
      </c>
      <c r="M258" s="30" t="s">
        <v>447</v>
      </c>
      <c r="N258" t="s">
        <v>431</v>
      </c>
      <c r="O258" t="s">
        <v>119</v>
      </c>
      <c r="P258" t="s">
        <v>188</v>
      </c>
      <c r="R258" t="s">
        <v>39</v>
      </c>
      <c r="S258" t="s">
        <v>40</v>
      </c>
    </row>
    <row r="259" spans="1:19">
      <c r="A259" s="28">
        <v>44812</v>
      </c>
      <c r="B259">
        <f t="shared" si="12"/>
        <v>8</v>
      </c>
      <c r="C259">
        <f t="shared" ref="C259:C322" si="14">ROUND(B259/7,0)</f>
        <v>1</v>
      </c>
      <c r="D259">
        <f t="shared" si="13"/>
        <v>9</v>
      </c>
      <c r="E259" t="s">
        <v>659</v>
      </c>
      <c r="F259" s="29" t="s">
        <v>660</v>
      </c>
      <c r="G259" s="29" t="str" cm="1">
        <f t="array" ref="G259">MID(F259,MIN(IFERROR(FIND({0,1,2,3,4,5,6,7,8,9},F259),"")),100)</f>
        <v>003600</v>
      </c>
      <c r="H259" t="s">
        <v>33</v>
      </c>
      <c r="I259" t="s">
        <v>34</v>
      </c>
      <c r="J259">
        <v>14500000</v>
      </c>
      <c r="K259">
        <v>2538</v>
      </c>
      <c r="L259" t="s">
        <v>69</v>
      </c>
      <c r="M259" s="30" t="s">
        <v>447</v>
      </c>
      <c r="N259" t="s">
        <v>53</v>
      </c>
      <c r="O259" t="s">
        <v>54</v>
      </c>
      <c r="P259" t="s">
        <v>119</v>
      </c>
      <c r="Q259" t="s">
        <v>199</v>
      </c>
      <c r="R259" t="s">
        <v>39</v>
      </c>
      <c r="S259" t="s">
        <v>40</v>
      </c>
    </row>
    <row r="260" spans="1:19">
      <c r="A260" s="28">
        <v>44758</v>
      </c>
      <c r="B260">
        <f t="shared" si="12"/>
        <v>16</v>
      </c>
      <c r="C260">
        <f t="shared" si="14"/>
        <v>2</v>
      </c>
      <c r="D260">
        <f t="shared" si="13"/>
        <v>7</v>
      </c>
      <c r="E260" t="s">
        <v>661</v>
      </c>
      <c r="F260" s="29">
        <v>1743</v>
      </c>
      <c r="G260" s="29" t="str" cm="1">
        <f t="array" ref="G260">MID(F260,MIN(IFERROR(FIND({0,1,2,3,4,5,6,7,8,9},F260),"")),100)</f>
        <v>1743</v>
      </c>
      <c r="H260" t="s">
        <v>33</v>
      </c>
      <c r="I260" t="s">
        <v>177</v>
      </c>
      <c r="J260">
        <v>14400000</v>
      </c>
      <c r="K260">
        <v>2219</v>
      </c>
      <c r="L260" t="s">
        <v>502</v>
      </c>
      <c r="M260" s="30" t="s">
        <v>447</v>
      </c>
      <c r="N260" t="s">
        <v>210</v>
      </c>
      <c r="O260" t="s">
        <v>136</v>
      </c>
      <c r="R260" t="s">
        <v>30</v>
      </c>
      <c r="S260" t="s">
        <v>40</v>
      </c>
    </row>
    <row r="261" spans="1:19">
      <c r="A261" s="28">
        <v>44798</v>
      </c>
      <c r="B261">
        <f t="shared" si="12"/>
        <v>25</v>
      </c>
      <c r="C261">
        <f t="shared" si="14"/>
        <v>4</v>
      </c>
      <c r="D261">
        <f t="shared" si="13"/>
        <v>8</v>
      </c>
      <c r="E261" t="s">
        <v>662</v>
      </c>
      <c r="F261" s="29">
        <v>2270171</v>
      </c>
      <c r="G261" s="29" t="str" cm="1">
        <f t="array" ref="G261">MID(F261,MIN(IFERROR(FIND({0,1,2,3,4,5,6,7,8,9},F261),"")),100)</f>
        <v>2270171</v>
      </c>
      <c r="H261" t="s">
        <v>33</v>
      </c>
      <c r="I261" t="s">
        <v>133</v>
      </c>
      <c r="J261">
        <v>13200000</v>
      </c>
      <c r="K261" t="s">
        <v>663</v>
      </c>
      <c r="L261" t="s">
        <v>135</v>
      </c>
      <c r="M261" s="30" t="s">
        <v>1535</v>
      </c>
      <c r="N261" t="s">
        <v>136</v>
      </c>
      <c r="O261" t="s">
        <v>165</v>
      </c>
      <c r="P261" t="s">
        <v>138</v>
      </c>
      <c r="R261" t="s">
        <v>39</v>
      </c>
      <c r="S261" t="s">
        <v>40</v>
      </c>
    </row>
    <row r="262" spans="1:19">
      <c r="A262" s="28">
        <v>44830</v>
      </c>
      <c r="B262">
        <f t="shared" si="12"/>
        <v>26</v>
      </c>
      <c r="C262">
        <f t="shared" si="14"/>
        <v>4</v>
      </c>
      <c r="D262">
        <f t="shared" si="13"/>
        <v>9</v>
      </c>
      <c r="E262" t="s">
        <v>664</v>
      </c>
      <c r="F262" s="29">
        <v>220481</v>
      </c>
      <c r="G262" s="29" t="str" cm="1">
        <f t="array" ref="G262">MID(F262,MIN(IFERROR(FIND({0,1,2,3,4,5,6,7,8,9},F262),"")),100)</f>
        <v>220481</v>
      </c>
      <c r="H262" t="s">
        <v>33</v>
      </c>
      <c r="I262" t="s">
        <v>133</v>
      </c>
      <c r="J262">
        <v>14600000</v>
      </c>
      <c r="K262" t="s">
        <v>665</v>
      </c>
      <c r="L262" t="s">
        <v>135</v>
      </c>
      <c r="M262" s="30" t="s">
        <v>1535</v>
      </c>
      <c r="N262" t="s">
        <v>136</v>
      </c>
      <c r="O262" t="s">
        <v>666</v>
      </c>
      <c r="P262" t="s">
        <v>165</v>
      </c>
      <c r="R262" t="s">
        <v>39</v>
      </c>
      <c r="S262" t="s">
        <v>40</v>
      </c>
    </row>
    <row r="263" spans="1:19">
      <c r="A263" s="28">
        <v>44769</v>
      </c>
      <c r="B263">
        <f t="shared" si="12"/>
        <v>27</v>
      </c>
      <c r="C263">
        <f t="shared" si="14"/>
        <v>4</v>
      </c>
      <c r="D263">
        <f t="shared" si="13"/>
        <v>7</v>
      </c>
      <c r="E263" t="s">
        <v>667</v>
      </c>
      <c r="F263" s="29" t="s">
        <v>668</v>
      </c>
      <c r="G263" s="29" t="str" cm="1">
        <f t="array" ref="G263">MID(F263,MIN(IFERROR(FIND({0,1,2,3,4,5,6,7,8,9},F263),"")),100)</f>
        <v>002573</v>
      </c>
      <c r="H263" t="s">
        <v>33</v>
      </c>
      <c r="I263" t="s">
        <v>227</v>
      </c>
      <c r="J263">
        <v>11000000</v>
      </c>
      <c r="K263" t="s">
        <v>669</v>
      </c>
      <c r="L263" t="s">
        <v>81</v>
      </c>
      <c r="M263" s="30" t="s">
        <v>447</v>
      </c>
      <c r="N263" t="s">
        <v>61</v>
      </c>
      <c r="R263" t="s">
        <v>39</v>
      </c>
      <c r="S263" t="s">
        <v>40</v>
      </c>
    </row>
    <row r="264" spans="1:19">
      <c r="A264" s="28">
        <v>44747</v>
      </c>
      <c r="B264">
        <f t="shared" si="12"/>
        <v>5</v>
      </c>
      <c r="C264">
        <f t="shared" si="14"/>
        <v>1</v>
      </c>
      <c r="D264">
        <f t="shared" si="13"/>
        <v>7</v>
      </c>
      <c r="E264" t="s">
        <v>670</v>
      </c>
      <c r="F264" s="29">
        <v>2752</v>
      </c>
      <c r="G264" s="29" t="str" cm="1">
        <f t="array" ref="G264">MID(F264,MIN(IFERROR(FIND({0,1,2,3,4,5,6,7,8,9},F264),"")),100)</f>
        <v>2752</v>
      </c>
      <c r="H264" t="s">
        <v>33</v>
      </c>
      <c r="I264" t="s">
        <v>34</v>
      </c>
      <c r="J264">
        <v>4000000</v>
      </c>
      <c r="K264">
        <v>1952</v>
      </c>
      <c r="L264" t="s">
        <v>28</v>
      </c>
      <c r="M264" s="30" t="s">
        <v>447</v>
      </c>
      <c r="N264" t="s">
        <v>54</v>
      </c>
      <c r="R264" t="s">
        <v>48</v>
      </c>
      <c r="S264" t="s">
        <v>40</v>
      </c>
    </row>
    <row r="265" spans="1:19">
      <c r="A265" s="28">
        <v>44749</v>
      </c>
      <c r="B265">
        <f t="shared" si="12"/>
        <v>7</v>
      </c>
      <c r="C265">
        <f t="shared" si="14"/>
        <v>1</v>
      </c>
      <c r="D265">
        <f t="shared" si="13"/>
        <v>7</v>
      </c>
      <c r="E265" t="s">
        <v>671</v>
      </c>
      <c r="F265" s="29">
        <v>2752</v>
      </c>
      <c r="G265" s="29" t="str" cm="1">
        <f t="array" ref="G265">MID(F265,MIN(IFERROR(FIND({0,1,2,3,4,5,6,7,8,9},F265),"")),100)</f>
        <v>2752</v>
      </c>
      <c r="H265" t="s">
        <v>33</v>
      </c>
      <c r="I265" t="s">
        <v>34</v>
      </c>
      <c r="J265">
        <v>12000000</v>
      </c>
      <c r="K265">
        <v>1960</v>
      </c>
      <c r="L265" t="s">
        <v>69</v>
      </c>
      <c r="M265" s="30" t="s">
        <v>447</v>
      </c>
      <c r="N265" t="s">
        <v>53</v>
      </c>
      <c r="O265" t="s">
        <v>54</v>
      </c>
      <c r="R265" t="s">
        <v>30</v>
      </c>
      <c r="S265" t="s">
        <v>40</v>
      </c>
    </row>
    <row r="266" spans="1:19">
      <c r="A266" s="28">
        <v>44793</v>
      </c>
      <c r="B266">
        <f t="shared" si="12"/>
        <v>20</v>
      </c>
      <c r="C266">
        <f t="shared" si="14"/>
        <v>3</v>
      </c>
      <c r="D266">
        <f t="shared" si="13"/>
        <v>8</v>
      </c>
      <c r="E266" t="s">
        <v>672</v>
      </c>
      <c r="F266" s="29" t="s">
        <v>673</v>
      </c>
      <c r="G266" s="29" t="str" cm="1">
        <f t="array" ref="G266">MID(F266,MIN(IFERROR(FIND({0,1,2,3,4,5,6,7,8,9},F266),"")),100)</f>
        <v>002491</v>
      </c>
      <c r="H266" t="s">
        <v>33</v>
      </c>
      <c r="I266" t="s">
        <v>242</v>
      </c>
      <c r="J266">
        <v>12000000</v>
      </c>
      <c r="K266" t="s">
        <v>674</v>
      </c>
      <c r="L266" t="s">
        <v>87</v>
      </c>
      <c r="M266" s="30" t="s">
        <v>447</v>
      </c>
      <c r="N266" t="s">
        <v>244</v>
      </c>
      <c r="O266" t="s">
        <v>54</v>
      </c>
      <c r="R266" t="s">
        <v>39</v>
      </c>
      <c r="S266" t="s">
        <v>172</v>
      </c>
    </row>
    <row r="267" spans="1:19">
      <c r="A267" s="28">
        <v>44803</v>
      </c>
      <c r="B267">
        <f t="shared" si="12"/>
        <v>30</v>
      </c>
      <c r="C267">
        <f t="shared" si="14"/>
        <v>4</v>
      </c>
      <c r="D267">
        <f t="shared" si="13"/>
        <v>8</v>
      </c>
      <c r="E267" t="s">
        <v>675</v>
      </c>
      <c r="F267" s="29">
        <v>2270223</v>
      </c>
      <c r="G267" s="29" t="str" cm="1">
        <f t="array" ref="G267">MID(F267,MIN(IFERROR(FIND({0,1,2,3,4,5,6,7,8,9},F267),"")),100)</f>
        <v>2270223</v>
      </c>
      <c r="H267" t="s">
        <v>33</v>
      </c>
      <c r="I267" t="s">
        <v>133</v>
      </c>
      <c r="J267">
        <v>1000000</v>
      </c>
      <c r="K267" t="s">
        <v>676</v>
      </c>
      <c r="L267" t="s">
        <v>135</v>
      </c>
      <c r="M267" s="30" t="s">
        <v>1535</v>
      </c>
      <c r="N267" t="s">
        <v>119</v>
      </c>
      <c r="O267" t="s">
        <v>165</v>
      </c>
      <c r="P267" t="s">
        <v>137</v>
      </c>
      <c r="R267" t="s">
        <v>48</v>
      </c>
      <c r="S267" t="s">
        <v>91</v>
      </c>
    </row>
    <row r="268" spans="1:19">
      <c r="A268" s="28">
        <v>44804</v>
      </c>
      <c r="B268">
        <f t="shared" si="12"/>
        <v>31</v>
      </c>
      <c r="C268">
        <f t="shared" si="14"/>
        <v>4</v>
      </c>
      <c r="D268">
        <f t="shared" si="13"/>
        <v>8</v>
      </c>
      <c r="E268" t="s">
        <v>576</v>
      </c>
      <c r="F268" s="29">
        <v>2270256</v>
      </c>
      <c r="G268" s="29" t="str" cm="1">
        <f t="array" ref="G268">MID(F268,MIN(IFERROR(FIND({0,1,2,3,4,5,6,7,8,9},F268),"")),100)</f>
        <v>2270256</v>
      </c>
      <c r="H268" t="s">
        <v>33</v>
      </c>
      <c r="I268" t="s">
        <v>185</v>
      </c>
      <c r="J268">
        <v>2000000</v>
      </c>
      <c r="K268" t="s">
        <v>677</v>
      </c>
      <c r="L268" t="s">
        <v>87</v>
      </c>
      <c r="M268" s="30" t="s">
        <v>447</v>
      </c>
      <c r="N268" t="s">
        <v>431</v>
      </c>
      <c r="R268" t="s">
        <v>30</v>
      </c>
      <c r="S268" t="s">
        <v>172</v>
      </c>
    </row>
    <row r="269" spans="1:19">
      <c r="A269" s="28">
        <v>44825</v>
      </c>
      <c r="B269">
        <f t="shared" si="12"/>
        <v>21</v>
      </c>
      <c r="C269">
        <f t="shared" si="14"/>
        <v>3</v>
      </c>
      <c r="D269">
        <f t="shared" si="13"/>
        <v>9</v>
      </c>
      <c r="E269" t="s">
        <v>576</v>
      </c>
      <c r="F269" s="29">
        <v>2270256</v>
      </c>
      <c r="G269" s="29" t="str" cm="1">
        <f t="array" ref="G269">MID(F269,MIN(IFERROR(FIND({0,1,2,3,4,5,6,7,8,9},F269),"")),100)</f>
        <v>2270256</v>
      </c>
      <c r="H269" t="s">
        <v>33</v>
      </c>
      <c r="I269" t="s">
        <v>185</v>
      </c>
      <c r="J269">
        <v>11900000</v>
      </c>
      <c r="K269" t="s">
        <v>678</v>
      </c>
      <c r="L269" t="s">
        <v>198</v>
      </c>
      <c r="M269" s="30" t="s">
        <v>447</v>
      </c>
      <c r="N269" t="s">
        <v>431</v>
      </c>
      <c r="R269" t="s">
        <v>30</v>
      </c>
      <c r="S269" t="s">
        <v>172</v>
      </c>
    </row>
    <row r="270" spans="1:19">
      <c r="A270" s="28">
        <v>44761</v>
      </c>
      <c r="B270">
        <f t="shared" si="12"/>
        <v>19</v>
      </c>
      <c r="C270">
        <f t="shared" si="14"/>
        <v>3</v>
      </c>
      <c r="D270">
        <f t="shared" si="13"/>
        <v>7</v>
      </c>
      <c r="E270" t="s">
        <v>679</v>
      </c>
      <c r="F270" s="29">
        <v>2648</v>
      </c>
      <c r="G270" s="29" t="str" cm="1">
        <f t="array" ref="G270">MID(F270,MIN(IFERROR(FIND({0,1,2,3,4,5,6,7,8,9},F270),"")),100)</f>
        <v>2648</v>
      </c>
      <c r="H270" t="s">
        <v>33</v>
      </c>
      <c r="I270" t="s">
        <v>27</v>
      </c>
      <c r="J270">
        <v>13680000</v>
      </c>
      <c r="K270" t="s">
        <v>680</v>
      </c>
      <c r="L270" t="s">
        <v>170</v>
      </c>
      <c r="M270" s="30" t="s">
        <v>447</v>
      </c>
      <c r="N270" t="s">
        <v>38</v>
      </c>
      <c r="R270" t="s">
        <v>39</v>
      </c>
      <c r="S270" t="s">
        <v>40</v>
      </c>
    </row>
    <row r="271" spans="1:19">
      <c r="A271" s="28">
        <v>44820</v>
      </c>
      <c r="B271">
        <f t="shared" si="12"/>
        <v>16</v>
      </c>
      <c r="C271">
        <f t="shared" si="14"/>
        <v>2</v>
      </c>
      <c r="D271">
        <f t="shared" si="13"/>
        <v>9</v>
      </c>
      <c r="E271" t="s">
        <v>681</v>
      </c>
      <c r="F271" s="29" t="s">
        <v>682</v>
      </c>
      <c r="G271" s="29" t="str" cm="1">
        <f t="array" ref="G271">MID(F271,MIN(IFERROR(FIND({0,1,2,3,4,5,6,7,8,9},F271),"")),100)</f>
        <v>003616</v>
      </c>
      <c r="H271" t="s">
        <v>33</v>
      </c>
      <c r="I271" t="s">
        <v>34</v>
      </c>
      <c r="J271">
        <v>7300000</v>
      </c>
      <c r="K271">
        <v>4210</v>
      </c>
      <c r="L271" t="s">
        <v>69</v>
      </c>
      <c r="M271" s="30" t="s">
        <v>447</v>
      </c>
      <c r="N271" t="s">
        <v>53</v>
      </c>
      <c r="O271" t="s">
        <v>683</v>
      </c>
      <c r="R271" t="s">
        <v>48</v>
      </c>
      <c r="S271" t="s">
        <v>40</v>
      </c>
    </row>
    <row r="272" spans="1:19">
      <c r="A272" s="28">
        <v>44812</v>
      </c>
      <c r="B272">
        <f t="shared" si="12"/>
        <v>8</v>
      </c>
      <c r="C272">
        <f t="shared" si="14"/>
        <v>1</v>
      </c>
      <c r="D272">
        <f t="shared" si="13"/>
        <v>9</v>
      </c>
      <c r="E272" t="s">
        <v>684</v>
      </c>
      <c r="F272" s="29" t="s">
        <v>685</v>
      </c>
      <c r="G272" s="29" t="str" cm="1">
        <f t="array" ref="G272">MID(F272,MIN(IFERROR(FIND({0,1,2,3,4,5,6,7,8,9},F272),"")),100)</f>
        <v>003474</v>
      </c>
      <c r="H272" t="s">
        <v>33</v>
      </c>
      <c r="I272" t="s">
        <v>201</v>
      </c>
      <c r="J272">
        <v>15000000</v>
      </c>
      <c r="K272">
        <v>4080</v>
      </c>
      <c r="L272" t="s">
        <v>81</v>
      </c>
      <c r="M272" s="30" t="s">
        <v>447</v>
      </c>
      <c r="N272" t="s">
        <v>46</v>
      </c>
      <c r="O272" t="s">
        <v>686</v>
      </c>
      <c r="R272" t="s">
        <v>39</v>
      </c>
      <c r="S272" t="s">
        <v>40</v>
      </c>
    </row>
    <row r="273" spans="1:19">
      <c r="A273" s="28">
        <v>44748</v>
      </c>
      <c r="B273">
        <f t="shared" si="12"/>
        <v>6</v>
      </c>
      <c r="C273">
        <f t="shared" si="14"/>
        <v>1</v>
      </c>
      <c r="D273">
        <f t="shared" si="13"/>
        <v>7</v>
      </c>
      <c r="E273" t="s">
        <v>687</v>
      </c>
      <c r="F273" s="29">
        <v>2425</v>
      </c>
      <c r="G273" s="29" t="str" cm="1">
        <f t="array" ref="G273">MID(F273,MIN(IFERROR(FIND({0,1,2,3,4,5,6,7,8,9},F273),"")),100)</f>
        <v>2425</v>
      </c>
      <c r="H273" t="s">
        <v>33</v>
      </c>
      <c r="I273" t="s">
        <v>242</v>
      </c>
      <c r="J273">
        <v>16580000</v>
      </c>
      <c r="K273">
        <v>1398</v>
      </c>
      <c r="L273" t="s">
        <v>502</v>
      </c>
      <c r="M273" s="30" t="s">
        <v>447</v>
      </c>
      <c r="N273" t="s">
        <v>438</v>
      </c>
      <c r="O273" t="s">
        <v>688</v>
      </c>
      <c r="R273" t="s">
        <v>39</v>
      </c>
      <c r="S273" t="s">
        <v>40</v>
      </c>
    </row>
    <row r="274" spans="1:19">
      <c r="A274" s="28">
        <v>44830</v>
      </c>
      <c r="B274">
        <f t="shared" si="12"/>
        <v>26</v>
      </c>
      <c r="C274">
        <f t="shared" si="14"/>
        <v>4</v>
      </c>
      <c r="D274">
        <f t="shared" si="13"/>
        <v>9</v>
      </c>
      <c r="E274" t="s">
        <v>687</v>
      </c>
      <c r="F274" s="29">
        <v>220483</v>
      </c>
      <c r="G274" s="29" t="str" cm="1">
        <f t="array" ref="G274">MID(F274,MIN(IFERROR(FIND({0,1,2,3,4,5,6,7,8,9},F274),"")),100)</f>
        <v>220483</v>
      </c>
      <c r="H274" t="s">
        <v>33</v>
      </c>
      <c r="I274" t="s">
        <v>242</v>
      </c>
      <c r="J274">
        <v>12000000</v>
      </c>
      <c r="K274">
        <v>3393</v>
      </c>
      <c r="L274" t="s">
        <v>198</v>
      </c>
      <c r="M274" s="30" t="s">
        <v>447</v>
      </c>
      <c r="N274" t="s">
        <v>438</v>
      </c>
      <c r="R274" t="s">
        <v>39</v>
      </c>
      <c r="S274" t="s">
        <v>172</v>
      </c>
    </row>
    <row r="275" spans="1:19">
      <c r="A275" s="28">
        <v>44804</v>
      </c>
      <c r="B275">
        <f t="shared" si="12"/>
        <v>31</v>
      </c>
      <c r="C275">
        <f t="shared" si="14"/>
        <v>4</v>
      </c>
      <c r="D275">
        <f t="shared" si="13"/>
        <v>8</v>
      </c>
      <c r="E275" t="s">
        <v>689</v>
      </c>
      <c r="F275" s="29" t="s">
        <v>690</v>
      </c>
      <c r="G275" s="29" t="str" cm="1">
        <f t="array" ref="G275">MID(F275,MIN(IFERROR(FIND({0,1,2,3,4,5,6,7,8,9},F275),"")),100)</f>
        <v>003790</v>
      </c>
      <c r="H275" t="s">
        <v>33</v>
      </c>
      <c r="I275" t="s">
        <v>213</v>
      </c>
      <c r="J275">
        <v>22500000</v>
      </c>
      <c r="K275" t="s">
        <v>691</v>
      </c>
      <c r="L275" t="s">
        <v>81</v>
      </c>
      <c r="M275" s="30" t="s">
        <v>447</v>
      </c>
      <c r="N275" t="s">
        <v>188</v>
      </c>
      <c r="O275" t="s">
        <v>206</v>
      </c>
      <c r="P275" t="s">
        <v>384</v>
      </c>
      <c r="R275" t="s">
        <v>39</v>
      </c>
      <c r="S275" t="s">
        <v>40</v>
      </c>
    </row>
    <row r="276" spans="1:19">
      <c r="A276" s="28">
        <v>44742</v>
      </c>
      <c r="B276">
        <f t="shared" si="12"/>
        <v>30</v>
      </c>
      <c r="C276">
        <f t="shared" si="14"/>
        <v>4</v>
      </c>
      <c r="D276">
        <f t="shared" si="13"/>
        <v>6</v>
      </c>
      <c r="E276" t="s">
        <v>692</v>
      </c>
      <c r="F276" s="29" t="s">
        <v>693</v>
      </c>
      <c r="G276" s="29" t="str" cm="1">
        <f t="array" ref="G276">MID(F276,MIN(IFERROR(FIND({0,1,2,3,4,5,6,7,8,9},F276),"")),100)</f>
        <v>002522</v>
      </c>
      <c r="H276" t="s">
        <v>33</v>
      </c>
      <c r="I276" t="s">
        <v>185</v>
      </c>
      <c r="J276">
        <v>12000000</v>
      </c>
      <c r="K276" t="s">
        <v>694</v>
      </c>
      <c r="L276" t="s">
        <v>28</v>
      </c>
      <c r="M276" s="30" t="s">
        <v>447</v>
      </c>
      <c r="N276" t="s">
        <v>264</v>
      </c>
      <c r="O276" t="s">
        <v>335</v>
      </c>
      <c r="R276" t="s">
        <v>39</v>
      </c>
      <c r="S276" s="30" t="s">
        <v>40</v>
      </c>
    </row>
    <row r="277" spans="1:19">
      <c r="A277" s="28">
        <v>44750</v>
      </c>
      <c r="B277">
        <f t="shared" si="12"/>
        <v>8</v>
      </c>
      <c r="C277">
        <f t="shared" si="14"/>
        <v>1</v>
      </c>
      <c r="D277">
        <f t="shared" si="13"/>
        <v>7</v>
      </c>
      <c r="E277" t="s">
        <v>695</v>
      </c>
      <c r="F277" s="29" t="s">
        <v>696</v>
      </c>
      <c r="G277" s="29" t="str" cm="1">
        <f t="array" ref="G277">MID(F277,MIN(IFERROR(FIND({0,1,2,3,4,5,6,7,8,9},F277),"")),100)</f>
        <v>2290</v>
      </c>
      <c r="H277" t="s">
        <v>26</v>
      </c>
      <c r="I277" t="s">
        <v>27</v>
      </c>
      <c r="J277">
        <v>4500000</v>
      </c>
      <c r="K277">
        <v>476</v>
      </c>
      <c r="L277" t="s">
        <v>42</v>
      </c>
      <c r="M277" s="30" t="s">
        <v>1535</v>
      </c>
      <c r="N277" t="s">
        <v>43</v>
      </c>
      <c r="R277" t="s">
        <v>39</v>
      </c>
      <c r="S277" t="s">
        <v>26</v>
      </c>
    </row>
    <row r="278" spans="1:19">
      <c r="A278" s="28">
        <v>44811</v>
      </c>
      <c r="B278">
        <f t="shared" si="12"/>
        <v>7</v>
      </c>
      <c r="C278">
        <f t="shared" si="14"/>
        <v>1</v>
      </c>
      <c r="D278">
        <f t="shared" si="13"/>
        <v>9</v>
      </c>
      <c r="E278" t="s">
        <v>697</v>
      </c>
      <c r="F278" s="29" t="s">
        <v>698</v>
      </c>
      <c r="G278" s="29" t="str" cm="1">
        <f t="array" ref="G278">MID(F278,MIN(IFERROR(FIND({0,1,2,3,4,5,6,7,8,9},F278),"")),100)</f>
        <v>003965</v>
      </c>
      <c r="H278" t="s">
        <v>33</v>
      </c>
      <c r="I278" t="s">
        <v>27</v>
      </c>
      <c r="J278">
        <v>14100000</v>
      </c>
      <c r="K278">
        <v>3272</v>
      </c>
      <c r="L278" t="s">
        <v>170</v>
      </c>
      <c r="M278" s="30" t="s">
        <v>447</v>
      </c>
      <c r="N278" t="s">
        <v>38</v>
      </c>
      <c r="R278" t="s">
        <v>39</v>
      </c>
      <c r="S278" t="s">
        <v>40</v>
      </c>
    </row>
    <row r="279" spans="1:19">
      <c r="A279" s="28">
        <v>44770</v>
      </c>
      <c r="B279">
        <f t="shared" si="12"/>
        <v>28</v>
      </c>
      <c r="C279">
        <f t="shared" si="14"/>
        <v>4</v>
      </c>
      <c r="D279">
        <f t="shared" si="13"/>
        <v>7</v>
      </c>
      <c r="E279" t="s">
        <v>700</v>
      </c>
      <c r="F279" s="29" t="s">
        <v>701</v>
      </c>
      <c r="G279" s="29" t="str" cm="1">
        <f t="array" ref="G279">MID(F279,MIN(IFERROR(FIND({0,1,2,3,4,5,6,7,8,9},F279),"")),100)</f>
        <v>002695</v>
      </c>
      <c r="H279" t="s">
        <v>33</v>
      </c>
      <c r="I279" t="s">
        <v>177</v>
      </c>
      <c r="J279">
        <v>2860000</v>
      </c>
      <c r="K279" t="s">
        <v>702</v>
      </c>
      <c r="L279" t="s">
        <v>42</v>
      </c>
      <c r="M279" s="30" t="s">
        <v>1535</v>
      </c>
      <c r="N279" t="s">
        <v>76</v>
      </c>
      <c r="R279" t="s">
        <v>48</v>
      </c>
      <c r="S279" t="s">
        <v>40</v>
      </c>
    </row>
    <row r="280" spans="1:19">
      <c r="A280" s="28">
        <v>44812</v>
      </c>
      <c r="B280">
        <f t="shared" si="12"/>
        <v>8</v>
      </c>
      <c r="C280">
        <f t="shared" si="14"/>
        <v>1</v>
      </c>
      <c r="D280">
        <f t="shared" si="13"/>
        <v>9</v>
      </c>
      <c r="E280" t="s">
        <v>700</v>
      </c>
      <c r="F280" s="29" t="s">
        <v>701</v>
      </c>
      <c r="G280" s="29" t="str" cm="1">
        <f t="array" ref="G280">MID(F280,MIN(IFERROR(FIND({0,1,2,3,4,5,6,7,8,9},F280),"")),100)</f>
        <v>002695</v>
      </c>
      <c r="H280" t="s">
        <v>33</v>
      </c>
      <c r="I280" t="s">
        <v>177</v>
      </c>
      <c r="J280">
        <v>2860000</v>
      </c>
      <c r="K280" t="s">
        <v>703</v>
      </c>
      <c r="L280" t="s">
        <v>198</v>
      </c>
      <c r="M280" s="30" t="s">
        <v>447</v>
      </c>
      <c r="N280" t="s">
        <v>76</v>
      </c>
      <c r="R280" t="s">
        <v>30</v>
      </c>
      <c r="S280" t="s">
        <v>40</v>
      </c>
    </row>
    <row r="281" spans="1:19">
      <c r="A281" s="28">
        <v>44821</v>
      </c>
      <c r="B281">
        <f t="shared" si="12"/>
        <v>17</v>
      </c>
      <c r="C281">
        <f t="shared" si="14"/>
        <v>2</v>
      </c>
      <c r="D281">
        <f t="shared" si="13"/>
        <v>9</v>
      </c>
      <c r="E281" t="s">
        <v>700</v>
      </c>
      <c r="F281" s="29" t="s">
        <v>704</v>
      </c>
      <c r="G281" s="29" t="str" cm="1">
        <f t="array" ref="G281">MID(F281,MIN(IFERROR(FIND({0,1,2,3,4,5,6,7,8,9},F281),"")),100)</f>
        <v>004008</v>
      </c>
      <c r="H281" t="s">
        <v>33</v>
      </c>
      <c r="I281" t="s">
        <v>177</v>
      </c>
      <c r="J281">
        <v>1000000</v>
      </c>
      <c r="K281" t="s">
        <v>705</v>
      </c>
      <c r="L281" t="s">
        <v>198</v>
      </c>
      <c r="M281" s="30" t="s">
        <v>447</v>
      </c>
      <c r="N281" t="s">
        <v>706</v>
      </c>
      <c r="R281" t="s">
        <v>48</v>
      </c>
      <c r="S281" t="s">
        <v>172</v>
      </c>
    </row>
    <row r="282" spans="1:19">
      <c r="A282" s="28">
        <v>44748</v>
      </c>
      <c r="B282">
        <f t="shared" si="12"/>
        <v>6</v>
      </c>
      <c r="C282">
        <f t="shared" si="14"/>
        <v>1</v>
      </c>
      <c r="D282">
        <f t="shared" si="13"/>
        <v>7</v>
      </c>
      <c r="E282" t="s">
        <v>707</v>
      </c>
      <c r="F282" s="29">
        <v>2424</v>
      </c>
      <c r="G282" s="29" t="str" cm="1">
        <f t="array" ref="G282">MID(F282,MIN(IFERROR(FIND({0,1,2,3,4,5,6,7,8,9},F282),"")),100)</f>
        <v>2424</v>
      </c>
      <c r="H282" t="s">
        <v>33</v>
      </c>
      <c r="I282" t="s">
        <v>242</v>
      </c>
      <c r="J282">
        <v>9000000</v>
      </c>
      <c r="K282">
        <v>1397</v>
      </c>
      <c r="L282" t="s">
        <v>28</v>
      </c>
      <c r="M282" s="30" t="s">
        <v>447</v>
      </c>
      <c r="N282" t="s">
        <v>76</v>
      </c>
      <c r="O282" t="s">
        <v>119</v>
      </c>
      <c r="R282" t="s">
        <v>30</v>
      </c>
      <c r="S282" t="s">
        <v>40</v>
      </c>
    </row>
    <row r="283" spans="1:19">
      <c r="A283" s="28">
        <v>44747</v>
      </c>
      <c r="B283">
        <f t="shared" si="12"/>
        <v>5</v>
      </c>
      <c r="C283">
        <f t="shared" si="14"/>
        <v>1</v>
      </c>
      <c r="D283">
        <f t="shared" si="13"/>
        <v>7</v>
      </c>
      <c r="E283" t="s">
        <v>708</v>
      </c>
      <c r="F283" s="29">
        <v>2263</v>
      </c>
      <c r="G283" s="29" t="str" cm="1">
        <f t="array" ref="G283">MID(F283,MIN(IFERROR(FIND({0,1,2,3,4,5,6,7,8,9},F283),"")),100)</f>
        <v>2263</v>
      </c>
      <c r="H283" t="s">
        <v>33</v>
      </c>
      <c r="I283" t="s">
        <v>201</v>
      </c>
      <c r="J283">
        <v>2000000</v>
      </c>
      <c r="K283">
        <v>1739</v>
      </c>
      <c r="L283" t="s">
        <v>502</v>
      </c>
      <c r="M283" s="30" t="s">
        <v>447</v>
      </c>
      <c r="N283" t="s">
        <v>46</v>
      </c>
      <c r="R283" t="s">
        <v>48</v>
      </c>
      <c r="S283" t="s">
        <v>40</v>
      </c>
    </row>
    <row r="284" spans="1:19">
      <c r="A284" s="28">
        <v>44764</v>
      </c>
      <c r="B284">
        <f t="shared" si="12"/>
        <v>22</v>
      </c>
      <c r="C284">
        <f t="shared" si="14"/>
        <v>3</v>
      </c>
      <c r="D284">
        <f t="shared" si="13"/>
        <v>7</v>
      </c>
      <c r="E284" t="s">
        <v>709</v>
      </c>
      <c r="F284" s="29">
        <v>2263</v>
      </c>
      <c r="G284" s="29" t="str" cm="1">
        <f t="array" ref="G284">MID(F284,MIN(IFERROR(FIND({0,1,2,3,4,5,6,7,8,9},F284),"")),100)</f>
        <v>2263</v>
      </c>
      <c r="H284" t="s">
        <v>33</v>
      </c>
      <c r="I284" t="s">
        <v>201</v>
      </c>
      <c r="J284">
        <v>10000000</v>
      </c>
      <c r="K284">
        <v>2114</v>
      </c>
      <c r="L284" t="s">
        <v>607</v>
      </c>
      <c r="M284" s="30" t="s">
        <v>447</v>
      </c>
      <c r="N284" t="s">
        <v>46</v>
      </c>
      <c r="O284" t="s">
        <v>342</v>
      </c>
      <c r="R284" t="s">
        <v>30</v>
      </c>
      <c r="S284" t="s">
        <v>40</v>
      </c>
    </row>
    <row r="285" spans="1:19">
      <c r="A285" s="28">
        <v>44764</v>
      </c>
      <c r="B285">
        <f t="shared" si="12"/>
        <v>22</v>
      </c>
      <c r="C285">
        <f t="shared" si="14"/>
        <v>3</v>
      </c>
      <c r="D285">
        <f t="shared" si="13"/>
        <v>7</v>
      </c>
      <c r="E285" t="s">
        <v>710</v>
      </c>
      <c r="F285" s="29">
        <v>2312</v>
      </c>
      <c r="G285" s="29" t="str" cm="1">
        <f t="array" ref="G285">MID(F285,MIN(IFERROR(FIND({0,1,2,3,4,5,6,7,8,9},F285),"")),100)</f>
        <v>2312</v>
      </c>
      <c r="H285" t="s">
        <v>26</v>
      </c>
      <c r="I285" t="s">
        <v>27</v>
      </c>
      <c r="J285">
        <v>10000000</v>
      </c>
      <c r="K285">
        <v>498</v>
      </c>
      <c r="L285" t="s">
        <v>28</v>
      </c>
      <c r="M285" s="30" t="s">
        <v>447</v>
      </c>
      <c r="N285" t="s">
        <v>296</v>
      </c>
      <c r="O285" t="s">
        <v>29</v>
      </c>
      <c r="R285" t="s">
        <v>48</v>
      </c>
      <c r="S285" t="s">
        <v>172</v>
      </c>
    </row>
    <row r="286" spans="1:19">
      <c r="A286" s="28">
        <v>44804</v>
      </c>
      <c r="B286">
        <f t="shared" si="12"/>
        <v>31</v>
      </c>
      <c r="C286">
        <f t="shared" si="14"/>
        <v>4</v>
      </c>
      <c r="D286">
        <f t="shared" si="13"/>
        <v>8</v>
      </c>
      <c r="E286" t="s">
        <v>711</v>
      </c>
      <c r="F286" s="29" t="s">
        <v>712</v>
      </c>
      <c r="G286" s="29" t="str" cm="1">
        <f t="array" ref="G286">MID(F286,MIN(IFERROR(FIND({0,1,2,3,4,5,6,7,8,9},F286),"")),100)</f>
        <v>0002312</v>
      </c>
      <c r="H286" t="s">
        <v>26</v>
      </c>
      <c r="I286" t="s">
        <v>27</v>
      </c>
      <c r="J286">
        <v>10000000</v>
      </c>
      <c r="K286" t="s">
        <v>713</v>
      </c>
      <c r="L286" t="s">
        <v>87</v>
      </c>
      <c r="M286" s="30" t="s">
        <v>447</v>
      </c>
      <c r="N286" t="s">
        <v>195</v>
      </c>
      <c r="R286" t="s">
        <v>30</v>
      </c>
      <c r="S286" t="s">
        <v>91</v>
      </c>
    </row>
    <row r="287" spans="1:19">
      <c r="A287" s="28">
        <v>44755</v>
      </c>
      <c r="B287">
        <f t="shared" si="12"/>
        <v>13</v>
      </c>
      <c r="C287">
        <f t="shared" si="14"/>
        <v>2</v>
      </c>
      <c r="D287">
        <f t="shared" si="13"/>
        <v>7</v>
      </c>
      <c r="E287" t="s">
        <v>714</v>
      </c>
      <c r="F287" s="29">
        <v>2537</v>
      </c>
      <c r="G287" s="29" t="str" cm="1">
        <f t="array" ref="G287">MID(F287,MIN(IFERROR(FIND({0,1,2,3,4,5,6,7,8,9},F287),"")),100)</f>
        <v>2537</v>
      </c>
      <c r="H287" t="s">
        <v>33</v>
      </c>
      <c r="I287" t="s">
        <v>185</v>
      </c>
      <c r="J287">
        <v>22540000</v>
      </c>
      <c r="K287">
        <v>1500</v>
      </c>
      <c r="L287" t="s">
        <v>69</v>
      </c>
      <c r="M287" s="30" t="s">
        <v>447</v>
      </c>
      <c r="N287" t="s">
        <v>318</v>
      </c>
      <c r="R287" t="s">
        <v>30</v>
      </c>
      <c r="S287" t="s">
        <v>172</v>
      </c>
    </row>
    <row r="288" spans="1:19">
      <c r="A288" s="28">
        <v>44782</v>
      </c>
      <c r="B288">
        <f t="shared" si="12"/>
        <v>9</v>
      </c>
      <c r="C288">
        <f t="shared" si="14"/>
        <v>1</v>
      </c>
      <c r="D288">
        <f t="shared" si="13"/>
        <v>8</v>
      </c>
      <c r="E288" t="s">
        <v>715</v>
      </c>
      <c r="F288" s="29" t="s">
        <v>716</v>
      </c>
      <c r="G288" s="29" t="str" cm="1">
        <f t="array" ref="G288">MID(F288,MIN(IFERROR(FIND({0,1,2,3,4,5,6,7,8,9},F288),"")),100)</f>
        <v>002081</v>
      </c>
      <c r="H288" t="s">
        <v>717</v>
      </c>
      <c r="I288" t="s">
        <v>242</v>
      </c>
      <c r="J288">
        <v>3000000</v>
      </c>
      <c r="K288" t="s">
        <v>718</v>
      </c>
      <c r="L288" t="s">
        <v>87</v>
      </c>
      <c r="M288" s="30" t="s">
        <v>447</v>
      </c>
      <c r="N288" t="s">
        <v>506</v>
      </c>
      <c r="R288" t="s">
        <v>39</v>
      </c>
      <c r="S288" t="s">
        <v>172</v>
      </c>
    </row>
    <row r="289" spans="1:19">
      <c r="A289" s="28">
        <v>44748</v>
      </c>
      <c r="B289">
        <f t="shared" si="12"/>
        <v>6</v>
      </c>
      <c r="C289">
        <f t="shared" si="14"/>
        <v>1</v>
      </c>
      <c r="D289">
        <f t="shared" si="13"/>
        <v>7</v>
      </c>
      <c r="E289" t="s">
        <v>719</v>
      </c>
      <c r="F289" s="29">
        <v>1609</v>
      </c>
      <c r="G289" s="29" t="str" cm="1">
        <f t="array" ref="G289">MID(F289,MIN(IFERROR(FIND({0,1,2,3,4,5,6,7,8,9},F289),"")),100)</f>
        <v>1609</v>
      </c>
      <c r="H289" t="s">
        <v>33</v>
      </c>
      <c r="I289" t="s">
        <v>27</v>
      </c>
      <c r="J289">
        <v>7600000</v>
      </c>
      <c r="K289">
        <v>1636</v>
      </c>
      <c r="L289" t="s">
        <v>170</v>
      </c>
      <c r="M289" s="30" t="s">
        <v>447</v>
      </c>
      <c r="N289" t="s">
        <v>38</v>
      </c>
      <c r="R289" t="s">
        <v>48</v>
      </c>
      <c r="S289" t="s">
        <v>40</v>
      </c>
    </row>
    <row r="290" spans="1:19">
      <c r="A290" s="28">
        <v>44743</v>
      </c>
      <c r="B290">
        <f t="shared" si="12"/>
        <v>1</v>
      </c>
      <c r="C290">
        <f t="shared" si="14"/>
        <v>0</v>
      </c>
      <c r="D290">
        <f t="shared" si="13"/>
        <v>7</v>
      </c>
      <c r="E290" t="s">
        <v>721</v>
      </c>
      <c r="F290" s="29">
        <v>2274</v>
      </c>
      <c r="G290" s="29" t="str" cm="1">
        <f t="array" ref="G290">MID(F290,MIN(IFERROR(FIND({0,1,2,3,4,5,6,7,8,9},F290),"")),100)</f>
        <v>2274</v>
      </c>
      <c r="H290" t="s">
        <v>26</v>
      </c>
      <c r="I290" t="s">
        <v>27</v>
      </c>
      <c r="J290">
        <v>2250000</v>
      </c>
      <c r="K290">
        <v>459</v>
      </c>
      <c r="L290" t="s">
        <v>722</v>
      </c>
      <c r="M290" s="30" t="s">
        <v>447</v>
      </c>
      <c r="N290" t="s">
        <v>195</v>
      </c>
      <c r="R290" t="s">
        <v>48</v>
      </c>
      <c r="S290" t="s">
        <v>26</v>
      </c>
    </row>
    <row r="291" spans="1:19">
      <c r="A291" s="28">
        <v>44757</v>
      </c>
      <c r="B291">
        <f t="shared" si="12"/>
        <v>15</v>
      </c>
      <c r="C291">
        <f t="shared" si="14"/>
        <v>2</v>
      </c>
      <c r="D291">
        <f t="shared" si="13"/>
        <v>7</v>
      </c>
      <c r="E291" t="s">
        <v>721</v>
      </c>
      <c r="F291" s="29" t="s">
        <v>723</v>
      </c>
      <c r="G291" s="29" t="str" cm="1">
        <f t="array" ref="G291">MID(F291,MIN(IFERROR(FIND({0,1,2,3,4,5,6,7,8,9},F291),"")),100)</f>
        <v>0002274</v>
      </c>
      <c r="H291" t="s">
        <v>26</v>
      </c>
      <c r="I291" t="s">
        <v>27</v>
      </c>
      <c r="J291">
        <v>2250000</v>
      </c>
      <c r="K291" t="s">
        <v>724</v>
      </c>
      <c r="L291" t="s">
        <v>170</v>
      </c>
      <c r="M291" s="30" t="s">
        <v>447</v>
      </c>
      <c r="N291" t="s">
        <v>195</v>
      </c>
      <c r="R291" t="s">
        <v>30</v>
      </c>
      <c r="S291" t="s">
        <v>91</v>
      </c>
    </row>
    <row r="292" spans="1:19">
      <c r="A292" s="28">
        <v>44748</v>
      </c>
      <c r="B292">
        <f t="shared" si="12"/>
        <v>6</v>
      </c>
      <c r="C292">
        <f t="shared" si="14"/>
        <v>1</v>
      </c>
      <c r="D292">
        <f t="shared" si="13"/>
        <v>7</v>
      </c>
      <c r="E292" t="s">
        <v>725</v>
      </c>
      <c r="F292" s="29">
        <v>2730</v>
      </c>
      <c r="G292" s="29" t="str" cm="1">
        <f t="array" ref="G292">MID(F292,MIN(IFERROR(FIND({0,1,2,3,4,5,6,7,8,9},F292),"")),100)</f>
        <v>2730</v>
      </c>
      <c r="H292" t="s">
        <v>33</v>
      </c>
      <c r="I292" t="s">
        <v>213</v>
      </c>
      <c r="J292">
        <v>3000000</v>
      </c>
      <c r="K292">
        <v>1575</v>
      </c>
      <c r="L292" t="s">
        <v>28</v>
      </c>
      <c r="M292" s="30" t="s">
        <v>447</v>
      </c>
      <c r="N292" t="s">
        <v>206</v>
      </c>
      <c r="O292" t="s">
        <v>400</v>
      </c>
      <c r="R292" t="s">
        <v>48</v>
      </c>
      <c r="S292" t="s">
        <v>91</v>
      </c>
    </row>
    <row r="293" spans="1:19">
      <c r="A293" s="28">
        <v>44754</v>
      </c>
      <c r="B293">
        <f t="shared" si="12"/>
        <v>12</v>
      </c>
      <c r="C293">
        <f t="shared" si="14"/>
        <v>2</v>
      </c>
      <c r="D293">
        <f t="shared" si="13"/>
        <v>7</v>
      </c>
      <c r="E293" t="s">
        <v>725</v>
      </c>
      <c r="F293" s="29">
        <v>2730</v>
      </c>
      <c r="G293" s="29" t="str" cm="1">
        <f t="array" ref="G293">MID(F293,MIN(IFERROR(FIND({0,1,2,3,4,5,6,7,8,9},F293),"")),100)</f>
        <v>2730</v>
      </c>
      <c r="H293" t="s">
        <v>33</v>
      </c>
      <c r="I293" t="s">
        <v>213</v>
      </c>
      <c r="J293">
        <v>7400000</v>
      </c>
      <c r="K293">
        <v>1591</v>
      </c>
      <c r="L293" t="s">
        <v>238</v>
      </c>
      <c r="M293" s="30" t="s">
        <v>447</v>
      </c>
      <c r="N293" t="s">
        <v>206</v>
      </c>
      <c r="O293" t="s">
        <v>400</v>
      </c>
      <c r="R293" t="s">
        <v>30</v>
      </c>
      <c r="S293" t="s">
        <v>91</v>
      </c>
    </row>
    <row r="294" spans="1:19">
      <c r="A294" s="28">
        <v>44834</v>
      </c>
      <c r="B294">
        <f t="shared" si="12"/>
        <v>30</v>
      </c>
      <c r="C294">
        <f t="shared" si="14"/>
        <v>4</v>
      </c>
      <c r="D294">
        <f t="shared" si="13"/>
        <v>9</v>
      </c>
      <c r="E294" t="s">
        <v>725</v>
      </c>
      <c r="F294" s="29" t="s">
        <v>726</v>
      </c>
      <c r="G294" s="29" t="str" cm="1">
        <f t="array" ref="G294">MID(F294,MIN(IFERROR(FIND({0,1,2,3,4,5,6,7,8,9},F294),"")),100)</f>
        <v>004181</v>
      </c>
      <c r="H294" t="s">
        <v>33</v>
      </c>
      <c r="I294" t="s">
        <v>213</v>
      </c>
      <c r="J294">
        <v>13600000</v>
      </c>
      <c r="K294" t="s">
        <v>727</v>
      </c>
      <c r="L294" t="s">
        <v>81</v>
      </c>
      <c r="M294" s="30" t="s">
        <v>447</v>
      </c>
      <c r="N294" t="s">
        <v>400</v>
      </c>
      <c r="O294" t="s">
        <v>216</v>
      </c>
      <c r="R294" t="s">
        <v>39</v>
      </c>
      <c r="S294" t="s">
        <v>172</v>
      </c>
    </row>
    <row r="295" spans="1:19">
      <c r="A295" s="28">
        <v>44801</v>
      </c>
      <c r="B295">
        <f t="shared" si="12"/>
        <v>28</v>
      </c>
      <c r="C295">
        <f t="shared" si="14"/>
        <v>4</v>
      </c>
      <c r="D295">
        <f t="shared" si="13"/>
        <v>8</v>
      </c>
      <c r="E295" t="s">
        <v>728</v>
      </c>
      <c r="F295" s="29">
        <v>2270201</v>
      </c>
      <c r="G295" s="29" t="str" cm="1">
        <f t="array" ref="G295">MID(F295,MIN(IFERROR(FIND({0,1,2,3,4,5,6,7,8,9},F295),"")),100)</f>
        <v>2270201</v>
      </c>
      <c r="H295" t="s">
        <v>33</v>
      </c>
      <c r="I295" t="s">
        <v>133</v>
      </c>
      <c r="J295">
        <v>17600000</v>
      </c>
      <c r="K295" t="s">
        <v>729</v>
      </c>
      <c r="L295" t="s">
        <v>135</v>
      </c>
      <c r="M295" s="30" t="s">
        <v>1535</v>
      </c>
      <c r="N295" t="s">
        <v>136</v>
      </c>
      <c r="O295" t="s">
        <v>165</v>
      </c>
      <c r="P295" t="s">
        <v>167</v>
      </c>
      <c r="R295" t="s">
        <v>39</v>
      </c>
      <c r="S295" t="s">
        <v>40</v>
      </c>
    </row>
    <row r="296" spans="1:19">
      <c r="A296" s="28">
        <v>44803</v>
      </c>
      <c r="B296">
        <f t="shared" si="12"/>
        <v>30</v>
      </c>
      <c r="C296">
        <f t="shared" si="14"/>
        <v>4</v>
      </c>
      <c r="D296">
        <f t="shared" si="13"/>
        <v>8</v>
      </c>
      <c r="E296" t="s">
        <v>730</v>
      </c>
      <c r="F296" s="29" t="s">
        <v>731</v>
      </c>
      <c r="G296" s="29" t="str" cm="1">
        <f t="array" ref="G296">MID(F296,MIN(IFERROR(FIND({0,1,2,3,4,5,6,7,8,9},F296),"")),100)</f>
        <v>003783</v>
      </c>
      <c r="H296" t="s">
        <v>33</v>
      </c>
      <c r="I296" t="s">
        <v>213</v>
      </c>
      <c r="J296">
        <v>14500000</v>
      </c>
      <c r="K296" t="s">
        <v>732</v>
      </c>
      <c r="L296" t="s">
        <v>179</v>
      </c>
      <c r="M296" s="30" t="s">
        <v>447</v>
      </c>
      <c r="N296" t="s">
        <v>384</v>
      </c>
      <c r="O296" t="s">
        <v>206</v>
      </c>
      <c r="P296" t="s">
        <v>38</v>
      </c>
      <c r="R296" t="s">
        <v>39</v>
      </c>
      <c r="S296" t="s">
        <v>40</v>
      </c>
    </row>
    <row r="297" spans="1:19">
      <c r="A297" s="28">
        <v>44828</v>
      </c>
      <c r="B297">
        <f t="shared" si="12"/>
        <v>24</v>
      </c>
      <c r="C297">
        <f t="shared" si="14"/>
        <v>3</v>
      </c>
      <c r="D297">
        <f t="shared" si="13"/>
        <v>9</v>
      </c>
      <c r="E297" t="s">
        <v>733</v>
      </c>
      <c r="F297" s="29">
        <v>220460</v>
      </c>
      <c r="G297" s="29" t="str" cm="1">
        <f t="array" ref="G297">MID(F297,MIN(IFERROR(FIND({0,1,2,3,4,5,6,7,8,9},F297),"")),100)</f>
        <v>220460</v>
      </c>
      <c r="H297" t="s">
        <v>33</v>
      </c>
      <c r="I297" t="s">
        <v>242</v>
      </c>
      <c r="J297">
        <v>9000000</v>
      </c>
      <c r="K297">
        <v>3389</v>
      </c>
      <c r="L297" t="s">
        <v>198</v>
      </c>
      <c r="M297" s="30" t="s">
        <v>447</v>
      </c>
      <c r="N297" t="s">
        <v>250</v>
      </c>
      <c r="R297" t="s">
        <v>39</v>
      </c>
      <c r="S297" t="s">
        <v>91</v>
      </c>
    </row>
    <row r="298" spans="1:19">
      <c r="A298" s="28">
        <v>44834</v>
      </c>
      <c r="B298">
        <f t="shared" si="12"/>
        <v>30</v>
      </c>
      <c r="C298">
        <f t="shared" si="14"/>
        <v>4</v>
      </c>
      <c r="D298">
        <f t="shared" si="13"/>
        <v>9</v>
      </c>
      <c r="E298" t="s">
        <v>734</v>
      </c>
      <c r="F298" s="29">
        <v>220579</v>
      </c>
      <c r="G298" s="29" t="str" cm="1">
        <f t="array" ref="G298">MID(F298,MIN(IFERROR(FIND({0,1,2,3,4,5,6,7,8,9},F298),"")),100)</f>
        <v>220579</v>
      </c>
      <c r="H298" t="s">
        <v>33</v>
      </c>
      <c r="I298" t="s">
        <v>34</v>
      </c>
      <c r="J298">
        <v>16000000</v>
      </c>
      <c r="K298">
        <v>4268</v>
      </c>
      <c r="L298" t="s">
        <v>69</v>
      </c>
      <c r="M298" s="30" t="s">
        <v>447</v>
      </c>
      <c r="N298" t="s">
        <v>53</v>
      </c>
      <c r="O298" t="s">
        <v>683</v>
      </c>
      <c r="P298" t="s">
        <v>54</v>
      </c>
      <c r="R298" t="s">
        <v>39</v>
      </c>
      <c r="S298" t="s">
        <v>40</v>
      </c>
    </row>
    <row r="299" spans="1:19">
      <c r="A299" s="28">
        <v>44758</v>
      </c>
      <c r="B299">
        <f t="shared" si="12"/>
        <v>16</v>
      </c>
      <c r="C299">
        <f t="shared" si="14"/>
        <v>2</v>
      </c>
      <c r="D299">
        <f t="shared" si="13"/>
        <v>7</v>
      </c>
      <c r="E299" t="s">
        <v>735</v>
      </c>
      <c r="F299" s="29">
        <v>2302</v>
      </c>
      <c r="G299" s="29" t="str" cm="1">
        <f t="array" ref="G299">MID(F299,MIN(IFERROR(FIND({0,1,2,3,4,5,6,7,8,9},F299),"")),100)</f>
        <v>2302</v>
      </c>
      <c r="H299" t="s">
        <v>26</v>
      </c>
      <c r="I299" t="s">
        <v>27</v>
      </c>
      <c r="J299">
        <v>6750000</v>
      </c>
      <c r="K299">
        <v>488</v>
      </c>
      <c r="L299" t="s">
        <v>736</v>
      </c>
      <c r="M299" s="30" t="s">
        <v>447</v>
      </c>
      <c r="N299" t="s">
        <v>193</v>
      </c>
      <c r="R299" t="s">
        <v>39</v>
      </c>
      <c r="S299" t="s">
        <v>91</v>
      </c>
    </row>
    <row r="300" spans="1:19">
      <c r="A300" s="28">
        <v>44781</v>
      </c>
      <c r="B300">
        <f t="shared" si="12"/>
        <v>8</v>
      </c>
      <c r="C300">
        <f t="shared" si="14"/>
        <v>1</v>
      </c>
      <c r="D300">
        <f t="shared" si="13"/>
        <v>8</v>
      </c>
      <c r="E300" t="s">
        <v>737</v>
      </c>
      <c r="F300" s="29" t="s">
        <v>738</v>
      </c>
      <c r="G300" s="29" t="str" cm="1">
        <f t="array" ref="G300">MID(F300,MIN(IFERROR(FIND({0,1,2,3,4,5,6,7,8,9},F300),"")),100)</f>
        <v>003372</v>
      </c>
      <c r="H300" t="s">
        <v>33</v>
      </c>
      <c r="I300" t="s">
        <v>85</v>
      </c>
      <c r="J300">
        <v>2000000</v>
      </c>
      <c r="K300" t="s">
        <v>739</v>
      </c>
      <c r="L300" t="s">
        <v>69</v>
      </c>
      <c r="M300" s="30" t="s">
        <v>447</v>
      </c>
      <c r="N300" t="s">
        <v>106</v>
      </c>
      <c r="O300" t="s">
        <v>342</v>
      </c>
      <c r="R300" t="s">
        <v>48</v>
      </c>
      <c r="S300" t="s">
        <v>40</v>
      </c>
    </row>
    <row r="301" spans="1:19">
      <c r="A301" s="28">
        <v>44818</v>
      </c>
      <c r="B301">
        <f t="shared" si="12"/>
        <v>14</v>
      </c>
      <c r="C301">
        <f t="shared" si="14"/>
        <v>2</v>
      </c>
      <c r="D301">
        <f t="shared" si="13"/>
        <v>9</v>
      </c>
      <c r="E301" t="s">
        <v>740</v>
      </c>
      <c r="F301" s="29" t="s">
        <v>741</v>
      </c>
      <c r="G301" s="29" t="str" cm="1">
        <f t="array" ref="G301">MID(F301,MIN(IFERROR(FIND({0,1,2,3,4,5,6,7,8,9},F301),"")),100)</f>
        <v>0002370</v>
      </c>
      <c r="H301" t="s">
        <v>26</v>
      </c>
      <c r="I301" t="s">
        <v>27</v>
      </c>
      <c r="J301">
        <v>4500000</v>
      </c>
      <c r="K301" t="s">
        <v>742</v>
      </c>
      <c r="L301" t="s">
        <v>198</v>
      </c>
      <c r="M301" s="30" t="s">
        <v>447</v>
      </c>
      <c r="N301" t="s">
        <v>195</v>
      </c>
      <c r="R301" t="s">
        <v>39</v>
      </c>
      <c r="S301" t="s">
        <v>172</v>
      </c>
    </row>
    <row r="302" spans="1:19">
      <c r="A302" s="28">
        <v>44740</v>
      </c>
      <c r="B302">
        <f t="shared" si="12"/>
        <v>28</v>
      </c>
      <c r="C302">
        <f t="shared" si="14"/>
        <v>4</v>
      </c>
      <c r="D302">
        <f t="shared" si="13"/>
        <v>6</v>
      </c>
      <c r="E302" t="s">
        <v>743</v>
      </c>
      <c r="F302" s="29" t="s">
        <v>744</v>
      </c>
      <c r="G302" s="29" t="str" cm="1">
        <f t="array" ref="G302">MID(F302,MIN(IFERROR(FIND({0,1,2,3,4,5,6,7,8,9},F302),"")),100)</f>
        <v>002516</v>
      </c>
      <c r="H302" t="s">
        <v>33</v>
      </c>
      <c r="I302" t="s">
        <v>185</v>
      </c>
      <c r="J302">
        <v>12000000</v>
      </c>
      <c r="K302" t="s">
        <v>745</v>
      </c>
      <c r="L302" t="s">
        <v>28</v>
      </c>
      <c r="M302" s="30" t="s">
        <v>447</v>
      </c>
      <c r="N302" t="s">
        <v>615</v>
      </c>
      <c r="R302" t="s">
        <v>39</v>
      </c>
      <c r="S302" s="30" t="s">
        <v>40</v>
      </c>
    </row>
    <row r="303" spans="1:19">
      <c r="A303" s="28">
        <v>44756</v>
      </c>
      <c r="B303">
        <f t="shared" si="12"/>
        <v>14</v>
      </c>
      <c r="C303">
        <f t="shared" si="14"/>
        <v>2</v>
      </c>
      <c r="D303">
        <f t="shared" si="13"/>
        <v>7</v>
      </c>
      <c r="E303" t="s">
        <v>746</v>
      </c>
      <c r="F303" s="29">
        <v>2301</v>
      </c>
      <c r="G303" s="29" t="str" cm="1">
        <f t="array" ref="G303">MID(F303,MIN(IFERROR(FIND({0,1,2,3,4,5,6,7,8,9},F303),"")),100)</f>
        <v>2301</v>
      </c>
      <c r="H303" t="s">
        <v>26</v>
      </c>
      <c r="I303" t="s">
        <v>27</v>
      </c>
      <c r="J303">
        <v>4500000</v>
      </c>
      <c r="K303">
        <v>487</v>
      </c>
      <c r="L303" t="s">
        <v>747</v>
      </c>
      <c r="M303" s="30" t="s">
        <v>447</v>
      </c>
      <c r="N303" t="s">
        <v>193</v>
      </c>
      <c r="R303" t="s">
        <v>39</v>
      </c>
      <c r="S303" t="s">
        <v>91</v>
      </c>
    </row>
    <row r="304" spans="1:19">
      <c r="A304" s="28">
        <v>44756</v>
      </c>
      <c r="B304">
        <f t="shared" si="12"/>
        <v>14</v>
      </c>
      <c r="C304">
        <f t="shared" si="14"/>
        <v>2</v>
      </c>
      <c r="D304">
        <f t="shared" si="13"/>
        <v>7</v>
      </c>
      <c r="E304" t="s">
        <v>748</v>
      </c>
      <c r="F304" s="29">
        <v>2445</v>
      </c>
      <c r="G304" s="29" t="str" cm="1">
        <f t="array" ref="G304">MID(F304,MIN(IFERROR(FIND({0,1,2,3,4,5,6,7,8,9},F304),"")),100)</f>
        <v>2445</v>
      </c>
      <c r="H304" t="s">
        <v>33</v>
      </c>
      <c r="I304" t="s">
        <v>242</v>
      </c>
      <c r="J304">
        <v>10000000</v>
      </c>
      <c r="K304">
        <v>2274</v>
      </c>
      <c r="L304" t="s">
        <v>313</v>
      </c>
      <c r="M304" s="30" t="s">
        <v>447</v>
      </c>
      <c r="N304" t="s">
        <v>167</v>
      </c>
      <c r="O304" t="s">
        <v>244</v>
      </c>
      <c r="R304" t="s">
        <v>48</v>
      </c>
      <c r="S304" t="s">
        <v>40</v>
      </c>
    </row>
    <row r="305" spans="1:19">
      <c r="A305" s="28">
        <v>44763</v>
      </c>
      <c r="B305">
        <f t="shared" si="12"/>
        <v>21</v>
      </c>
      <c r="C305">
        <f t="shared" si="14"/>
        <v>3</v>
      </c>
      <c r="D305">
        <f t="shared" si="13"/>
        <v>7</v>
      </c>
      <c r="E305" t="s">
        <v>748</v>
      </c>
      <c r="F305" s="29">
        <v>2445</v>
      </c>
      <c r="G305" s="29" t="str" cm="1">
        <f t="array" ref="G305">MID(F305,MIN(IFERROR(FIND({0,1,2,3,4,5,6,7,8,9},F305),"")),100)</f>
        <v>2445</v>
      </c>
      <c r="H305" t="s">
        <v>33</v>
      </c>
      <c r="I305" t="s">
        <v>242</v>
      </c>
      <c r="J305">
        <v>4400000</v>
      </c>
      <c r="K305">
        <v>2287</v>
      </c>
      <c r="L305" t="s">
        <v>749</v>
      </c>
      <c r="M305" s="30" t="s">
        <v>447</v>
      </c>
      <c r="N305" t="s">
        <v>244</v>
      </c>
      <c r="O305" t="s">
        <v>167</v>
      </c>
      <c r="R305" t="s">
        <v>30</v>
      </c>
      <c r="S305" t="s">
        <v>40</v>
      </c>
    </row>
    <row r="306" spans="1:19">
      <c r="A306" s="28">
        <v>44746</v>
      </c>
      <c r="B306">
        <f t="shared" si="12"/>
        <v>4</v>
      </c>
      <c r="C306">
        <f t="shared" si="14"/>
        <v>1</v>
      </c>
      <c r="D306">
        <f t="shared" si="13"/>
        <v>7</v>
      </c>
      <c r="E306" t="s">
        <v>750</v>
      </c>
      <c r="F306" s="29">
        <v>1844</v>
      </c>
      <c r="G306" s="29" t="str" cm="1">
        <f t="array" ref="G306">MID(F306,MIN(IFERROR(FIND({0,1,2,3,4,5,6,7,8,9},F306),"")),100)</f>
        <v>1844</v>
      </c>
      <c r="H306" t="s">
        <v>33</v>
      </c>
      <c r="I306" t="s">
        <v>204</v>
      </c>
      <c r="J306">
        <v>8000000</v>
      </c>
      <c r="K306">
        <v>1291</v>
      </c>
      <c r="L306" t="s">
        <v>42</v>
      </c>
      <c r="M306" s="30" t="s">
        <v>1535</v>
      </c>
      <c r="N306" t="s">
        <v>575</v>
      </c>
      <c r="R306" t="s">
        <v>39</v>
      </c>
      <c r="S306" t="s">
        <v>91</v>
      </c>
    </row>
    <row r="307" spans="1:19">
      <c r="A307" s="28">
        <v>44765</v>
      </c>
      <c r="B307">
        <f t="shared" si="12"/>
        <v>23</v>
      </c>
      <c r="C307">
        <f t="shared" si="14"/>
        <v>3</v>
      </c>
      <c r="D307">
        <f t="shared" si="13"/>
        <v>7</v>
      </c>
      <c r="E307" t="s">
        <v>751</v>
      </c>
      <c r="F307" s="29">
        <v>2270004</v>
      </c>
      <c r="G307" s="29" t="str" cm="1">
        <f t="array" ref="G307">MID(F307,MIN(IFERROR(FIND({0,1,2,3,4,5,6,7,8,9},F307),"")),100)</f>
        <v>2270004</v>
      </c>
      <c r="H307" t="s">
        <v>33</v>
      </c>
      <c r="I307" t="s">
        <v>133</v>
      </c>
      <c r="J307">
        <v>13400000</v>
      </c>
      <c r="K307">
        <v>3152</v>
      </c>
      <c r="L307" t="s">
        <v>69</v>
      </c>
      <c r="M307" s="30" t="s">
        <v>447</v>
      </c>
      <c r="N307" t="s">
        <v>76</v>
      </c>
      <c r="O307" t="s">
        <v>506</v>
      </c>
      <c r="R307" t="s">
        <v>39</v>
      </c>
      <c r="S307" t="s">
        <v>172</v>
      </c>
    </row>
    <row r="308" spans="1:19">
      <c r="A308" s="28">
        <v>44786</v>
      </c>
      <c r="B308">
        <f t="shared" si="12"/>
        <v>13</v>
      </c>
      <c r="C308">
        <f t="shared" si="14"/>
        <v>2</v>
      </c>
      <c r="D308">
        <f t="shared" si="13"/>
        <v>8</v>
      </c>
      <c r="E308" t="s">
        <v>752</v>
      </c>
      <c r="F308" s="29" t="s">
        <v>753</v>
      </c>
      <c r="G308" s="29" t="str" cm="1">
        <f t="array" ref="G308">MID(F308,MIN(IFERROR(FIND({0,1,2,3,4,5,6,7,8,9},F308),"")),100)</f>
        <v>003769</v>
      </c>
      <c r="H308" t="s">
        <v>33</v>
      </c>
      <c r="I308" t="s">
        <v>213</v>
      </c>
      <c r="J308">
        <v>1000000</v>
      </c>
      <c r="K308">
        <v>3079</v>
      </c>
      <c r="L308" t="s">
        <v>87</v>
      </c>
      <c r="M308" s="30" t="s">
        <v>447</v>
      </c>
      <c r="N308" t="s">
        <v>206</v>
      </c>
      <c r="O308" t="s">
        <v>400</v>
      </c>
      <c r="R308" t="s">
        <v>48</v>
      </c>
      <c r="S308" t="s">
        <v>40</v>
      </c>
    </row>
    <row r="309" spans="1:19">
      <c r="A309" s="28">
        <v>44749</v>
      </c>
      <c r="B309">
        <f t="shared" si="12"/>
        <v>7</v>
      </c>
      <c r="C309">
        <f t="shared" si="14"/>
        <v>1</v>
      </c>
      <c r="D309">
        <f t="shared" si="13"/>
        <v>7</v>
      </c>
      <c r="E309" t="s">
        <v>754</v>
      </c>
      <c r="F309" s="29">
        <v>2760</v>
      </c>
      <c r="G309" s="29" t="str" cm="1">
        <f t="array" ref="G309">MID(F309,MIN(IFERROR(FIND({0,1,2,3,4,5,6,7,8,9},F309),"")),100)</f>
        <v>2760</v>
      </c>
      <c r="H309" t="s">
        <v>33</v>
      </c>
      <c r="I309" t="s">
        <v>34</v>
      </c>
      <c r="J309">
        <v>500000</v>
      </c>
      <c r="K309">
        <v>1962</v>
      </c>
      <c r="L309" t="s">
        <v>28</v>
      </c>
      <c r="M309" s="30" t="s">
        <v>447</v>
      </c>
      <c r="N309" t="s">
        <v>76</v>
      </c>
      <c r="O309" t="s">
        <v>136</v>
      </c>
      <c r="R309" t="s">
        <v>48</v>
      </c>
      <c r="S309" t="s">
        <v>40</v>
      </c>
    </row>
    <row r="310" spans="1:19">
      <c r="A310" s="28">
        <v>44804</v>
      </c>
      <c r="B310">
        <f t="shared" si="12"/>
        <v>31</v>
      </c>
      <c r="C310">
        <f t="shared" si="14"/>
        <v>4</v>
      </c>
      <c r="D310">
        <f t="shared" si="13"/>
        <v>8</v>
      </c>
      <c r="E310" t="s">
        <v>755</v>
      </c>
      <c r="F310" s="29">
        <v>2270260</v>
      </c>
      <c r="G310" s="29" t="str" cm="1">
        <f t="array" ref="G310">MID(F310,MIN(IFERROR(FIND({0,1,2,3,4,5,6,7,8,9},F310),"")),100)</f>
        <v>2270260</v>
      </c>
      <c r="H310" t="s">
        <v>33</v>
      </c>
      <c r="I310" t="s">
        <v>133</v>
      </c>
      <c r="J310">
        <v>9600000</v>
      </c>
      <c r="K310" t="s">
        <v>756</v>
      </c>
      <c r="L310" t="s">
        <v>135</v>
      </c>
      <c r="M310" s="30" t="s">
        <v>1535</v>
      </c>
      <c r="N310" t="s">
        <v>38</v>
      </c>
      <c r="R310" t="s">
        <v>39</v>
      </c>
      <c r="S310" t="s">
        <v>40</v>
      </c>
    </row>
    <row r="311" spans="1:19">
      <c r="A311" s="28">
        <v>44769</v>
      </c>
      <c r="B311">
        <f t="shared" si="12"/>
        <v>27</v>
      </c>
      <c r="C311">
        <f t="shared" si="14"/>
        <v>4</v>
      </c>
      <c r="D311">
        <f t="shared" si="13"/>
        <v>7</v>
      </c>
      <c r="E311" t="s">
        <v>757</v>
      </c>
      <c r="F311" s="29" t="s">
        <v>758</v>
      </c>
      <c r="G311" s="29" t="str" cm="1">
        <f t="array" ref="G311">MID(F311,MIN(IFERROR(FIND({0,1,2,3,4,5,6,7,8,9},F311),"")),100)</f>
        <v>002814</v>
      </c>
      <c r="H311" t="s">
        <v>33</v>
      </c>
      <c r="I311" t="s">
        <v>34</v>
      </c>
      <c r="J311">
        <v>11000000</v>
      </c>
      <c r="K311">
        <v>2025</v>
      </c>
      <c r="L311" t="s">
        <v>179</v>
      </c>
      <c r="M311" s="30" t="s">
        <v>447</v>
      </c>
      <c r="N311" t="s">
        <v>54</v>
      </c>
      <c r="O311" t="s">
        <v>47</v>
      </c>
      <c r="P311" t="s">
        <v>46</v>
      </c>
      <c r="R311" t="s">
        <v>30</v>
      </c>
      <c r="S311" t="s">
        <v>40</v>
      </c>
    </row>
    <row r="312" spans="1:19">
      <c r="A312" s="28">
        <v>44810</v>
      </c>
      <c r="B312">
        <f t="shared" si="12"/>
        <v>6</v>
      </c>
      <c r="C312">
        <f t="shared" si="14"/>
        <v>1</v>
      </c>
      <c r="D312">
        <f t="shared" si="13"/>
        <v>9</v>
      </c>
      <c r="E312" t="s">
        <v>759</v>
      </c>
      <c r="F312" s="29" t="s">
        <v>760</v>
      </c>
      <c r="G312" s="29" t="str" cm="1">
        <f t="array" ref="G312">MID(F312,MIN(IFERROR(FIND({0,1,2,3,4,5,6,7,8,9},F312),"")),100)</f>
        <v>003148</v>
      </c>
      <c r="H312" t="s">
        <v>33</v>
      </c>
      <c r="I312" t="s">
        <v>177</v>
      </c>
      <c r="J312">
        <v>12000000</v>
      </c>
      <c r="K312" t="s">
        <v>761</v>
      </c>
      <c r="L312" t="s">
        <v>179</v>
      </c>
      <c r="M312" s="30" t="s">
        <v>447</v>
      </c>
      <c r="N312" t="s">
        <v>290</v>
      </c>
      <c r="R312" t="s">
        <v>39</v>
      </c>
      <c r="S312" t="s">
        <v>172</v>
      </c>
    </row>
    <row r="313" spans="1:19">
      <c r="A313" s="28">
        <v>44833</v>
      </c>
      <c r="B313">
        <f t="shared" si="12"/>
        <v>29</v>
      </c>
      <c r="C313">
        <f t="shared" si="14"/>
        <v>4</v>
      </c>
      <c r="D313">
        <f t="shared" si="13"/>
        <v>9</v>
      </c>
      <c r="E313" t="s">
        <v>762</v>
      </c>
      <c r="F313" s="29">
        <v>220536</v>
      </c>
      <c r="G313" s="29" t="str" cm="1">
        <f t="array" ref="G313">MID(F313,MIN(IFERROR(FIND({0,1,2,3,4,5,6,7,8,9},F313),"")),100)</f>
        <v>220536</v>
      </c>
      <c r="H313" t="s">
        <v>33</v>
      </c>
      <c r="I313" t="s">
        <v>133</v>
      </c>
      <c r="J313">
        <v>14100000</v>
      </c>
      <c r="K313" t="s">
        <v>763</v>
      </c>
      <c r="L313" t="s">
        <v>135</v>
      </c>
      <c r="M313" s="30" t="s">
        <v>1535</v>
      </c>
      <c r="N313" t="s">
        <v>119</v>
      </c>
      <c r="O313" t="s">
        <v>347</v>
      </c>
      <c r="P313" t="s">
        <v>136</v>
      </c>
      <c r="R313" t="s">
        <v>39</v>
      </c>
      <c r="S313" t="s">
        <v>40</v>
      </c>
    </row>
    <row r="314" spans="1:19">
      <c r="A314" s="28">
        <v>44749</v>
      </c>
      <c r="B314">
        <f t="shared" si="12"/>
        <v>7</v>
      </c>
      <c r="C314">
        <f t="shared" si="14"/>
        <v>1</v>
      </c>
      <c r="D314">
        <f t="shared" si="13"/>
        <v>7</v>
      </c>
      <c r="E314" t="s">
        <v>764</v>
      </c>
      <c r="F314" s="29">
        <v>2289</v>
      </c>
      <c r="G314" s="29" t="str" cm="1">
        <f t="array" ref="G314">MID(F314,MIN(IFERROR(FIND({0,1,2,3,4,5,6,7,8,9},F314),"")),100)</f>
        <v>2289</v>
      </c>
      <c r="H314" t="s">
        <v>26</v>
      </c>
      <c r="I314" t="s">
        <v>27</v>
      </c>
      <c r="J314">
        <v>10000000</v>
      </c>
      <c r="K314">
        <v>475</v>
      </c>
      <c r="L314" t="s">
        <v>28</v>
      </c>
      <c r="M314" s="30" t="s">
        <v>447</v>
      </c>
      <c r="N314" t="s">
        <v>29</v>
      </c>
      <c r="R314" t="s">
        <v>39</v>
      </c>
      <c r="S314" t="s">
        <v>26</v>
      </c>
    </row>
    <row r="315" spans="1:19">
      <c r="A315" s="28">
        <v>44757</v>
      </c>
      <c r="B315">
        <f t="shared" si="12"/>
        <v>15</v>
      </c>
      <c r="C315">
        <f t="shared" si="14"/>
        <v>2</v>
      </c>
      <c r="D315">
        <f t="shared" si="13"/>
        <v>7</v>
      </c>
      <c r="E315" t="s">
        <v>765</v>
      </c>
      <c r="F315" s="29" t="s">
        <v>766</v>
      </c>
      <c r="G315" s="29" t="str" cm="1">
        <f t="array" ref="G315">MID(F315,MIN(IFERROR(FIND({0,1,2,3,4,5,6,7,8,9},F315),"")),100)</f>
        <v>0002273</v>
      </c>
      <c r="H315" t="s">
        <v>26</v>
      </c>
      <c r="I315" t="s">
        <v>27</v>
      </c>
      <c r="J315">
        <v>2250000</v>
      </c>
      <c r="K315" t="s">
        <v>767</v>
      </c>
      <c r="L315" t="s">
        <v>170</v>
      </c>
      <c r="M315" s="30" t="s">
        <v>447</v>
      </c>
      <c r="N315" t="s">
        <v>195</v>
      </c>
      <c r="R315" t="s">
        <v>30</v>
      </c>
      <c r="S315" t="s">
        <v>91</v>
      </c>
    </row>
    <row r="316" spans="1:19">
      <c r="A316" s="28">
        <v>44797</v>
      </c>
      <c r="B316">
        <f t="shared" si="12"/>
        <v>24</v>
      </c>
      <c r="C316">
        <f t="shared" si="14"/>
        <v>3</v>
      </c>
      <c r="D316">
        <f t="shared" si="13"/>
        <v>8</v>
      </c>
      <c r="E316" t="s">
        <v>768</v>
      </c>
      <c r="F316" s="29" t="s">
        <v>769</v>
      </c>
      <c r="G316" s="29" t="str" cm="1">
        <f t="array" ref="G316">MID(F316,MIN(IFERROR(FIND({0,1,2,3,4,5,6,7,8,9},F316),"")),100)</f>
        <v>002598</v>
      </c>
      <c r="H316" t="s">
        <v>33</v>
      </c>
      <c r="I316" t="s">
        <v>227</v>
      </c>
      <c r="J316">
        <v>10500000</v>
      </c>
      <c r="K316" t="s">
        <v>770</v>
      </c>
      <c r="L316" t="s">
        <v>179</v>
      </c>
      <c r="M316" s="30" t="s">
        <v>447</v>
      </c>
      <c r="N316" t="s">
        <v>553</v>
      </c>
      <c r="R316" t="s">
        <v>39</v>
      </c>
      <c r="S316" t="s">
        <v>172</v>
      </c>
    </row>
    <row r="317" spans="1:19">
      <c r="A317" s="28">
        <v>44768</v>
      </c>
      <c r="B317">
        <f t="shared" si="12"/>
        <v>26</v>
      </c>
      <c r="C317">
        <f t="shared" si="14"/>
        <v>4</v>
      </c>
      <c r="D317">
        <f t="shared" si="13"/>
        <v>7</v>
      </c>
      <c r="E317" t="s">
        <v>771</v>
      </c>
      <c r="F317" s="29" t="s">
        <v>772</v>
      </c>
      <c r="G317" s="29" t="str" cm="1">
        <f t="array" ref="G317">MID(F317,MIN(IFERROR(FIND({0,1,2,3,4,5,6,7,8,9},F317),"")),100)</f>
        <v>002811</v>
      </c>
      <c r="H317" t="s">
        <v>33</v>
      </c>
      <c r="I317" t="s">
        <v>34</v>
      </c>
      <c r="J317">
        <v>2000000</v>
      </c>
      <c r="K317" t="s">
        <v>773</v>
      </c>
      <c r="L317" t="s">
        <v>87</v>
      </c>
      <c r="M317" s="30" t="s">
        <v>447</v>
      </c>
      <c r="N317" t="s">
        <v>53</v>
      </c>
      <c r="O317" t="s">
        <v>46</v>
      </c>
      <c r="P317" t="s">
        <v>774</v>
      </c>
      <c r="R317" t="s">
        <v>48</v>
      </c>
      <c r="S317" t="s">
        <v>40</v>
      </c>
    </row>
    <row r="318" spans="1:19">
      <c r="A318" s="28">
        <v>44775</v>
      </c>
      <c r="B318">
        <f t="shared" si="12"/>
        <v>2</v>
      </c>
      <c r="C318">
        <f t="shared" si="14"/>
        <v>0</v>
      </c>
      <c r="D318">
        <f t="shared" si="13"/>
        <v>8</v>
      </c>
      <c r="E318" t="s">
        <v>771</v>
      </c>
      <c r="F318" s="29" t="s">
        <v>772</v>
      </c>
      <c r="G318" s="29" t="str" cm="1">
        <f t="array" ref="G318">MID(F318,MIN(IFERROR(FIND({0,1,2,3,4,5,6,7,8,9},F318),"")),100)</f>
        <v>002811</v>
      </c>
      <c r="H318" t="s">
        <v>33</v>
      </c>
      <c r="I318" t="s">
        <v>34</v>
      </c>
      <c r="J318">
        <v>7600000</v>
      </c>
      <c r="K318" t="s">
        <v>775</v>
      </c>
      <c r="L318" t="s">
        <v>87</v>
      </c>
      <c r="M318" s="30" t="s">
        <v>447</v>
      </c>
      <c r="N318" t="s">
        <v>53</v>
      </c>
      <c r="O318" t="s">
        <v>46</v>
      </c>
      <c r="P318" t="s">
        <v>579</v>
      </c>
      <c r="R318" t="s">
        <v>48</v>
      </c>
      <c r="S318" t="s">
        <v>40</v>
      </c>
    </row>
    <row r="319" spans="1:19">
      <c r="A319" s="28">
        <v>44804</v>
      </c>
      <c r="B319">
        <f t="shared" si="12"/>
        <v>31</v>
      </c>
      <c r="C319">
        <f t="shared" si="14"/>
        <v>4</v>
      </c>
      <c r="D319">
        <f t="shared" si="13"/>
        <v>8</v>
      </c>
      <c r="E319" t="s">
        <v>776</v>
      </c>
      <c r="F319" s="29" t="s">
        <v>777</v>
      </c>
      <c r="G319" s="29" t="str" cm="1">
        <f t="array" ref="G319">MID(F319,MIN(IFERROR(FIND({0,1,2,3,4,5,6,7,8,9},F319),"")),100)</f>
        <v>003519</v>
      </c>
      <c r="H319" t="s">
        <v>33</v>
      </c>
      <c r="I319" t="s">
        <v>85</v>
      </c>
      <c r="J319">
        <v>38400000</v>
      </c>
      <c r="K319">
        <v>2443</v>
      </c>
      <c r="L319" t="s">
        <v>87</v>
      </c>
      <c r="M319" s="30" t="s">
        <v>447</v>
      </c>
      <c r="N319" t="s">
        <v>199</v>
      </c>
      <c r="R319" t="s">
        <v>39</v>
      </c>
      <c r="S319" t="s">
        <v>172</v>
      </c>
    </row>
    <row r="320" spans="1:19">
      <c r="A320" s="28">
        <v>44763</v>
      </c>
      <c r="B320">
        <f t="shared" si="12"/>
        <v>21</v>
      </c>
      <c r="C320">
        <f t="shared" si="14"/>
        <v>3</v>
      </c>
      <c r="D320">
        <f t="shared" si="13"/>
        <v>7</v>
      </c>
      <c r="E320" t="s">
        <v>778</v>
      </c>
      <c r="F320" s="29">
        <v>3404</v>
      </c>
      <c r="G320" s="29" t="str" cm="1">
        <f t="array" ref="G320">MID(F320,MIN(IFERROR(FIND({0,1,2,3,4,5,6,7,8,9},F320),"")),100)</f>
        <v>3404</v>
      </c>
      <c r="H320" t="s">
        <v>33</v>
      </c>
      <c r="I320" t="s">
        <v>85</v>
      </c>
      <c r="J320">
        <v>23200000</v>
      </c>
      <c r="K320">
        <v>2304</v>
      </c>
      <c r="L320" t="s">
        <v>28</v>
      </c>
      <c r="M320" s="30" t="s">
        <v>447</v>
      </c>
      <c r="N320" t="s">
        <v>61</v>
      </c>
      <c r="R320" t="s">
        <v>39</v>
      </c>
      <c r="S320" t="s">
        <v>40</v>
      </c>
    </row>
    <row r="321" spans="1:19">
      <c r="A321" s="28">
        <v>44743</v>
      </c>
      <c r="B321">
        <f t="shared" si="12"/>
        <v>1</v>
      </c>
      <c r="C321">
        <f t="shared" si="14"/>
        <v>0</v>
      </c>
      <c r="D321">
        <f t="shared" si="13"/>
        <v>7</v>
      </c>
      <c r="E321" t="s">
        <v>779</v>
      </c>
      <c r="F321" s="29">
        <v>2273</v>
      </c>
      <c r="G321" s="29" t="str" cm="1">
        <f t="array" ref="G321">MID(F321,MIN(IFERROR(FIND({0,1,2,3,4,5,6,7,8,9},F321),"")),100)</f>
        <v>2273</v>
      </c>
      <c r="H321" t="s">
        <v>26</v>
      </c>
      <c r="I321" t="s">
        <v>27</v>
      </c>
      <c r="J321">
        <v>2250000</v>
      </c>
      <c r="K321">
        <v>458</v>
      </c>
      <c r="L321" t="s">
        <v>722</v>
      </c>
      <c r="M321" s="30" t="s">
        <v>447</v>
      </c>
      <c r="N321" t="s">
        <v>195</v>
      </c>
      <c r="R321" t="s">
        <v>48</v>
      </c>
      <c r="S321" t="s">
        <v>26</v>
      </c>
    </row>
    <row r="322" spans="1:19">
      <c r="A322" s="28">
        <v>44795</v>
      </c>
      <c r="B322">
        <f t="shared" ref="B322:B385" si="15">DAY(A322)</f>
        <v>22</v>
      </c>
      <c r="C322">
        <f t="shared" si="14"/>
        <v>3</v>
      </c>
      <c r="D322">
        <f t="shared" ref="D322:D385" si="16">MONTH(A322)</f>
        <v>8</v>
      </c>
      <c r="E322" t="s">
        <v>780</v>
      </c>
      <c r="F322" s="29" t="s">
        <v>781</v>
      </c>
      <c r="G322" s="29" t="str" cm="1">
        <f t="array" ref="G322">MID(F322,MIN(IFERROR(FIND({0,1,2,3,4,5,6,7,8,9},F322),"")),100)</f>
        <v>003771</v>
      </c>
      <c r="H322" t="s">
        <v>33</v>
      </c>
      <c r="I322" t="s">
        <v>213</v>
      </c>
      <c r="J322">
        <v>14500000</v>
      </c>
      <c r="K322" t="s">
        <v>782</v>
      </c>
      <c r="L322" t="s">
        <v>179</v>
      </c>
      <c r="M322" s="30" t="s">
        <v>447</v>
      </c>
      <c r="N322" t="s">
        <v>400</v>
      </c>
      <c r="R322" t="s">
        <v>39</v>
      </c>
      <c r="S322" t="s">
        <v>172</v>
      </c>
    </row>
    <row r="323" spans="1:19">
      <c r="A323" s="28">
        <v>44775</v>
      </c>
      <c r="B323">
        <f t="shared" si="15"/>
        <v>2</v>
      </c>
      <c r="C323">
        <f t="shared" ref="C323:C386" si="17">ROUND(B323/7,0)</f>
        <v>0</v>
      </c>
      <c r="D323">
        <f t="shared" si="16"/>
        <v>8</v>
      </c>
      <c r="E323" t="s">
        <v>783</v>
      </c>
      <c r="F323" s="29" t="s">
        <v>784</v>
      </c>
      <c r="G323" s="29" t="str" cm="1">
        <f t="array" ref="G323">MID(F323,MIN(IFERROR(FIND({0,1,2,3,4,5,6,7,8,9},F323),"")),100)</f>
        <v>003356</v>
      </c>
      <c r="H323" t="s">
        <v>33</v>
      </c>
      <c r="I323" t="s">
        <v>201</v>
      </c>
      <c r="J323">
        <v>2000000</v>
      </c>
      <c r="K323" t="s">
        <v>785</v>
      </c>
      <c r="L323" t="s">
        <v>87</v>
      </c>
      <c r="M323" s="30" t="s">
        <v>447</v>
      </c>
      <c r="N323" t="s">
        <v>46</v>
      </c>
      <c r="O323" t="s">
        <v>235</v>
      </c>
      <c r="P323" t="s">
        <v>50</v>
      </c>
      <c r="Q323" t="s">
        <v>53</v>
      </c>
      <c r="R323" t="s">
        <v>48</v>
      </c>
      <c r="S323" t="s">
        <v>40</v>
      </c>
    </row>
    <row r="324" spans="1:19">
      <c r="A324" s="28">
        <v>44781</v>
      </c>
      <c r="B324">
        <f t="shared" si="15"/>
        <v>8</v>
      </c>
      <c r="C324">
        <f t="shared" si="17"/>
        <v>1</v>
      </c>
      <c r="D324">
        <f t="shared" si="16"/>
        <v>8</v>
      </c>
      <c r="E324" t="s">
        <v>783</v>
      </c>
      <c r="F324" s="29" t="s">
        <v>784</v>
      </c>
      <c r="G324" s="29" t="str" cm="1">
        <f t="array" ref="G324">MID(F324,MIN(IFERROR(FIND({0,1,2,3,4,5,6,7,8,9},F324),"")),100)</f>
        <v>003356</v>
      </c>
      <c r="H324" t="s">
        <v>33</v>
      </c>
      <c r="I324" t="s">
        <v>201</v>
      </c>
      <c r="J324">
        <v>19600000</v>
      </c>
      <c r="K324">
        <v>2394</v>
      </c>
      <c r="L324" t="s">
        <v>87</v>
      </c>
      <c r="M324" s="30" t="s">
        <v>447</v>
      </c>
      <c r="N324" t="s">
        <v>46</v>
      </c>
      <c r="O324" t="s">
        <v>50</v>
      </c>
      <c r="P324" t="s">
        <v>53</v>
      </c>
      <c r="Q324" t="s">
        <v>235</v>
      </c>
      <c r="R324" t="s">
        <v>30</v>
      </c>
      <c r="S324" t="s">
        <v>40</v>
      </c>
    </row>
    <row r="325" spans="1:19">
      <c r="A325" s="28">
        <v>44798</v>
      </c>
      <c r="B325">
        <f t="shared" si="15"/>
        <v>25</v>
      </c>
      <c r="C325">
        <f t="shared" si="17"/>
        <v>4</v>
      </c>
      <c r="D325">
        <f t="shared" si="16"/>
        <v>8</v>
      </c>
      <c r="E325" t="s">
        <v>786</v>
      </c>
      <c r="F325" s="29" t="s">
        <v>787</v>
      </c>
      <c r="G325" s="29" t="str" cm="1">
        <f t="array" ref="G325">MID(F325,MIN(IFERROR(FIND({0,1,2,3,4,5,6,7,8,9},F325),"")),100)</f>
        <v>0002345</v>
      </c>
      <c r="H325" t="s">
        <v>26</v>
      </c>
      <c r="I325" t="s">
        <v>27</v>
      </c>
      <c r="J325">
        <v>4500000</v>
      </c>
      <c r="K325" t="s">
        <v>788</v>
      </c>
      <c r="L325" t="s">
        <v>87</v>
      </c>
      <c r="M325" s="30" t="s">
        <v>447</v>
      </c>
      <c r="N325" t="s">
        <v>29</v>
      </c>
      <c r="R325" t="s">
        <v>39</v>
      </c>
      <c r="S325" t="s">
        <v>172</v>
      </c>
    </row>
    <row r="326" spans="1:19">
      <c r="A326" s="28">
        <v>44768</v>
      </c>
      <c r="B326">
        <f t="shared" si="15"/>
        <v>26</v>
      </c>
      <c r="C326">
        <f t="shared" si="17"/>
        <v>4</v>
      </c>
      <c r="D326">
        <f t="shared" si="16"/>
        <v>7</v>
      </c>
      <c r="E326" t="s">
        <v>240</v>
      </c>
      <c r="F326" s="29">
        <v>2456</v>
      </c>
      <c r="G326" s="29" t="str" cm="1">
        <f t="array" ref="G326">MID(F326,MIN(IFERROR(FIND({0,1,2,3,4,5,6,7,8,9},F326),"")),100)</f>
        <v>2456</v>
      </c>
      <c r="H326" t="s">
        <v>33</v>
      </c>
      <c r="I326" t="s">
        <v>242</v>
      </c>
      <c r="J326">
        <v>23760000</v>
      </c>
      <c r="K326">
        <v>2292</v>
      </c>
      <c r="L326" t="s">
        <v>170</v>
      </c>
      <c r="M326" s="30" t="s">
        <v>447</v>
      </c>
      <c r="N326" t="s">
        <v>244</v>
      </c>
      <c r="R326" t="s">
        <v>39</v>
      </c>
      <c r="S326" t="s">
        <v>172</v>
      </c>
    </row>
    <row r="327" spans="1:19">
      <c r="A327" s="28">
        <v>44754</v>
      </c>
      <c r="B327">
        <f t="shared" si="15"/>
        <v>12</v>
      </c>
      <c r="C327">
        <f t="shared" si="17"/>
        <v>2</v>
      </c>
      <c r="D327">
        <f t="shared" si="16"/>
        <v>7</v>
      </c>
      <c r="E327" t="s">
        <v>789</v>
      </c>
      <c r="F327" s="29">
        <v>2324</v>
      </c>
      <c r="G327" s="29" t="str" cm="1">
        <f t="array" ref="G327">MID(F327,MIN(IFERROR(FIND({0,1,2,3,4,5,6,7,8,9},F327),"")),100)</f>
        <v>2324</v>
      </c>
      <c r="H327" t="s">
        <v>33</v>
      </c>
      <c r="I327" t="s">
        <v>412</v>
      </c>
      <c r="J327">
        <v>3720000</v>
      </c>
      <c r="K327" t="s">
        <v>790</v>
      </c>
      <c r="L327" t="s">
        <v>28</v>
      </c>
      <c r="M327" s="30" t="s">
        <v>447</v>
      </c>
      <c r="N327" t="s">
        <v>54</v>
      </c>
      <c r="O327" t="s">
        <v>791</v>
      </c>
      <c r="R327" t="s">
        <v>30</v>
      </c>
      <c r="S327" t="s">
        <v>40</v>
      </c>
    </row>
    <row r="328" spans="1:19">
      <c r="A328" s="28">
        <v>44764</v>
      </c>
      <c r="B328">
        <f t="shared" si="15"/>
        <v>22</v>
      </c>
      <c r="C328">
        <f t="shared" si="17"/>
        <v>3</v>
      </c>
      <c r="D328">
        <f t="shared" si="16"/>
        <v>7</v>
      </c>
      <c r="E328" t="s">
        <v>792</v>
      </c>
      <c r="F328" s="29">
        <v>2544</v>
      </c>
      <c r="G328" s="29" t="str" cm="1">
        <f t="array" ref="G328">MID(F328,MIN(IFERROR(FIND({0,1,2,3,4,5,6,7,8,9},F328),"")),100)</f>
        <v>2544</v>
      </c>
      <c r="H328" t="s">
        <v>33</v>
      </c>
      <c r="I328" t="s">
        <v>185</v>
      </c>
      <c r="J328">
        <v>18000000</v>
      </c>
      <c r="K328">
        <v>2859</v>
      </c>
      <c r="L328" t="s">
        <v>313</v>
      </c>
      <c r="M328" s="30" t="s">
        <v>447</v>
      </c>
      <c r="N328" t="s">
        <v>61</v>
      </c>
      <c r="R328" t="s">
        <v>39</v>
      </c>
      <c r="S328" t="s">
        <v>40</v>
      </c>
    </row>
    <row r="329" spans="1:19">
      <c r="A329" s="28">
        <v>44834</v>
      </c>
      <c r="B329">
        <f t="shared" si="15"/>
        <v>30</v>
      </c>
      <c r="C329">
        <f t="shared" si="17"/>
        <v>4</v>
      </c>
      <c r="D329">
        <f t="shared" si="16"/>
        <v>9</v>
      </c>
      <c r="E329" t="s">
        <v>792</v>
      </c>
      <c r="F329" s="29">
        <v>220602</v>
      </c>
      <c r="G329" s="29" t="str" cm="1">
        <f t="array" ref="G329">MID(F329,MIN(IFERROR(FIND({0,1,2,3,4,5,6,7,8,9},F329),"")),100)</f>
        <v>220602</v>
      </c>
      <c r="H329" t="s">
        <v>33</v>
      </c>
      <c r="I329" t="s">
        <v>185</v>
      </c>
      <c r="J329">
        <v>9000000</v>
      </c>
      <c r="K329" t="s">
        <v>793</v>
      </c>
      <c r="L329" t="s">
        <v>198</v>
      </c>
      <c r="M329" s="30" t="s">
        <v>447</v>
      </c>
      <c r="N329" t="s">
        <v>431</v>
      </c>
      <c r="R329" t="s">
        <v>48</v>
      </c>
      <c r="S329" t="s">
        <v>172</v>
      </c>
    </row>
    <row r="330" spans="1:19">
      <c r="A330" s="28">
        <v>44786</v>
      </c>
      <c r="B330">
        <f t="shared" si="15"/>
        <v>13</v>
      </c>
      <c r="C330">
        <f t="shared" si="17"/>
        <v>2</v>
      </c>
      <c r="D330">
        <f t="shared" si="16"/>
        <v>8</v>
      </c>
      <c r="E330" t="s">
        <v>794</v>
      </c>
      <c r="F330" s="29" t="s">
        <v>795</v>
      </c>
      <c r="G330" s="29" t="str" cm="1">
        <f t="array" ref="G330">MID(F330,MIN(IFERROR(FIND({0,1,2,3,4,5,6,7,8,9},F330),"")),100)</f>
        <v>0002334</v>
      </c>
      <c r="H330" t="s">
        <v>26</v>
      </c>
      <c r="I330" t="s">
        <v>27</v>
      </c>
      <c r="J330">
        <v>4500000</v>
      </c>
      <c r="K330" t="s">
        <v>796</v>
      </c>
      <c r="L330" t="s">
        <v>87</v>
      </c>
      <c r="M330" s="30" t="s">
        <v>447</v>
      </c>
      <c r="N330" t="s">
        <v>29</v>
      </c>
      <c r="R330" t="s">
        <v>39</v>
      </c>
      <c r="S330" t="s">
        <v>91</v>
      </c>
    </row>
    <row r="331" spans="1:19">
      <c r="A331" s="28">
        <v>44826</v>
      </c>
      <c r="B331">
        <f t="shared" si="15"/>
        <v>22</v>
      </c>
      <c r="C331">
        <f t="shared" si="17"/>
        <v>3</v>
      </c>
      <c r="D331">
        <f t="shared" si="16"/>
        <v>9</v>
      </c>
      <c r="E331" t="s">
        <v>797</v>
      </c>
      <c r="F331" s="29" t="s">
        <v>798</v>
      </c>
      <c r="G331" s="29" t="str" cm="1">
        <f t="array" ref="G331">MID(F331,MIN(IFERROR(FIND({0,1,2,3,4,5,6,7,8,9},F331),"")),100)</f>
        <v>002971</v>
      </c>
      <c r="H331" t="s">
        <v>33</v>
      </c>
      <c r="I331" t="s">
        <v>201</v>
      </c>
      <c r="J331">
        <v>19800000</v>
      </c>
      <c r="K331">
        <v>4140</v>
      </c>
      <c r="L331" t="s">
        <v>198</v>
      </c>
      <c r="M331" s="30" t="s">
        <v>447</v>
      </c>
      <c r="N331" t="s">
        <v>46</v>
      </c>
      <c r="O331" t="s">
        <v>234</v>
      </c>
      <c r="P331" t="s">
        <v>342</v>
      </c>
      <c r="R331" t="s">
        <v>39</v>
      </c>
      <c r="S331" t="s">
        <v>91</v>
      </c>
    </row>
    <row r="332" spans="1:19">
      <c r="A332" s="28">
        <v>44782</v>
      </c>
      <c r="B332">
        <f t="shared" si="15"/>
        <v>9</v>
      </c>
      <c r="C332">
        <f t="shared" si="17"/>
        <v>1</v>
      </c>
      <c r="D332">
        <f t="shared" si="16"/>
        <v>8</v>
      </c>
      <c r="E332" t="s">
        <v>799</v>
      </c>
      <c r="F332" s="29" t="s">
        <v>800</v>
      </c>
      <c r="G332" s="29" t="str" cm="1">
        <f t="array" ref="G332">MID(F332,MIN(IFERROR(FIND({0,1,2,3,4,5,6,7,8,9},F332),"")),100)</f>
        <v>002475</v>
      </c>
      <c r="H332" t="s">
        <v>33</v>
      </c>
      <c r="I332" t="s">
        <v>242</v>
      </c>
      <c r="J332">
        <v>2000000</v>
      </c>
      <c r="K332" t="s">
        <v>801</v>
      </c>
      <c r="L332" t="s">
        <v>170</v>
      </c>
      <c r="M332" s="30" t="s">
        <v>447</v>
      </c>
      <c r="N332" t="s">
        <v>506</v>
      </c>
      <c r="O332" t="s">
        <v>76</v>
      </c>
      <c r="R332" t="s">
        <v>48</v>
      </c>
      <c r="S332" t="s">
        <v>40</v>
      </c>
    </row>
    <row r="333" spans="1:19">
      <c r="A333" s="28">
        <v>44748</v>
      </c>
      <c r="B333">
        <f t="shared" si="15"/>
        <v>6</v>
      </c>
      <c r="C333">
        <f t="shared" si="17"/>
        <v>1</v>
      </c>
      <c r="D333">
        <f t="shared" si="16"/>
        <v>7</v>
      </c>
      <c r="E333" t="s">
        <v>802</v>
      </c>
      <c r="F333" s="29" t="s">
        <v>803</v>
      </c>
      <c r="G333" s="29" t="str" cm="1">
        <f t="array" ref="G333">MID(F333,MIN(IFERROR(FIND({0,1,2,3,4,5,6,7,8,9},F333),"")),100)</f>
        <v>002313</v>
      </c>
      <c r="H333" t="s">
        <v>33</v>
      </c>
      <c r="I333" t="s">
        <v>412</v>
      </c>
      <c r="J333">
        <v>1000000</v>
      </c>
      <c r="K333">
        <v>1780</v>
      </c>
      <c r="L333" t="s">
        <v>447</v>
      </c>
      <c r="M333" s="30" t="s">
        <v>447</v>
      </c>
      <c r="N333" t="s">
        <v>46</v>
      </c>
      <c r="O333" t="s">
        <v>54</v>
      </c>
      <c r="P333" t="s">
        <v>791</v>
      </c>
      <c r="R333" t="s">
        <v>48</v>
      </c>
      <c r="S333" t="s">
        <v>40</v>
      </c>
    </row>
    <row r="334" spans="1:19">
      <c r="A334" s="28">
        <v>44819</v>
      </c>
      <c r="B334">
        <f t="shared" si="15"/>
        <v>15</v>
      </c>
      <c r="C334">
        <f t="shared" si="17"/>
        <v>2</v>
      </c>
      <c r="D334">
        <f t="shared" si="16"/>
        <v>9</v>
      </c>
      <c r="E334" t="s">
        <v>804</v>
      </c>
      <c r="F334" s="29">
        <v>220378</v>
      </c>
      <c r="G334" s="29" t="str" cm="1">
        <f t="array" ref="G334">MID(F334,MIN(IFERROR(FIND({0,1,2,3,4,5,6,7,8,9},F334),"")),100)</f>
        <v>220378</v>
      </c>
      <c r="H334" t="s">
        <v>33</v>
      </c>
      <c r="I334" t="s">
        <v>242</v>
      </c>
      <c r="J334">
        <v>12000000</v>
      </c>
      <c r="K334">
        <v>3376</v>
      </c>
      <c r="L334" t="s">
        <v>170</v>
      </c>
      <c r="M334" s="30" t="s">
        <v>447</v>
      </c>
      <c r="N334" t="s">
        <v>244</v>
      </c>
      <c r="R334" t="s">
        <v>39</v>
      </c>
      <c r="S334" t="s">
        <v>172</v>
      </c>
    </row>
    <row r="335" spans="1:19">
      <c r="A335" s="28">
        <v>44776</v>
      </c>
      <c r="B335">
        <f t="shared" si="15"/>
        <v>3</v>
      </c>
      <c r="C335">
        <f t="shared" si="17"/>
        <v>0</v>
      </c>
      <c r="D335">
        <f t="shared" si="16"/>
        <v>8</v>
      </c>
      <c r="E335" t="s">
        <v>805</v>
      </c>
      <c r="F335" s="29" t="s">
        <v>806</v>
      </c>
      <c r="G335" s="29" t="str" cm="1">
        <f t="array" ref="G335">MID(F335,MIN(IFERROR(FIND({0,1,2,3,4,5,6,7,8,9},F335),"")),100)</f>
        <v>003360</v>
      </c>
      <c r="H335" t="s">
        <v>33</v>
      </c>
      <c r="I335" t="s">
        <v>201</v>
      </c>
      <c r="J335">
        <v>10000000</v>
      </c>
      <c r="K335" t="s">
        <v>807</v>
      </c>
      <c r="L335" t="s">
        <v>87</v>
      </c>
      <c r="M335" s="30" t="s">
        <v>447</v>
      </c>
      <c r="N335" t="s">
        <v>46</v>
      </c>
      <c r="O335" t="s">
        <v>124</v>
      </c>
      <c r="P335" t="s">
        <v>808</v>
      </c>
      <c r="R335" t="s">
        <v>48</v>
      </c>
      <c r="S335" t="s">
        <v>40</v>
      </c>
    </row>
    <row r="336" spans="1:19">
      <c r="A336" s="28">
        <v>44764</v>
      </c>
      <c r="B336">
        <f t="shared" si="15"/>
        <v>22</v>
      </c>
      <c r="C336">
        <f t="shared" si="17"/>
        <v>3</v>
      </c>
      <c r="D336">
        <f t="shared" si="16"/>
        <v>7</v>
      </c>
      <c r="E336" t="s">
        <v>809</v>
      </c>
      <c r="F336" s="29">
        <v>2869</v>
      </c>
      <c r="G336" s="29" t="str" cm="1">
        <f t="array" ref="G336">MID(F336,MIN(IFERROR(FIND({0,1,2,3,4,5,6,7,8,9},F336),"")),100)</f>
        <v>2869</v>
      </c>
      <c r="H336" t="s">
        <v>33</v>
      </c>
      <c r="I336" t="s">
        <v>201</v>
      </c>
      <c r="J336">
        <v>6000000</v>
      </c>
      <c r="K336">
        <v>2112</v>
      </c>
      <c r="L336" t="s">
        <v>28</v>
      </c>
      <c r="M336" s="30" t="s">
        <v>447</v>
      </c>
      <c r="N336" t="s">
        <v>311</v>
      </c>
      <c r="R336" t="s">
        <v>48</v>
      </c>
      <c r="S336" t="s">
        <v>172</v>
      </c>
    </row>
    <row r="337" spans="1:19">
      <c r="A337" s="28">
        <v>44770</v>
      </c>
      <c r="B337">
        <f t="shared" si="15"/>
        <v>28</v>
      </c>
      <c r="C337">
        <f t="shared" si="17"/>
        <v>4</v>
      </c>
      <c r="D337">
        <f t="shared" si="16"/>
        <v>7</v>
      </c>
      <c r="E337" t="s">
        <v>809</v>
      </c>
      <c r="F337" s="29" t="s">
        <v>810</v>
      </c>
      <c r="G337" s="29" t="str" cm="1">
        <f t="array" ref="G337">MID(F337,MIN(IFERROR(FIND({0,1,2,3,4,5,6,7,8,9},F337),"")),100)</f>
        <v>002869</v>
      </c>
      <c r="H337" t="s">
        <v>33</v>
      </c>
      <c r="I337" t="s">
        <v>201</v>
      </c>
      <c r="J337">
        <v>6000000</v>
      </c>
      <c r="K337" t="s">
        <v>811</v>
      </c>
      <c r="L337" t="s">
        <v>87</v>
      </c>
      <c r="M337" s="30" t="s">
        <v>447</v>
      </c>
      <c r="N337" t="s">
        <v>311</v>
      </c>
      <c r="R337" t="s">
        <v>30</v>
      </c>
      <c r="S337" t="s">
        <v>172</v>
      </c>
    </row>
    <row r="338" spans="1:19">
      <c r="A338" s="28">
        <v>44831</v>
      </c>
      <c r="B338">
        <f t="shared" si="15"/>
        <v>27</v>
      </c>
      <c r="C338">
        <f t="shared" si="17"/>
        <v>4</v>
      </c>
      <c r="D338">
        <f t="shared" si="16"/>
        <v>9</v>
      </c>
      <c r="E338" t="s">
        <v>812</v>
      </c>
      <c r="F338" s="29" t="s">
        <v>813</v>
      </c>
      <c r="G338" s="29" t="str" cm="1">
        <f t="array" ref="G338">MID(F338,MIN(IFERROR(FIND({0,1,2,3,4,5,6,7,8,9},F338),"")),100)</f>
        <v>220493</v>
      </c>
      <c r="H338" t="s">
        <v>33</v>
      </c>
      <c r="I338" t="s">
        <v>85</v>
      </c>
      <c r="J338">
        <v>1000000</v>
      </c>
      <c r="K338" t="s">
        <v>814</v>
      </c>
      <c r="L338" t="s">
        <v>198</v>
      </c>
      <c r="M338" s="30" t="s">
        <v>447</v>
      </c>
      <c r="N338" t="s">
        <v>106</v>
      </c>
      <c r="O338" t="s">
        <v>102</v>
      </c>
      <c r="R338" t="s">
        <v>48</v>
      </c>
      <c r="S338" t="s">
        <v>40</v>
      </c>
    </row>
    <row r="339" spans="1:19">
      <c r="A339" s="28">
        <v>44834</v>
      </c>
      <c r="B339">
        <f t="shared" si="15"/>
        <v>30</v>
      </c>
      <c r="C339">
        <f t="shared" si="17"/>
        <v>4</v>
      </c>
      <c r="D339">
        <f t="shared" si="16"/>
        <v>9</v>
      </c>
      <c r="E339" t="s">
        <v>815</v>
      </c>
      <c r="F339" s="29">
        <v>220574</v>
      </c>
      <c r="G339" s="29" t="str" cm="1">
        <f t="array" ref="G339">MID(F339,MIN(IFERROR(FIND({0,1,2,3,4,5,6,7,8,9},F339),"")),100)</f>
        <v>220574</v>
      </c>
      <c r="H339" t="s">
        <v>33</v>
      </c>
      <c r="I339" t="s">
        <v>412</v>
      </c>
      <c r="J339">
        <v>22400000</v>
      </c>
      <c r="K339" t="s">
        <v>816</v>
      </c>
      <c r="L339" t="s">
        <v>69</v>
      </c>
      <c r="M339" s="30" t="s">
        <v>447</v>
      </c>
      <c r="N339" t="s">
        <v>50</v>
      </c>
      <c r="O339" t="s">
        <v>414</v>
      </c>
      <c r="P339" t="s">
        <v>817</v>
      </c>
      <c r="R339" t="s">
        <v>39</v>
      </c>
      <c r="S339" t="s">
        <v>40</v>
      </c>
    </row>
    <row r="340" spans="1:19">
      <c r="A340" s="28">
        <v>44786</v>
      </c>
      <c r="B340">
        <f t="shared" si="15"/>
        <v>13</v>
      </c>
      <c r="C340">
        <f t="shared" si="17"/>
        <v>2</v>
      </c>
      <c r="D340">
        <f t="shared" si="16"/>
        <v>8</v>
      </c>
      <c r="E340" t="s">
        <v>818</v>
      </c>
      <c r="F340" s="29" t="s">
        <v>819</v>
      </c>
      <c r="G340" s="29" t="str" cm="1">
        <f t="array" ref="G340">MID(F340,MIN(IFERROR(FIND({0,1,2,3,4,5,6,7,8,9},F340),"")),100)</f>
        <v>002399</v>
      </c>
      <c r="H340" t="s">
        <v>33</v>
      </c>
      <c r="I340" t="s">
        <v>412</v>
      </c>
      <c r="J340">
        <v>18000000</v>
      </c>
      <c r="K340" t="s">
        <v>820</v>
      </c>
      <c r="L340" t="s">
        <v>69</v>
      </c>
      <c r="M340" s="30" t="s">
        <v>447</v>
      </c>
      <c r="N340" t="s">
        <v>50</v>
      </c>
      <c r="O340" t="s">
        <v>791</v>
      </c>
      <c r="R340" t="s">
        <v>39</v>
      </c>
      <c r="S340" t="s">
        <v>82</v>
      </c>
    </row>
    <row r="341" spans="1:19">
      <c r="A341" s="28">
        <v>44799</v>
      </c>
      <c r="B341">
        <f t="shared" si="15"/>
        <v>26</v>
      </c>
      <c r="C341">
        <f t="shared" si="17"/>
        <v>4</v>
      </c>
      <c r="D341">
        <f t="shared" si="16"/>
        <v>8</v>
      </c>
      <c r="E341" t="s">
        <v>821</v>
      </c>
      <c r="F341" s="29" t="s">
        <v>822</v>
      </c>
      <c r="G341" s="29" t="str" cm="1">
        <f t="array" ref="G341">MID(F341,MIN(IFERROR(FIND({0,1,2,3,4,5,6,7,8,9},F341),"")),100)</f>
        <v>003573</v>
      </c>
      <c r="H341" t="s">
        <v>33</v>
      </c>
      <c r="I341" t="s">
        <v>34</v>
      </c>
      <c r="J341">
        <v>15500000</v>
      </c>
      <c r="K341">
        <v>2501</v>
      </c>
      <c r="L341" t="s">
        <v>87</v>
      </c>
      <c r="M341" s="30" t="s">
        <v>447</v>
      </c>
      <c r="N341" t="s">
        <v>53</v>
      </c>
      <c r="O341" t="s">
        <v>50</v>
      </c>
      <c r="P341" t="s">
        <v>823</v>
      </c>
      <c r="R341" t="s">
        <v>39</v>
      </c>
      <c r="S341" t="s">
        <v>40</v>
      </c>
    </row>
    <row r="342" spans="1:19">
      <c r="A342" s="28">
        <v>44754</v>
      </c>
      <c r="B342">
        <f t="shared" si="15"/>
        <v>12</v>
      </c>
      <c r="C342">
        <f t="shared" si="17"/>
        <v>2</v>
      </c>
      <c r="D342">
        <f t="shared" si="16"/>
        <v>7</v>
      </c>
      <c r="E342" t="s">
        <v>824</v>
      </c>
      <c r="F342" s="29" t="s">
        <v>825</v>
      </c>
      <c r="G342" s="29" t="str" cm="1">
        <f t="array" ref="G342">MID(F342,MIN(IFERROR(FIND({0,1,2,3,4,5,6,7,8,9},F342),"")),100)</f>
        <v>002330</v>
      </c>
      <c r="H342" t="s">
        <v>33</v>
      </c>
      <c r="I342" t="s">
        <v>412</v>
      </c>
      <c r="J342">
        <v>12000000</v>
      </c>
      <c r="K342">
        <v>1802</v>
      </c>
      <c r="L342" t="s">
        <v>69</v>
      </c>
      <c r="M342" s="30" t="s">
        <v>447</v>
      </c>
      <c r="N342" t="s">
        <v>448</v>
      </c>
      <c r="R342" t="s">
        <v>39</v>
      </c>
      <c r="S342" t="s">
        <v>40</v>
      </c>
    </row>
    <row r="343" spans="1:19">
      <c r="A343" s="28">
        <v>44765</v>
      </c>
      <c r="B343">
        <f t="shared" si="15"/>
        <v>23</v>
      </c>
      <c r="C343">
        <f t="shared" si="17"/>
        <v>3</v>
      </c>
      <c r="D343">
        <f t="shared" si="16"/>
        <v>7</v>
      </c>
      <c r="E343" t="s">
        <v>826</v>
      </c>
      <c r="F343" s="29">
        <v>3407</v>
      </c>
      <c r="G343" s="29" t="str" cm="1">
        <f t="array" ref="G343">MID(F343,MIN(IFERROR(FIND({0,1,2,3,4,5,6,7,8,9},F343),"")),100)</f>
        <v>3407</v>
      </c>
      <c r="H343" t="s">
        <v>33</v>
      </c>
      <c r="I343" t="s">
        <v>85</v>
      </c>
      <c r="J343">
        <v>14400000</v>
      </c>
      <c r="K343">
        <v>2306</v>
      </c>
      <c r="L343" t="s">
        <v>827</v>
      </c>
      <c r="M343" s="30" t="s">
        <v>447</v>
      </c>
      <c r="N343" t="s">
        <v>828</v>
      </c>
      <c r="O343" t="s">
        <v>50</v>
      </c>
      <c r="P343" t="s">
        <v>138</v>
      </c>
      <c r="R343" t="s">
        <v>39</v>
      </c>
      <c r="S343" t="s">
        <v>40</v>
      </c>
    </row>
    <row r="344" spans="1:19">
      <c r="A344" s="28">
        <v>44804</v>
      </c>
      <c r="B344">
        <f t="shared" si="15"/>
        <v>31</v>
      </c>
      <c r="C344">
        <f t="shared" si="17"/>
        <v>4</v>
      </c>
      <c r="D344">
        <f t="shared" si="16"/>
        <v>8</v>
      </c>
      <c r="E344" t="s">
        <v>829</v>
      </c>
      <c r="F344" s="29" t="s">
        <v>830</v>
      </c>
      <c r="G344" s="29" t="str" cm="1">
        <f t="array" ref="G344">MID(F344,MIN(IFERROR(FIND({0,1,2,3,4,5,6,7,8,9},F344),"")),100)</f>
        <v>003248</v>
      </c>
      <c r="H344" t="s">
        <v>33</v>
      </c>
      <c r="I344" t="s">
        <v>412</v>
      </c>
      <c r="J344">
        <v>6000000</v>
      </c>
      <c r="K344" t="s">
        <v>831</v>
      </c>
      <c r="L344" t="s">
        <v>87</v>
      </c>
      <c r="M344" s="30" t="s">
        <v>447</v>
      </c>
      <c r="N344" t="s">
        <v>50</v>
      </c>
      <c r="O344" t="s">
        <v>791</v>
      </c>
      <c r="R344" t="s">
        <v>48</v>
      </c>
      <c r="S344" t="s">
        <v>82</v>
      </c>
    </row>
    <row r="345" spans="1:19">
      <c r="A345" s="28">
        <v>44767</v>
      </c>
      <c r="B345">
        <f t="shared" si="15"/>
        <v>25</v>
      </c>
      <c r="C345">
        <f t="shared" si="17"/>
        <v>4</v>
      </c>
      <c r="D345">
        <f t="shared" si="16"/>
        <v>7</v>
      </c>
      <c r="E345" t="s">
        <v>832</v>
      </c>
      <c r="F345" s="29" t="s">
        <v>833</v>
      </c>
      <c r="G345" s="29" t="str" cm="1">
        <f t="array" ref="G345">MID(F345,MIN(IFERROR(FIND({0,1,2,3,4,5,6,7,8,9},F345),"")),100)</f>
        <v>002873</v>
      </c>
      <c r="H345" t="s">
        <v>33</v>
      </c>
      <c r="I345" t="s">
        <v>201</v>
      </c>
      <c r="J345">
        <v>1900000</v>
      </c>
      <c r="K345">
        <v>2123</v>
      </c>
      <c r="L345" t="s">
        <v>69</v>
      </c>
      <c r="M345" s="30" t="s">
        <v>447</v>
      </c>
      <c r="N345" t="s">
        <v>46</v>
      </c>
      <c r="O345" t="s">
        <v>76</v>
      </c>
      <c r="P345" t="s">
        <v>342</v>
      </c>
      <c r="R345" t="s">
        <v>48</v>
      </c>
      <c r="S345" t="s">
        <v>91</v>
      </c>
    </row>
    <row r="346" spans="1:19">
      <c r="A346" s="28">
        <v>44768</v>
      </c>
      <c r="B346">
        <f t="shared" si="15"/>
        <v>26</v>
      </c>
      <c r="C346">
        <f t="shared" si="17"/>
        <v>4</v>
      </c>
      <c r="D346">
        <f t="shared" si="16"/>
        <v>7</v>
      </c>
      <c r="E346" t="s">
        <v>834</v>
      </c>
      <c r="F346" s="29" t="s">
        <v>833</v>
      </c>
      <c r="G346" s="29" t="str" cm="1">
        <f t="array" ref="G346">MID(F346,MIN(IFERROR(FIND({0,1,2,3,4,5,6,7,8,9},F346),"")),100)</f>
        <v>002873</v>
      </c>
      <c r="H346" t="s">
        <v>33</v>
      </c>
      <c r="I346" t="s">
        <v>201</v>
      </c>
      <c r="J346">
        <v>12000000</v>
      </c>
      <c r="K346">
        <v>2127</v>
      </c>
      <c r="L346" t="s">
        <v>69</v>
      </c>
      <c r="M346" s="30" t="s">
        <v>447</v>
      </c>
      <c r="N346" t="s">
        <v>46</v>
      </c>
      <c r="O346" t="s">
        <v>76</v>
      </c>
      <c r="P346" t="s">
        <v>342</v>
      </c>
      <c r="R346" t="s">
        <v>30</v>
      </c>
      <c r="S346" t="s">
        <v>40</v>
      </c>
    </row>
    <row r="347" spans="1:19">
      <c r="A347" s="28">
        <v>44786</v>
      </c>
      <c r="B347">
        <f t="shared" si="15"/>
        <v>13</v>
      </c>
      <c r="C347">
        <f t="shared" si="17"/>
        <v>2</v>
      </c>
      <c r="D347">
        <f t="shared" si="16"/>
        <v>8</v>
      </c>
      <c r="E347" t="s">
        <v>835</v>
      </c>
      <c r="F347" s="29" t="s">
        <v>836</v>
      </c>
      <c r="G347" s="29" t="str" cm="1">
        <f t="array" ref="G347">MID(F347,MIN(IFERROR(FIND({0,1,2,3,4,5,6,7,8,9},F347),"")),100)</f>
        <v>003201</v>
      </c>
      <c r="H347" t="s">
        <v>33</v>
      </c>
      <c r="I347" t="s">
        <v>412</v>
      </c>
      <c r="J347">
        <v>23000000</v>
      </c>
      <c r="K347" t="s">
        <v>837</v>
      </c>
      <c r="L347" t="s">
        <v>69</v>
      </c>
      <c r="M347" s="30" t="s">
        <v>447</v>
      </c>
      <c r="N347" t="s">
        <v>50</v>
      </c>
      <c r="O347" t="s">
        <v>448</v>
      </c>
      <c r="P347" t="s">
        <v>108</v>
      </c>
      <c r="R347" t="s">
        <v>39</v>
      </c>
      <c r="S347" t="s">
        <v>40</v>
      </c>
    </row>
    <row r="348" spans="1:19">
      <c r="A348" s="28">
        <v>44817</v>
      </c>
      <c r="B348">
        <f t="shared" si="15"/>
        <v>13</v>
      </c>
      <c r="C348">
        <f t="shared" si="17"/>
        <v>2</v>
      </c>
      <c r="D348">
        <f t="shared" si="16"/>
        <v>9</v>
      </c>
      <c r="E348" t="s">
        <v>838</v>
      </c>
      <c r="F348" s="29" t="s">
        <v>839</v>
      </c>
      <c r="G348" s="29" t="str" cm="1">
        <f t="array" ref="G348">MID(F348,MIN(IFERROR(FIND({0,1,2,3,4,5,6,7,8,9},F348),"")),100)</f>
        <v>003665</v>
      </c>
      <c r="H348" t="s">
        <v>33</v>
      </c>
      <c r="I348" t="s">
        <v>412</v>
      </c>
      <c r="J348">
        <v>14600000</v>
      </c>
      <c r="K348" t="s">
        <v>840</v>
      </c>
      <c r="L348" t="s">
        <v>69</v>
      </c>
      <c r="M348" s="30" t="s">
        <v>447</v>
      </c>
      <c r="N348" t="s">
        <v>50</v>
      </c>
      <c r="O348" t="s">
        <v>841</v>
      </c>
      <c r="P348" t="s">
        <v>106</v>
      </c>
      <c r="R348" t="s">
        <v>39</v>
      </c>
      <c r="S348" t="s">
        <v>40</v>
      </c>
    </row>
    <row r="349" spans="1:19">
      <c r="A349" s="28">
        <v>44764</v>
      </c>
      <c r="B349">
        <f t="shared" si="15"/>
        <v>22</v>
      </c>
      <c r="C349">
        <f t="shared" si="17"/>
        <v>3</v>
      </c>
      <c r="D349">
        <f t="shared" si="16"/>
        <v>7</v>
      </c>
      <c r="E349" t="s">
        <v>842</v>
      </c>
      <c r="F349" s="29">
        <v>3058</v>
      </c>
      <c r="G349" s="29" t="str" cm="1">
        <f t="array" ref="G349">MID(F349,MIN(IFERROR(FIND({0,1,2,3,4,5,6,7,8,9},F349),"")),100)</f>
        <v>3058</v>
      </c>
      <c r="H349" t="s">
        <v>33</v>
      </c>
      <c r="I349" t="s">
        <v>133</v>
      </c>
      <c r="J349">
        <v>4400000</v>
      </c>
      <c r="K349">
        <v>2909</v>
      </c>
      <c r="L349" t="s">
        <v>28</v>
      </c>
      <c r="M349" s="30" t="s">
        <v>447</v>
      </c>
      <c r="N349" t="s">
        <v>38</v>
      </c>
      <c r="R349" t="s">
        <v>48</v>
      </c>
      <c r="S349" t="s">
        <v>91</v>
      </c>
    </row>
    <row r="350" spans="1:19">
      <c r="A350" s="28">
        <v>44772</v>
      </c>
      <c r="B350">
        <f t="shared" si="15"/>
        <v>30</v>
      </c>
      <c r="C350">
        <f t="shared" si="17"/>
        <v>4</v>
      </c>
      <c r="D350">
        <f t="shared" si="16"/>
        <v>7</v>
      </c>
      <c r="E350" t="s">
        <v>842</v>
      </c>
      <c r="F350" s="29" t="s">
        <v>843</v>
      </c>
      <c r="G350" s="29" t="str" cm="1">
        <f t="array" ref="G350">MID(F350,MIN(IFERROR(FIND({0,1,2,3,4,5,6,7,8,9},F350),"")),100)</f>
        <v>003058</v>
      </c>
      <c r="H350" t="s">
        <v>33</v>
      </c>
      <c r="I350" t="s">
        <v>133</v>
      </c>
      <c r="J350">
        <v>17488000</v>
      </c>
      <c r="K350" t="s">
        <v>844</v>
      </c>
      <c r="L350" t="s">
        <v>69</v>
      </c>
      <c r="M350" s="30" t="s">
        <v>447</v>
      </c>
      <c r="N350" t="s">
        <v>38</v>
      </c>
      <c r="R350" t="s">
        <v>30</v>
      </c>
      <c r="S350" t="s">
        <v>91</v>
      </c>
    </row>
    <row r="351" spans="1:19">
      <c r="A351" s="28">
        <v>44810</v>
      </c>
      <c r="B351">
        <f t="shared" si="15"/>
        <v>6</v>
      </c>
      <c r="C351">
        <f t="shared" si="17"/>
        <v>1</v>
      </c>
      <c r="D351">
        <f t="shared" si="16"/>
        <v>9</v>
      </c>
      <c r="E351" t="s">
        <v>845</v>
      </c>
      <c r="F351" s="29">
        <v>2270284</v>
      </c>
      <c r="G351" s="29" t="str" cm="1">
        <f t="array" ref="G351">MID(F351,MIN(IFERROR(FIND({0,1,2,3,4,5,6,7,8,9},F351),"")),100)</f>
        <v>2270284</v>
      </c>
      <c r="H351" t="s">
        <v>33</v>
      </c>
      <c r="I351" t="s">
        <v>185</v>
      </c>
      <c r="J351">
        <v>20500000</v>
      </c>
      <c r="K351" t="s">
        <v>846</v>
      </c>
      <c r="L351" t="s">
        <v>81</v>
      </c>
      <c r="M351" s="30" t="s">
        <v>447</v>
      </c>
      <c r="N351" t="s">
        <v>187</v>
      </c>
      <c r="O351" t="s">
        <v>165</v>
      </c>
      <c r="R351" t="s">
        <v>39</v>
      </c>
      <c r="S351" t="s">
        <v>40</v>
      </c>
    </row>
    <row r="352" spans="1:19">
      <c r="A352" s="28">
        <v>44834</v>
      </c>
      <c r="B352">
        <f t="shared" si="15"/>
        <v>30</v>
      </c>
      <c r="C352">
        <f t="shared" si="17"/>
        <v>4</v>
      </c>
      <c r="D352">
        <f t="shared" si="16"/>
        <v>9</v>
      </c>
      <c r="E352" t="s">
        <v>847</v>
      </c>
      <c r="F352" s="29">
        <v>220588</v>
      </c>
      <c r="G352" s="29" t="str" cm="1">
        <f t="array" ref="G352">MID(F352,MIN(IFERROR(FIND({0,1,2,3,4,5,6,7,8,9},F352),"")),100)</f>
        <v>220588</v>
      </c>
      <c r="H352" t="s">
        <v>33</v>
      </c>
      <c r="I352" t="s">
        <v>412</v>
      </c>
      <c r="J352">
        <v>6300000</v>
      </c>
      <c r="K352" t="s">
        <v>848</v>
      </c>
      <c r="L352" t="s">
        <v>69</v>
      </c>
      <c r="M352" s="30" t="s">
        <v>447</v>
      </c>
      <c r="N352" t="s">
        <v>50</v>
      </c>
      <c r="O352" t="s">
        <v>791</v>
      </c>
      <c r="P352" t="s">
        <v>817</v>
      </c>
      <c r="R352" t="s">
        <v>39</v>
      </c>
      <c r="S352" t="s">
        <v>40</v>
      </c>
    </row>
    <row r="353" spans="1:19">
      <c r="A353" s="28">
        <v>44746</v>
      </c>
      <c r="B353">
        <f t="shared" si="15"/>
        <v>4</v>
      </c>
      <c r="C353">
        <f t="shared" si="17"/>
        <v>1</v>
      </c>
      <c r="D353">
        <f t="shared" si="16"/>
        <v>7</v>
      </c>
      <c r="E353" t="s">
        <v>849</v>
      </c>
      <c r="F353" s="29" t="s">
        <v>850</v>
      </c>
      <c r="G353" s="29" t="str" cm="1">
        <f t="array" ref="G353">MID(F353,MIN(IFERROR(FIND({0,1,2,3,4,5,6,7,8,9},F353),"")),100)</f>
        <v>002303</v>
      </c>
      <c r="H353" t="s">
        <v>33</v>
      </c>
      <c r="I353" t="s">
        <v>412</v>
      </c>
      <c r="J353">
        <v>4760000</v>
      </c>
      <c r="K353" t="s">
        <v>851</v>
      </c>
      <c r="L353" t="s">
        <v>69</v>
      </c>
      <c r="M353" s="30" t="s">
        <v>447</v>
      </c>
      <c r="N353" t="s">
        <v>361</v>
      </c>
      <c r="O353" t="s">
        <v>828</v>
      </c>
      <c r="R353" t="s">
        <v>30</v>
      </c>
      <c r="S353" t="s">
        <v>40</v>
      </c>
    </row>
    <row r="354" spans="1:19">
      <c r="A354" s="28">
        <v>44809</v>
      </c>
      <c r="B354">
        <f t="shared" si="15"/>
        <v>5</v>
      </c>
      <c r="C354">
        <f t="shared" si="17"/>
        <v>1</v>
      </c>
      <c r="D354">
        <f t="shared" si="16"/>
        <v>9</v>
      </c>
      <c r="E354" t="s">
        <v>852</v>
      </c>
      <c r="F354" s="29" t="s">
        <v>853</v>
      </c>
      <c r="G354" s="29" t="str" cm="1">
        <f t="array" ref="G354">MID(F354,MIN(IFERROR(FIND({0,1,2,3,4,5,6,7,8,9},F354),"")),100)</f>
        <v>003250</v>
      </c>
      <c r="H354" t="s">
        <v>33</v>
      </c>
      <c r="I354" t="s">
        <v>412</v>
      </c>
      <c r="J354">
        <v>2000000</v>
      </c>
      <c r="K354" t="s">
        <v>854</v>
      </c>
      <c r="L354" t="s">
        <v>87</v>
      </c>
      <c r="M354" s="30" t="s">
        <v>447</v>
      </c>
      <c r="N354" t="s">
        <v>855</v>
      </c>
      <c r="R354" t="s">
        <v>48</v>
      </c>
      <c r="S354" t="s">
        <v>172</v>
      </c>
    </row>
    <row r="355" spans="1:19">
      <c r="A355" s="28">
        <v>44749</v>
      </c>
      <c r="B355">
        <f t="shared" si="15"/>
        <v>7</v>
      </c>
      <c r="C355">
        <f t="shared" si="17"/>
        <v>1</v>
      </c>
      <c r="D355">
        <f t="shared" si="16"/>
        <v>7</v>
      </c>
      <c r="E355" t="s">
        <v>856</v>
      </c>
      <c r="F355" s="29">
        <v>2278</v>
      </c>
      <c r="G355" s="29" t="str" cm="1">
        <f t="array" ref="G355">MID(F355,MIN(IFERROR(FIND({0,1,2,3,4,5,6,7,8,9},F355),"")),100)</f>
        <v>2278</v>
      </c>
      <c r="H355" t="s">
        <v>33</v>
      </c>
      <c r="I355" t="s">
        <v>201</v>
      </c>
      <c r="J355">
        <v>6720000</v>
      </c>
      <c r="K355">
        <v>2057</v>
      </c>
      <c r="L355" t="s">
        <v>42</v>
      </c>
      <c r="M355" s="30" t="s">
        <v>1535</v>
      </c>
      <c r="N355" t="s">
        <v>46</v>
      </c>
      <c r="R355" t="s">
        <v>39</v>
      </c>
      <c r="S355" t="s">
        <v>40</v>
      </c>
    </row>
    <row r="356" spans="1:19">
      <c r="A356" s="28">
        <v>44764</v>
      </c>
      <c r="B356">
        <f t="shared" si="15"/>
        <v>22</v>
      </c>
      <c r="C356">
        <f t="shared" si="17"/>
        <v>3</v>
      </c>
      <c r="D356">
        <f t="shared" si="16"/>
        <v>7</v>
      </c>
      <c r="E356" t="s">
        <v>857</v>
      </c>
      <c r="F356" s="29">
        <v>2357</v>
      </c>
      <c r="G356" s="29" t="str" cm="1">
        <f t="array" ref="G356">MID(F356,MIN(IFERROR(FIND({0,1,2,3,4,5,6,7,8,9},F356),"")),100)</f>
        <v>2357</v>
      </c>
      <c r="H356" t="s">
        <v>33</v>
      </c>
      <c r="I356" t="s">
        <v>412</v>
      </c>
      <c r="J356">
        <v>1000000</v>
      </c>
      <c r="K356">
        <v>1835</v>
      </c>
      <c r="L356" t="s">
        <v>69</v>
      </c>
      <c r="M356" s="30" t="s">
        <v>447</v>
      </c>
      <c r="N356" t="s">
        <v>50</v>
      </c>
      <c r="O356" t="s">
        <v>76</v>
      </c>
      <c r="P356" t="s">
        <v>855</v>
      </c>
      <c r="R356" t="s">
        <v>48</v>
      </c>
      <c r="S356" t="s">
        <v>40</v>
      </c>
    </row>
    <row r="357" spans="1:19">
      <c r="A357" s="28">
        <v>44769</v>
      </c>
      <c r="B357">
        <f t="shared" si="15"/>
        <v>27</v>
      </c>
      <c r="C357">
        <f t="shared" si="17"/>
        <v>4</v>
      </c>
      <c r="D357">
        <f t="shared" si="16"/>
        <v>7</v>
      </c>
      <c r="E357" t="s">
        <v>857</v>
      </c>
      <c r="F357" s="29" t="s">
        <v>858</v>
      </c>
      <c r="G357" s="29" t="str" cm="1">
        <f t="array" ref="G357">MID(F357,MIN(IFERROR(FIND({0,1,2,3,4,5,6,7,8,9},F357),"")),100)</f>
        <v>002357</v>
      </c>
      <c r="H357" t="s">
        <v>33</v>
      </c>
      <c r="I357" t="s">
        <v>412</v>
      </c>
      <c r="J357">
        <v>13400000</v>
      </c>
      <c r="K357">
        <v>1846</v>
      </c>
      <c r="L357" t="s">
        <v>69</v>
      </c>
      <c r="M357" s="30" t="s">
        <v>447</v>
      </c>
      <c r="N357" t="s">
        <v>50</v>
      </c>
      <c r="O357" t="s">
        <v>855</v>
      </c>
      <c r="P357" t="s">
        <v>76</v>
      </c>
      <c r="R357" t="s">
        <v>30</v>
      </c>
      <c r="S357" t="s">
        <v>40</v>
      </c>
    </row>
    <row r="358" spans="1:19">
      <c r="A358" s="28">
        <v>44744</v>
      </c>
      <c r="B358">
        <f t="shared" si="15"/>
        <v>2</v>
      </c>
      <c r="C358">
        <f t="shared" si="17"/>
        <v>0</v>
      </c>
      <c r="D358">
        <f t="shared" si="16"/>
        <v>7</v>
      </c>
      <c r="E358" t="s">
        <v>859</v>
      </c>
      <c r="F358" s="29" t="s">
        <v>860</v>
      </c>
      <c r="G358" s="29" t="str" cm="1">
        <f t="array" ref="G358">MID(F358,MIN(IFERROR(FIND({0,1,2,3,4,5,6,7,8,9},F358),"")),100)</f>
        <v>002250</v>
      </c>
      <c r="H358" t="s">
        <v>33</v>
      </c>
      <c r="I358" t="s">
        <v>412</v>
      </c>
      <c r="J358">
        <v>5760000</v>
      </c>
      <c r="K358">
        <v>1763</v>
      </c>
      <c r="L358" t="s">
        <v>69</v>
      </c>
      <c r="M358" s="30" t="s">
        <v>447</v>
      </c>
      <c r="N358" t="s">
        <v>361</v>
      </c>
      <c r="O358" t="s">
        <v>828</v>
      </c>
      <c r="P358" t="s">
        <v>841</v>
      </c>
      <c r="R358" t="s">
        <v>39</v>
      </c>
      <c r="S358" t="s">
        <v>40</v>
      </c>
    </row>
    <row r="359" spans="1:19">
      <c r="A359" s="28">
        <v>44803</v>
      </c>
      <c r="B359">
        <f t="shared" si="15"/>
        <v>30</v>
      </c>
      <c r="C359">
        <f t="shared" si="17"/>
        <v>4</v>
      </c>
      <c r="D359">
        <f t="shared" si="16"/>
        <v>8</v>
      </c>
      <c r="E359" t="s">
        <v>861</v>
      </c>
      <c r="F359" s="29" t="s">
        <v>862</v>
      </c>
      <c r="G359" s="29" t="str" cm="1">
        <f t="array" ref="G359">MID(F359,MIN(IFERROR(FIND({0,1,2,3,4,5,6,7,8,9},F359),"")),100)</f>
        <v>003510</v>
      </c>
      <c r="H359" t="s">
        <v>33</v>
      </c>
      <c r="I359" t="s">
        <v>85</v>
      </c>
      <c r="J359">
        <v>13500000</v>
      </c>
      <c r="K359" t="s">
        <v>863</v>
      </c>
      <c r="L359" t="s">
        <v>69</v>
      </c>
      <c r="M359" s="30" t="s">
        <v>447</v>
      </c>
      <c r="N359" t="s">
        <v>106</v>
      </c>
      <c r="O359" t="s">
        <v>382</v>
      </c>
      <c r="R359" t="s">
        <v>39</v>
      </c>
      <c r="S359" t="s">
        <v>40</v>
      </c>
    </row>
    <row r="360" spans="1:19">
      <c r="A360" s="28">
        <v>44786</v>
      </c>
      <c r="B360">
        <f t="shared" si="15"/>
        <v>13</v>
      </c>
      <c r="C360">
        <f t="shared" si="17"/>
        <v>2</v>
      </c>
      <c r="D360">
        <f t="shared" si="16"/>
        <v>8</v>
      </c>
      <c r="E360" t="s">
        <v>864</v>
      </c>
      <c r="F360" s="29" t="s">
        <v>865</v>
      </c>
      <c r="G360" s="29" t="str" cm="1">
        <f t="array" ref="G360">MID(F360,MIN(IFERROR(FIND({0,1,2,3,4,5,6,7,8,9},F360),"")),100)</f>
        <v>002479</v>
      </c>
      <c r="H360" t="s">
        <v>33</v>
      </c>
      <c r="I360" t="s">
        <v>242</v>
      </c>
      <c r="J360">
        <v>14500000</v>
      </c>
      <c r="K360">
        <v>2824</v>
      </c>
      <c r="L360" t="s">
        <v>87</v>
      </c>
      <c r="M360" s="30" t="s">
        <v>447</v>
      </c>
      <c r="N360" t="s">
        <v>250</v>
      </c>
      <c r="O360" t="s">
        <v>216</v>
      </c>
      <c r="R360" t="s">
        <v>39</v>
      </c>
      <c r="S360" t="s">
        <v>40</v>
      </c>
    </row>
    <row r="361" spans="1:19">
      <c r="A361" s="28">
        <v>44800</v>
      </c>
      <c r="B361">
        <f t="shared" si="15"/>
        <v>27</v>
      </c>
      <c r="C361">
        <f t="shared" si="17"/>
        <v>4</v>
      </c>
      <c r="D361">
        <f t="shared" si="16"/>
        <v>8</v>
      </c>
      <c r="E361" t="s">
        <v>866</v>
      </c>
      <c r="F361" s="29" t="s">
        <v>867</v>
      </c>
      <c r="G361" s="29" t="str" cm="1">
        <f t="array" ref="G361">MID(F361,MIN(IFERROR(FIND({0,1,2,3,4,5,6,7,8,9},F361),"")),100)</f>
        <v>003270</v>
      </c>
      <c r="H361" t="s">
        <v>33</v>
      </c>
      <c r="I361" t="s">
        <v>201</v>
      </c>
      <c r="J361">
        <v>18500000</v>
      </c>
      <c r="K361">
        <v>2709</v>
      </c>
      <c r="L361" t="s">
        <v>87</v>
      </c>
      <c r="M361" s="30" t="s">
        <v>447</v>
      </c>
      <c r="N361" t="s">
        <v>46</v>
      </c>
      <c r="O361" t="s">
        <v>50</v>
      </c>
      <c r="P361" t="s">
        <v>868</v>
      </c>
      <c r="R361" t="s">
        <v>39</v>
      </c>
      <c r="S361" t="s">
        <v>40</v>
      </c>
    </row>
    <row r="362" spans="1:19">
      <c r="A362" s="28">
        <v>44820</v>
      </c>
      <c r="B362">
        <f t="shared" si="15"/>
        <v>16</v>
      </c>
      <c r="C362">
        <f t="shared" si="17"/>
        <v>2</v>
      </c>
      <c r="D362">
        <f t="shared" si="16"/>
        <v>9</v>
      </c>
      <c r="E362" t="s">
        <v>869</v>
      </c>
      <c r="F362" s="29" t="s">
        <v>870</v>
      </c>
      <c r="G362" s="29" t="str" cm="1">
        <f t="array" ref="G362">MID(F362,MIN(IFERROR(FIND({0,1,2,3,4,5,6,7,8,9},F362),"")),100)</f>
        <v>003495</v>
      </c>
      <c r="H362" t="s">
        <v>33</v>
      </c>
      <c r="I362" t="s">
        <v>201</v>
      </c>
      <c r="J362">
        <v>12000000</v>
      </c>
      <c r="K362">
        <v>4112</v>
      </c>
      <c r="L362" t="s">
        <v>198</v>
      </c>
      <c r="M362" s="30" t="s">
        <v>447</v>
      </c>
      <c r="N362" t="s">
        <v>46</v>
      </c>
      <c r="P362" t="s">
        <v>868</v>
      </c>
      <c r="R362" t="s">
        <v>39</v>
      </c>
      <c r="S362" t="s">
        <v>40</v>
      </c>
    </row>
    <row r="363" spans="1:19">
      <c r="A363" s="28">
        <v>44832</v>
      </c>
      <c r="B363">
        <f t="shared" si="15"/>
        <v>28</v>
      </c>
      <c r="C363">
        <f t="shared" si="17"/>
        <v>4</v>
      </c>
      <c r="D363">
        <f t="shared" si="16"/>
        <v>9</v>
      </c>
      <c r="E363" t="s">
        <v>871</v>
      </c>
      <c r="F363" s="29" t="s">
        <v>872</v>
      </c>
      <c r="G363" s="29" t="str" cm="1">
        <f t="array" ref="G363">MID(F363,MIN(IFERROR(FIND({0,1,2,3,4,5,6,7,8,9},F363),"")),100)</f>
        <v>220479</v>
      </c>
      <c r="H363" t="s">
        <v>33</v>
      </c>
      <c r="I363" t="s">
        <v>85</v>
      </c>
      <c r="J363">
        <v>22400000</v>
      </c>
      <c r="K363" t="s">
        <v>873</v>
      </c>
      <c r="L363" t="s">
        <v>69</v>
      </c>
      <c r="M363" s="30" t="s">
        <v>447</v>
      </c>
      <c r="N363" t="s">
        <v>106</v>
      </c>
      <c r="O363" t="s">
        <v>294</v>
      </c>
      <c r="P363" t="s">
        <v>54</v>
      </c>
      <c r="R363" t="s">
        <v>39</v>
      </c>
      <c r="S363" t="s">
        <v>40</v>
      </c>
    </row>
    <row r="364" spans="1:19">
      <c r="A364" s="28">
        <v>44804</v>
      </c>
      <c r="B364">
        <f t="shared" si="15"/>
        <v>31</v>
      </c>
      <c r="C364">
        <f t="shared" si="17"/>
        <v>4</v>
      </c>
      <c r="D364">
        <f t="shared" si="16"/>
        <v>8</v>
      </c>
      <c r="E364" t="s">
        <v>874</v>
      </c>
      <c r="F364" s="29" t="s">
        <v>875</v>
      </c>
      <c r="G364" s="29" t="str" cm="1">
        <f t="array" ref="G364">MID(F364,MIN(IFERROR(FIND({0,1,2,3,4,5,6,7,8,9},F364),"")),100)</f>
        <v>003451</v>
      </c>
      <c r="H364" t="s">
        <v>33</v>
      </c>
      <c r="I364" t="s">
        <v>85</v>
      </c>
      <c r="J364">
        <v>18500000</v>
      </c>
      <c r="K364" t="s">
        <v>876</v>
      </c>
      <c r="L364" t="s">
        <v>69</v>
      </c>
      <c r="M364" s="30" t="s">
        <v>447</v>
      </c>
      <c r="N364" t="s">
        <v>46</v>
      </c>
      <c r="O364" t="s">
        <v>54</v>
      </c>
      <c r="P364" t="s">
        <v>808</v>
      </c>
      <c r="R364" t="s">
        <v>39</v>
      </c>
      <c r="S364" t="s">
        <v>40</v>
      </c>
    </row>
    <row r="365" spans="1:19">
      <c r="A365" s="28">
        <v>44790</v>
      </c>
      <c r="B365">
        <f t="shared" si="15"/>
        <v>17</v>
      </c>
      <c r="C365">
        <f t="shared" si="17"/>
        <v>2</v>
      </c>
      <c r="D365">
        <f t="shared" si="16"/>
        <v>8</v>
      </c>
      <c r="E365" t="s">
        <v>877</v>
      </c>
      <c r="F365" s="29" t="s">
        <v>878</v>
      </c>
      <c r="G365" s="29" t="str" cm="1">
        <f t="array" ref="G365">MID(F365,MIN(IFERROR(FIND({0,1,2,3,4,5,6,7,8,9},F365),"")),100)</f>
        <v>003560</v>
      </c>
      <c r="H365" t="s">
        <v>33</v>
      </c>
      <c r="I365" t="s">
        <v>34</v>
      </c>
      <c r="J365">
        <v>21500000</v>
      </c>
      <c r="K365" t="s">
        <v>879</v>
      </c>
      <c r="L365" t="s">
        <v>69</v>
      </c>
      <c r="M365" s="30" t="s">
        <v>447</v>
      </c>
      <c r="N365" t="s">
        <v>191</v>
      </c>
      <c r="O365" t="s">
        <v>579</v>
      </c>
      <c r="R365" t="s">
        <v>39</v>
      </c>
      <c r="S365" t="s">
        <v>40</v>
      </c>
    </row>
    <row r="366" spans="1:19">
      <c r="A366" s="28">
        <v>44829</v>
      </c>
      <c r="B366">
        <f t="shared" si="15"/>
        <v>25</v>
      </c>
      <c r="C366">
        <f t="shared" si="17"/>
        <v>4</v>
      </c>
      <c r="D366">
        <f t="shared" si="16"/>
        <v>9</v>
      </c>
      <c r="E366" t="s">
        <v>880</v>
      </c>
      <c r="F366" s="29" t="s">
        <v>881</v>
      </c>
      <c r="G366" s="29" t="str" cm="1">
        <f t="array" ref="G366">MID(F366,MIN(IFERROR(FIND({0,1,2,3,4,5,6,7,8,9},F366),"")),100)</f>
        <v>003637</v>
      </c>
      <c r="H366" t="s">
        <v>33</v>
      </c>
      <c r="I366" t="s">
        <v>34</v>
      </c>
      <c r="J366">
        <v>15400000</v>
      </c>
      <c r="K366">
        <v>4240</v>
      </c>
      <c r="L366" t="s">
        <v>69</v>
      </c>
      <c r="M366" s="30" t="s">
        <v>447</v>
      </c>
      <c r="N366" t="s">
        <v>61</v>
      </c>
      <c r="R366" t="s">
        <v>39</v>
      </c>
      <c r="S366" t="s">
        <v>40</v>
      </c>
    </row>
    <row r="367" spans="1:19">
      <c r="A367" s="28">
        <v>44834</v>
      </c>
      <c r="B367">
        <f t="shared" si="15"/>
        <v>30</v>
      </c>
      <c r="C367">
        <f t="shared" si="17"/>
        <v>4</v>
      </c>
      <c r="D367">
        <f t="shared" si="16"/>
        <v>9</v>
      </c>
      <c r="E367" t="s">
        <v>882</v>
      </c>
      <c r="F367" s="29" t="s">
        <v>883</v>
      </c>
      <c r="G367" s="29" t="str" cm="1">
        <f t="array" ref="G367">MID(F367,MIN(IFERROR(FIND({0,1,2,3,4,5,6,7,8,9},F367),"")),100)</f>
        <v>003306</v>
      </c>
      <c r="H367" t="s">
        <v>33</v>
      </c>
      <c r="I367" t="s">
        <v>201</v>
      </c>
      <c r="J367">
        <v>14600000</v>
      </c>
      <c r="K367">
        <v>2637</v>
      </c>
      <c r="L367" t="s">
        <v>198</v>
      </c>
      <c r="M367" s="30" t="s">
        <v>447</v>
      </c>
      <c r="N367" t="s">
        <v>46</v>
      </c>
      <c r="O367" t="s">
        <v>54</v>
      </c>
      <c r="P367" t="s">
        <v>311</v>
      </c>
      <c r="R367" t="s">
        <v>39</v>
      </c>
      <c r="S367" t="s">
        <v>40</v>
      </c>
    </row>
    <row r="368" spans="1:19">
      <c r="A368" s="28">
        <v>44814</v>
      </c>
      <c r="B368">
        <f t="shared" si="15"/>
        <v>10</v>
      </c>
      <c r="C368">
        <f t="shared" si="17"/>
        <v>1</v>
      </c>
      <c r="D368">
        <f t="shared" si="16"/>
        <v>9</v>
      </c>
      <c r="E368" t="s">
        <v>884</v>
      </c>
      <c r="F368" s="29" t="s">
        <v>885</v>
      </c>
      <c r="G368" s="29" t="str" cm="1">
        <f t="array" ref="G368">MID(F368,MIN(IFERROR(FIND({0,1,2,3,4,5,6,7,8,9},F368),"")),100)</f>
        <v>003477</v>
      </c>
      <c r="H368" t="s">
        <v>33</v>
      </c>
      <c r="I368" t="s">
        <v>201</v>
      </c>
      <c r="J368">
        <v>14600000</v>
      </c>
      <c r="K368">
        <v>4084</v>
      </c>
      <c r="L368" t="s">
        <v>69</v>
      </c>
      <c r="M368" s="30" t="s">
        <v>447</v>
      </c>
      <c r="N368" t="s">
        <v>46</v>
      </c>
      <c r="O368" t="s">
        <v>106</v>
      </c>
      <c r="P368" t="s">
        <v>123</v>
      </c>
      <c r="R368" t="s">
        <v>39</v>
      </c>
      <c r="S368" t="s">
        <v>40</v>
      </c>
    </row>
    <row r="369" spans="1:19">
      <c r="A369" s="28">
        <v>44748</v>
      </c>
      <c r="B369">
        <f t="shared" si="15"/>
        <v>6</v>
      </c>
      <c r="C369">
        <f t="shared" si="17"/>
        <v>1</v>
      </c>
      <c r="D369">
        <f t="shared" si="16"/>
        <v>7</v>
      </c>
      <c r="E369" t="s">
        <v>886</v>
      </c>
      <c r="F369" s="29">
        <v>2143</v>
      </c>
      <c r="G369" s="29" t="str" cm="1">
        <f t="array" ref="G369">MID(F369,MIN(IFERROR(FIND({0,1,2,3,4,5,6,7,8,9},F369),"")),100)</f>
        <v>2143</v>
      </c>
      <c r="H369" t="s">
        <v>33</v>
      </c>
      <c r="I369" t="s">
        <v>201</v>
      </c>
      <c r="J369">
        <v>2290000</v>
      </c>
      <c r="K369">
        <v>1743</v>
      </c>
      <c r="L369" t="s">
        <v>28</v>
      </c>
      <c r="M369" s="30" t="s">
        <v>447</v>
      </c>
      <c r="N369" t="s">
        <v>53</v>
      </c>
      <c r="O369" t="s">
        <v>277</v>
      </c>
      <c r="R369" t="s">
        <v>48</v>
      </c>
      <c r="S369" t="s">
        <v>40</v>
      </c>
    </row>
    <row r="370" spans="1:19">
      <c r="A370" s="28">
        <v>44758</v>
      </c>
      <c r="B370">
        <f t="shared" si="15"/>
        <v>16</v>
      </c>
      <c r="C370">
        <f t="shared" si="17"/>
        <v>2</v>
      </c>
      <c r="D370">
        <f t="shared" si="16"/>
        <v>7</v>
      </c>
      <c r="E370" t="s">
        <v>886</v>
      </c>
      <c r="F370" s="29" t="s">
        <v>887</v>
      </c>
      <c r="G370" s="29" t="str" cm="1">
        <f t="array" ref="G370">MID(F370,MIN(IFERROR(FIND({0,1,2,3,4,5,6,7,8,9},F370),"")),100)</f>
        <v>002294</v>
      </c>
      <c r="H370" t="s">
        <v>33</v>
      </c>
      <c r="I370" t="s">
        <v>201</v>
      </c>
      <c r="J370">
        <v>2000000</v>
      </c>
      <c r="K370">
        <v>2078</v>
      </c>
      <c r="L370" t="s">
        <v>238</v>
      </c>
      <c r="M370" s="30" t="s">
        <v>447</v>
      </c>
      <c r="N370" t="s">
        <v>46</v>
      </c>
      <c r="R370" t="s">
        <v>48</v>
      </c>
      <c r="S370" t="s">
        <v>40</v>
      </c>
    </row>
    <row r="371" spans="1:19">
      <c r="A371" s="28">
        <v>44772</v>
      </c>
      <c r="B371">
        <f t="shared" si="15"/>
        <v>30</v>
      </c>
      <c r="C371">
        <f t="shared" si="17"/>
        <v>4</v>
      </c>
      <c r="D371">
        <f t="shared" si="16"/>
        <v>7</v>
      </c>
      <c r="E371" t="s">
        <v>888</v>
      </c>
      <c r="F371" s="29" t="s">
        <v>887</v>
      </c>
      <c r="G371" s="29" t="str" cm="1">
        <f t="array" ref="G371">MID(F371,MIN(IFERROR(FIND({0,1,2,3,4,5,6,7,8,9},F371),"")),100)</f>
        <v>002294</v>
      </c>
      <c r="H371" t="s">
        <v>33</v>
      </c>
      <c r="I371" t="s">
        <v>201</v>
      </c>
      <c r="J371">
        <v>10000000</v>
      </c>
      <c r="K371" t="s">
        <v>889</v>
      </c>
      <c r="L371" t="s">
        <v>81</v>
      </c>
      <c r="M371" s="30" t="s">
        <v>447</v>
      </c>
      <c r="N371" t="s">
        <v>235</v>
      </c>
      <c r="R371" t="s">
        <v>30</v>
      </c>
      <c r="S371" t="s">
        <v>172</v>
      </c>
    </row>
    <row r="372" spans="1:19">
      <c r="A372" s="28">
        <v>44803</v>
      </c>
      <c r="B372">
        <f t="shared" si="15"/>
        <v>30</v>
      </c>
      <c r="C372">
        <f t="shared" si="17"/>
        <v>4</v>
      </c>
      <c r="D372">
        <f t="shared" si="16"/>
        <v>8</v>
      </c>
      <c r="E372" t="s">
        <v>890</v>
      </c>
      <c r="F372" s="29" t="s">
        <v>891</v>
      </c>
      <c r="G372" s="29" t="str" cm="1">
        <f t="array" ref="G372">MID(F372,MIN(IFERROR(FIND({0,1,2,3,4,5,6,7,8,9},F372),"")),100)</f>
        <v>002143</v>
      </c>
      <c r="H372" t="s">
        <v>33</v>
      </c>
      <c r="I372" t="s">
        <v>201</v>
      </c>
      <c r="J372">
        <v>8290000</v>
      </c>
      <c r="K372">
        <v>2727</v>
      </c>
      <c r="L372" t="s">
        <v>81</v>
      </c>
      <c r="M372" s="30" t="s">
        <v>447</v>
      </c>
      <c r="N372" t="s">
        <v>53</v>
      </c>
      <c r="O372" t="s">
        <v>235</v>
      </c>
      <c r="P372" t="s">
        <v>277</v>
      </c>
      <c r="R372" t="s">
        <v>30</v>
      </c>
      <c r="S372" t="s">
        <v>40</v>
      </c>
    </row>
    <row r="373" spans="1:19">
      <c r="A373" s="28">
        <v>44743</v>
      </c>
      <c r="B373">
        <f t="shared" si="15"/>
        <v>1</v>
      </c>
      <c r="C373">
        <f t="shared" si="17"/>
        <v>0</v>
      </c>
      <c r="D373">
        <f t="shared" si="16"/>
        <v>7</v>
      </c>
      <c r="E373" t="s">
        <v>892</v>
      </c>
      <c r="F373" s="29">
        <v>2270</v>
      </c>
      <c r="G373" s="29" t="str" cm="1">
        <f t="array" ref="G373">MID(F373,MIN(IFERROR(FIND({0,1,2,3,4,5,6,7,8,9},F373),"")),100)</f>
        <v>2270</v>
      </c>
      <c r="H373" t="s">
        <v>26</v>
      </c>
      <c r="I373" t="s">
        <v>27</v>
      </c>
      <c r="J373">
        <v>500000</v>
      </c>
      <c r="K373">
        <v>455</v>
      </c>
      <c r="L373" t="s">
        <v>42</v>
      </c>
      <c r="M373" s="30" t="s">
        <v>1535</v>
      </c>
      <c r="N373" t="s">
        <v>29</v>
      </c>
      <c r="S373" t="s">
        <v>26</v>
      </c>
    </row>
    <row r="374" spans="1:19">
      <c r="A374" s="28">
        <v>44818</v>
      </c>
      <c r="B374">
        <f t="shared" si="15"/>
        <v>14</v>
      </c>
      <c r="C374">
        <f t="shared" si="17"/>
        <v>2</v>
      </c>
      <c r="D374">
        <f t="shared" si="16"/>
        <v>9</v>
      </c>
      <c r="E374" t="s">
        <v>893</v>
      </c>
      <c r="F374" s="29" t="s">
        <v>894</v>
      </c>
      <c r="G374" s="29" t="str" cm="1">
        <f t="array" ref="G374">MID(F374,MIN(IFERROR(FIND({0,1,2,3,4,5,6,7,8,9},F374),"")),100)</f>
        <v>003669</v>
      </c>
      <c r="H374" t="s">
        <v>33</v>
      </c>
      <c r="I374" t="s">
        <v>412</v>
      </c>
      <c r="J374">
        <v>20800000</v>
      </c>
      <c r="K374" t="s">
        <v>895</v>
      </c>
      <c r="L374" t="s">
        <v>198</v>
      </c>
      <c r="M374" s="30" t="s">
        <v>447</v>
      </c>
      <c r="N374" t="s">
        <v>50</v>
      </c>
      <c r="O374" t="s">
        <v>414</v>
      </c>
      <c r="P374" t="s">
        <v>167</v>
      </c>
      <c r="R374" t="s">
        <v>39</v>
      </c>
      <c r="S374" t="s">
        <v>40</v>
      </c>
    </row>
    <row r="375" spans="1:19">
      <c r="A375" s="28">
        <v>44800</v>
      </c>
      <c r="B375">
        <f t="shared" si="15"/>
        <v>27</v>
      </c>
      <c r="C375">
        <f t="shared" si="17"/>
        <v>4</v>
      </c>
      <c r="D375">
        <f t="shared" si="16"/>
        <v>8</v>
      </c>
      <c r="E375" t="s">
        <v>896</v>
      </c>
      <c r="F375" s="29" t="s">
        <v>897</v>
      </c>
      <c r="G375" s="29" t="str" cm="1">
        <f t="array" ref="G375">MID(F375,MIN(IFERROR(FIND({0,1,2,3,4,5,6,7,8,9},F375),"")),100)</f>
        <v>003226</v>
      </c>
      <c r="H375" t="s">
        <v>33</v>
      </c>
      <c r="I375" t="s">
        <v>412</v>
      </c>
      <c r="J375">
        <v>2000000</v>
      </c>
      <c r="K375" t="s">
        <v>898</v>
      </c>
      <c r="L375" t="s">
        <v>69</v>
      </c>
      <c r="M375" s="30" t="s">
        <v>447</v>
      </c>
      <c r="N375" t="s">
        <v>119</v>
      </c>
      <c r="O375" t="s">
        <v>448</v>
      </c>
      <c r="R375" t="s">
        <v>48</v>
      </c>
      <c r="S375" t="s">
        <v>40</v>
      </c>
    </row>
    <row r="376" spans="1:19">
      <c r="A376" s="28">
        <v>44804</v>
      </c>
      <c r="B376">
        <f t="shared" si="15"/>
        <v>31</v>
      </c>
      <c r="C376">
        <f t="shared" si="17"/>
        <v>4</v>
      </c>
      <c r="D376">
        <f t="shared" si="16"/>
        <v>8</v>
      </c>
      <c r="E376" t="s">
        <v>899</v>
      </c>
      <c r="F376" s="29" t="s">
        <v>900</v>
      </c>
      <c r="G376" s="29" t="str" cm="1">
        <f t="array" ref="G376">MID(F376,MIN(IFERROR(FIND({0,1,2,3,4,5,6,7,8,9},F376),"")),100)</f>
        <v>3226</v>
      </c>
      <c r="H376" t="s">
        <v>33</v>
      </c>
      <c r="I376" t="s">
        <v>412</v>
      </c>
      <c r="J376">
        <v>21000000</v>
      </c>
      <c r="K376" t="s">
        <v>901</v>
      </c>
      <c r="L376" t="s">
        <v>69</v>
      </c>
      <c r="M376" s="30" t="s">
        <v>447</v>
      </c>
      <c r="N376" t="s">
        <v>50</v>
      </c>
      <c r="O376" t="s">
        <v>119</v>
      </c>
      <c r="P376" t="s">
        <v>448</v>
      </c>
      <c r="R376" t="s">
        <v>30</v>
      </c>
      <c r="S376" t="s">
        <v>40</v>
      </c>
    </row>
    <row r="377" spans="1:19">
      <c r="A377" s="28">
        <v>44789</v>
      </c>
      <c r="B377">
        <f t="shared" si="15"/>
        <v>16</v>
      </c>
      <c r="C377">
        <f t="shared" si="17"/>
        <v>2</v>
      </c>
      <c r="D377">
        <f t="shared" si="16"/>
        <v>8</v>
      </c>
      <c r="E377" t="s">
        <v>902</v>
      </c>
      <c r="F377" s="29" t="s">
        <v>903</v>
      </c>
      <c r="G377" s="29" t="str" cm="1">
        <f t="array" ref="G377">MID(F377,MIN(IFERROR(FIND({0,1,2,3,4,5,6,7,8,9},F377),"")),100)</f>
        <v>003203</v>
      </c>
      <c r="H377" t="s">
        <v>33</v>
      </c>
      <c r="I377" t="s">
        <v>412</v>
      </c>
      <c r="J377">
        <v>1000000</v>
      </c>
      <c r="K377" t="s">
        <v>904</v>
      </c>
      <c r="L377" t="s">
        <v>69</v>
      </c>
      <c r="M377" s="30" t="s">
        <v>447</v>
      </c>
      <c r="N377" t="s">
        <v>50</v>
      </c>
      <c r="O377" t="s">
        <v>905</v>
      </c>
      <c r="P377" t="s">
        <v>54</v>
      </c>
      <c r="R377" t="s">
        <v>48</v>
      </c>
      <c r="S377" t="s">
        <v>40</v>
      </c>
    </row>
    <row r="378" spans="1:19">
      <c r="A378" s="28">
        <v>44791</v>
      </c>
      <c r="B378">
        <f t="shared" si="15"/>
        <v>18</v>
      </c>
      <c r="C378">
        <f t="shared" si="17"/>
        <v>3</v>
      </c>
      <c r="D378">
        <f t="shared" si="16"/>
        <v>8</v>
      </c>
      <c r="E378" t="s">
        <v>902</v>
      </c>
      <c r="F378" s="29" t="s">
        <v>903</v>
      </c>
      <c r="G378" s="29" t="str" cm="1">
        <f t="array" ref="G378">MID(F378,MIN(IFERROR(FIND({0,1,2,3,4,5,6,7,8,9},F378),"")),100)</f>
        <v>003203</v>
      </c>
      <c r="H378" t="s">
        <v>33</v>
      </c>
      <c r="I378" t="s">
        <v>412</v>
      </c>
      <c r="J378">
        <v>14000000</v>
      </c>
      <c r="K378" t="s">
        <v>906</v>
      </c>
      <c r="L378" t="s">
        <v>69</v>
      </c>
      <c r="M378" s="30" t="s">
        <v>447</v>
      </c>
      <c r="N378" t="s">
        <v>50</v>
      </c>
      <c r="O378" t="s">
        <v>905</v>
      </c>
      <c r="P378" t="s">
        <v>54</v>
      </c>
      <c r="R378" t="s">
        <v>30</v>
      </c>
      <c r="S378" t="s">
        <v>40</v>
      </c>
    </row>
    <row r="379" spans="1:19">
      <c r="A379" s="28">
        <v>44763</v>
      </c>
      <c r="B379">
        <f t="shared" si="15"/>
        <v>21</v>
      </c>
      <c r="C379">
        <f t="shared" si="17"/>
        <v>3</v>
      </c>
      <c r="D379">
        <f t="shared" si="16"/>
        <v>7</v>
      </c>
      <c r="E379" t="s">
        <v>907</v>
      </c>
      <c r="F379" s="29" t="s">
        <v>908</v>
      </c>
      <c r="G379" s="29" t="str" cm="1">
        <f t="array" ref="G379">MID(F379,MIN(IFERROR(FIND({0,1,2,3,4,5,6,7,8,9},F379),"")),100)</f>
        <v>002804</v>
      </c>
      <c r="H379" t="s">
        <v>33</v>
      </c>
      <c r="I379" t="s">
        <v>34</v>
      </c>
      <c r="J379">
        <v>8000000</v>
      </c>
      <c r="K379" t="s">
        <v>909</v>
      </c>
      <c r="L379" t="s">
        <v>910</v>
      </c>
      <c r="M379" s="30" t="s">
        <v>447</v>
      </c>
      <c r="N379" t="s">
        <v>37</v>
      </c>
      <c r="R379" t="s">
        <v>48</v>
      </c>
      <c r="S379" t="s">
        <v>172</v>
      </c>
    </row>
    <row r="380" spans="1:19">
      <c r="A380" s="28">
        <v>44811</v>
      </c>
      <c r="B380">
        <f t="shared" si="15"/>
        <v>7</v>
      </c>
      <c r="C380">
        <f t="shared" si="17"/>
        <v>1</v>
      </c>
      <c r="D380">
        <f t="shared" si="16"/>
        <v>9</v>
      </c>
      <c r="E380" t="s">
        <v>911</v>
      </c>
      <c r="F380" s="29" t="s">
        <v>912</v>
      </c>
      <c r="G380" s="29" t="str" cm="1">
        <f t="array" ref="G380">MID(F380,MIN(IFERROR(FIND({0,1,2,3,4,5,6,7,8,9},F380),"")),100)</f>
        <v>002804</v>
      </c>
      <c r="H380" t="s">
        <v>33</v>
      </c>
      <c r="I380" t="s">
        <v>34</v>
      </c>
      <c r="J380">
        <v>8000000</v>
      </c>
      <c r="K380">
        <v>2535</v>
      </c>
      <c r="L380" t="s">
        <v>198</v>
      </c>
      <c r="M380" s="30" t="s">
        <v>447</v>
      </c>
      <c r="N380" t="s">
        <v>37</v>
      </c>
      <c r="R380" t="s">
        <v>30</v>
      </c>
      <c r="S380" t="s">
        <v>172</v>
      </c>
    </row>
    <row r="381" spans="1:19">
      <c r="A381" s="28">
        <v>44796</v>
      </c>
      <c r="B381">
        <f t="shared" si="15"/>
        <v>23</v>
      </c>
      <c r="C381">
        <f t="shared" si="17"/>
        <v>3</v>
      </c>
      <c r="D381">
        <f t="shared" si="16"/>
        <v>8</v>
      </c>
      <c r="E381" t="s">
        <v>913</v>
      </c>
      <c r="F381" s="29" t="s">
        <v>914</v>
      </c>
      <c r="G381" s="29" t="str" cm="1">
        <f t="array" ref="G381">MID(F381,MIN(IFERROR(FIND({0,1,2,3,4,5,6,7,8,9},F381),"")),100)</f>
        <v>002937</v>
      </c>
      <c r="H381" t="s">
        <v>33</v>
      </c>
      <c r="I381" t="s">
        <v>85</v>
      </c>
      <c r="J381">
        <v>15500000</v>
      </c>
      <c r="K381" t="s">
        <v>915</v>
      </c>
      <c r="L381" t="s">
        <v>87</v>
      </c>
      <c r="M381" s="30" t="s">
        <v>447</v>
      </c>
      <c r="N381" t="s">
        <v>106</v>
      </c>
      <c r="O381" t="s">
        <v>54</v>
      </c>
      <c r="P381" t="s">
        <v>47</v>
      </c>
      <c r="R381" t="s">
        <v>39</v>
      </c>
      <c r="S381" t="s">
        <v>40</v>
      </c>
    </row>
    <row r="382" spans="1:19">
      <c r="A382" s="28">
        <v>44779</v>
      </c>
      <c r="B382">
        <f t="shared" si="15"/>
        <v>6</v>
      </c>
      <c r="C382">
        <f t="shared" si="17"/>
        <v>1</v>
      </c>
      <c r="D382">
        <f t="shared" si="16"/>
        <v>8</v>
      </c>
      <c r="E382" t="s">
        <v>916</v>
      </c>
      <c r="F382" s="29" t="s">
        <v>917</v>
      </c>
      <c r="G382" s="29" t="str" cm="1">
        <f t="array" ref="G382">MID(F382,MIN(IFERROR(FIND({0,1,2,3,4,5,6,7,8,9},F382),"")),100)</f>
        <v>002406</v>
      </c>
      <c r="H382" t="s">
        <v>33</v>
      </c>
      <c r="I382" t="s">
        <v>242</v>
      </c>
      <c r="J382">
        <v>2760000</v>
      </c>
      <c r="K382" t="s">
        <v>918</v>
      </c>
      <c r="L382" t="s">
        <v>87</v>
      </c>
      <c r="M382" s="30" t="s">
        <v>447</v>
      </c>
      <c r="N382" t="s">
        <v>250</v>
      </c>
      <c r="R382" t="s">
        <v>30</v>
      </c>
      <c r="S382" t="s">
        <v>172</v>
      </c>
    </row>
    <row r="383" spans="1:19">
      <c r="A383" s="28">
        <v>44809</v>
      </c>
      <c r="B383">
        <f t="shared" si="15"/>
        <v>5</v>
      </c>
      <c r="C383">
        <f t="shared" si="17"/>
        <v>1</v>
      </c>
      <c r="D383">
        <f t="shared" si="16"/>
        <v>9</v>
      </c>
      <c r="E383" t="s">
        <v>919</v>
      </c>
      <c r="F383" s="29" t="s">
        <v>920</v>
      </c>
      <c r="G383" s="29" t="str" cm="1">
        <f t="array" ref="G383">MID(F383,MIN(IFERROR(FIND({0,1,2,3,4,5,6,7,8,9},F383),"")),100)</f>
        <v>003460</v>
      </c>
      <c r="H383" t="s">
        <v>33</v>
      </c>
      <c r="I383" t="s">
        <v>201</v>
      </c>
      <c r="J383">
        <v>2000000</v>
      </c>
      <c r="K383">
        <v>4063</v>
      </c>
      <c r="L383" t="s">
        <v>42</v>
      </c>
      <c r="M383" s="30" t="s">
        <v>1535</v>
      </c>
      <c r="N383" t="s">
        <v>46</v>
      </c>
      <c r="O383" t="s">
        <v>686</v>
      </c>
      <c r="R383" t="s">
        <v>48</v>
      </c>
      <c r="S383" t="s">
        <v>91</v>
      </c>
    </row>
    <row r="384" spans="1:19">
      <c r="A384" s="28">
        <v>44817</v>
      </c>
      <c r="B384">
        <f t="shared" si="15"/>
        <v>13</v>
      </c>
      <c r="C384">
        <f t="shared" si="17"/>
        <v>2</v>
      </c>
      <c r="D384">
        <f t="shared" si="16"/>
        <v>9</v>
      </c>
      <c r="E384" t="s">
        <v>919</v>
      </c>
      <c r="F384" s="29" t="s">
        <v>920</v>
      </c>
      <c r="G384" s="29" t="str" cm="1">
        <f t="array" ref="G384">MID(F384,MIN(IFERROR(FIND({0,1,2,3,4,5,6,7,8,9},F384),"")),100)</f>
        <v>003460</v>
      </c>
      <c r="H384" t="s">
        <v>33</v>
      </c>
      <c r="I384" t="s">
        <v>201</v>
      </c>
      <c r="J384">
        <v>5500000</v>
      </c>
      <c r="K384">
        <v>4093</v>
      </c>
      <c r="L384" t="s">
        <v>42</v>
      </c>
      <c r="M384" s="30" t="s">
        <v>1535</v>
      </c>
      <c r="N384" t="s">
        <v>46</v>
      </c>
      <c r="O384" t="s">
        <v>686</v>
      </c>
      <c r="R384" t="s">
        <v>48</v>
      </c>
      <c r="S384" t="s">
        <v>40</v>
      </c>
    </row>
    <row r="385" spans="1:19">
      <c r="A385" s="28">
        <v>44799</v>
      </c>
      <c r="B385">
        <f t="shared" si="15"/>
        <v>26</v>
      </c>
      <c r="C385">
        <f t="shared" si="17"/>
        <v>4</v>
      </c>
      <c r="D385">
        <f t="shared" si="16"/>
        <v>8</v>
      </c>
      <c r="E385" t="s">
        <v>922</v>
      </c>
      <c r="F385" s="29" t="s">
        <v>923</v>
      </c>
      <c r="G385" s="29" t="str" cm="1">
        <f t="array" ref="G385">MID(F385,MIN(IFERROR(FIND({0,1,2,3,4,5,6,7,8,9},F385),"")),100)</f>
        <v>003225</v>
      </c>
      <c r="H385" t="s">
        <v>33</v>
      </c>
      <c r="I385" t="s">
        <v>412</v>
      </c>
      <c r="J385">
        <v>2000000</v>
      </c>
      <c r="K385" t="s">
        <v>924</v>
      </c>
      <c r="L385" t="s">
        <v>69</v>
      </c>
      <c r="M385" s="30" t="s">
        <v>447</v>
      </c>
      <c r="N385" t="s">
        <v>50</v>
      </c>
      <c r="O385" t="s">
        <v>448</v>
      </c>
      <c r="R385" t="s">
        <v>48</v>
      </c>
      <c r="S385" t="s">
        <v>40</v>
      </c>
    </row>
    <row r="386" spans="1:19">
      <c r="A386" s="28">
        <v>44803</v>
      </c>
      <c r="B386">
        <f t="shared" ref="B386:B449" si="18">DAY(A386)</f>
        <v>30</v>
      </c>
      <c r="C386">
        <f t="shared" si="17"/>
        <v>4</v>
      </c>
      <c r="D386">
        <f t="shared" ref="D386:D449" si="19">MONTH(A386)</f>
        <v>8</v>
      </c>
      <c r="E386" t="s">
        <v>922</v>
      </c>
      <c r="F386" s="29" t="s">
        <v>923</v>
      </c>
      <c r="G386" s="29" t="str" cm="1">
        <f t="array" ref="G386">MID(F386,MIN(IFERROR(FIND({0,1,2,3,4,5,6,7,8,9},F386),"")),100)</f>
        <v>003225</v>
      </c>
      <c r="H386" t="s">
        <v>33</v>
      </c>
      <c r="I386" t="s">
        <v>412</v>
      </c>
      <c r="J386">
        <v>11000000</v>
      </c>
      <c r="K386" t="s">
        <v>925</v>
      </c>
      <c r="L386" t="s">
        <v>69</v>
      </c>
      <c r="M386" s="30" t="s">
        <v>447</v>
      </c>
      <c r="N386" t="s">
        <v>50</v>
      </c>
      <c r="O386" t="s">
        <v>448</v>
      </c>
      <c r="R386" t="s">
        <v>48</v>
      </c>
      <c r="S386" t="s">
        <v>40</v>
      </c>
    </row>
    <row r="387" spans="1:19">
      <c r="A387" s="28">
        <v>44834</v>
      </c>
      <c r="B387">
        <f t="shared" si="18"/>
        <v>30</v>
      </c>
      <c r="C387">
        <f t="shared" ref="C387:C450" si="20">ROUND(B387/7,0)</f>
        <v>4</v>
      </c>
      <c r="D387">
        <f t="shared" si="19"/>
        <v>9</v>
      </c>
      <c r="E387" t="s">
        <v>922</v>
      </c>
      <c r="F387" s="29" t="s">
        <v>923</v>
      </c>
      <c r="G387" s="29" t="str" cm="1">
        <f t="array" ref="G387">MID(F387,MIN(IFERROR(FIND({0,1,2,3,4,5,6,7,8,9},F387),"")),100)</f>
        <v>003225</v>
      </c>
      <c r="H387" t="s">
        <v>33</v>
      </c>
      <c r="I387" t="s">
        <v>412</v>
      </c>
      <c r="J387">
        <v>5000000</v>
      </c>
      <c r="K387" t="s">
        <v>926</v>
      </c>
      <c r="L387" t="s">
        <v>198</v>
      </c>
      <c r="M387" s="30" t="s">
        <v>447</v>
      </c>
      <c r="N387" t="s">
        <v>50</v>
      </c>
      <c r="O387" t="s">
        <v>448</v>
      </c>
      <c r="R387" t="s">
        <v>30</v>
      </c>
      <c r="S387" t="s">
        <v>40</v>
      </c>
    </row>
    <row r="388" spans="1:19">
      <c r="A388" s="28">
        <v>44770</v>
      </c>
      <c r="B388">
        <f t="shared" si="18"/>
        <v>28</v>
      </c>
      <c r="C388">
        <f t="shared" si="20"/>
        <v>4</v>
      </c>
      <c r="D388">
        <f t="shared" si="19"/>
        <v>7</v>
      </c>
      <c r="E388" t="s">
        <v>927</v>
      </c>
      <c r="F388" s="29" t="s">
        <v>928</v>
      </c>
      <c r="G388" s="29" t="str" cm="1">
        <f t="array" ref="G388">MID(F388,MIN(IFERROR(FIND({0,1,2,3,4,5,6,7,8,9},F388),"")),100)</f>
        <v>002371</v>
      </c>
      <c r="H388" t="s">
        <v>33</v>
      </c>
      <c r="I388" t="s">
        <v>412</v>
      </c>
      <c r="J388">
        <v>9600000</v>
      </c>
      <c r="K388" t="s">
        <v>929</v>
      </c>
      <c r="L388" t="s">
        <v>69</v>
      </c>
      <c r="M388" s="30" t="s">
        <v>447</v>
      </c>
      <c r="N388" t="s">
        <v>50</v>
      </c>
      <c r="O388" t="s">
        <v>445</v>
      </c>
      <c r="P388" t="s">
        <v>53</v>
      </c>
      <c r="R388" t="s">
        <v>48</v>
      </c>
      <c r="S388" t="s">
        <v>40</v>
      </c>
    </row>
    <row r="389" spans="1:19">
      <c r="A389" s="28">
        <v>44803</v>
      </c>
      <c r="B389">
        <f t="shared" si="18"/>
        <v>30</v>
      </c>
      <c r="C389">
        <f t="shared" si="20"/>
        <v>4</v>
      </c>
      <c r="D389">
        <f t="shared" si="19"/>
        <v>8</v>
      </c>
      <c r="E389" t="s">
        <v>930</v>
      </c>
      <c r="F389" s="29" t="s">
        <v>928</v>
      </c>
      <c r="G389" s="29" t="str" cm="1">
        <f t="array" ref="G389">MID(F389,MIN(IFERROR(FIND({0,1,2,3,4,5,6,7,8,9},F389),"")),100)</f>
        <v>002371</v>
      </c>
      <c r="H389" t="s">
        <v>33</v>
      </c>
      <c r="I389" t="s">
        <v>412</v>
      </c>
      <c r="J389">
        <v>9600000</v>
      </c>
      <c r="K389" t="s">
        <v>931</v>
      </c>
      <c r="L389" t="s">
        <v>87</v>
      </c>
      <c r="M389" s="30" t="s">
        <v>447</v>
      </c>
      <c r="N389" t="s">
        <v>50</v>
      </c>
      <c r="O389" t="s">
        <v>445</v>
      </c>
      <c r="P389" t="s">
        <v>53</v>
      </c>
      <c r="R389" t="s">
        <v>30</v>
      </c>
      <c r="S389" t="s">
        <v>40</v>
      </c>
    </row>
    <row r="390" spans="1:19">
      <c r="A390" s="28">
        <v>44834</v>
      </c>
      <c r="B390">
        <f t="shared" si="18"/>
        <v>30</v>
      </c>
      <c r="C390">
        <f t="shared" si="20"/>
        <v>4</v>
      </c>
      <c r="D390">
        <f t="shared" si="19"/>
        <v>9</v>
      </c>
      <c r="E390" t="s">
        <v>932</v>
      </c>
      <c r="F390" s="29" t="s">
        <v>933</v>
      </c>
      <c r="G390" s="29" t="str" cm="1">
        <f t="array" ref="G390">MID(F390,MIN(IFERROR(FIND({0,1,2,3,4,5,6,7,8,9},F390),"")),100)</f>
        <v>003736</v>
      </c>
      <c r="H390" t="s">
        <v>33</v>
      </c>
      <c r="I390" t="s">
        <v>227</v>
      </c>
      <c r="J390">
        <v>5760000</v>
      </c>
      <c r="K390" t="s">
        <v>934</v>
      </c>
      <c r="L390" t="s">
        <v>198</v>
      </c>
      <c r="M390" s="30" t="s">
        <v>447</v>
      </c>
      <c r="N390" t="s">
        <v>464</v>
      </c>
      <c r="R390" t="s">
        <v>39</v>
      </c>
      <c r="S390" t="s">
        <v>172</v>
      </c>
    </row>
    <row r="391" spans="1:19">
      <c r="A391" s="28">
        <v>44753</v>
      </c>
      <c r="B391">
        <f t="shared" si="18"/>
        <v>11</v>
      </c>
      <c r="C391">
        <f t="shared" si="20"/>
        <v>2</v>
      </c>
      <c r="D391">
        <f t="shared" si="19"/>
        <v>7</v>
      </c>
      <c r="E391" t="s">
        <v>935</v>
      </c>
      <c r="F391" s="29">
        <v>2774</v>
      </c>
      <c r="G391" s="29" t="str" cm="1">
        <f t="array" ref="G391">MID(F391,MIN(IFERROR(FIND({0,1,2,3,4,5,6,7,8,9},F391),"")),100)</f>
        <v>2774</v>
      </c>
      <c r="H391" t="s">
        <v>33</v>
      </c>
      <c r="I391" t="s">
        <v>34</v>
      </c>
      <c r="J391">
        <v>12000000</v>
      </c>
      <c r="K391">
        <v>1980</v>
      </c>
      <c r="L391" t="s">
        <v>179</v>
      </c>
      <c r="M391" s="30" t="s">
        <v>447</v>
      </c>
      <c r="N391" t="s">
        <v>76</v>
      </c>
      <c r="O391" t="s">
        <v>633</v>
      </c>
      <c r="P391" t="s">
        <v>37</v>
      </c>
      <c r="R391" t="s">
        <v>30</v>
      </c>
      <c r="S391" t="s">
        <v>40</v>
      </c>
    </row>
    <row r="392" spans="1:19">
      <c r="A392" s="28">
        <v>44821</v>
      </c>
      <c r="B392">
        <f t="shared" si="18"/>
        <v>17</v>
      </c>
      <c r="C392">
        <f t="shared" si="20"/>
        <v>2</v>
      </c>
      <c r="D392">
        <f t="shared" si="19"/>
        <v>9</v>
      </c>
      <c r="E392" t="s">
        <v>936</v>
      </c>
      <c r="F392" s="29" t="s">
        <v>937</v>
      </c>
      <c r="G392" s="29" t="str" cm="1">
        <f t="array" ref="G392">MID(F392,MIN(IFERROR(FIND({0,1,2,3,4,5,6,7,8,9},F392),"")),100)</f>
        <v>003679</v>
      </c>
      <c r="H392" t="s">
        <v>33</v>
      </c>
      <c r="I392" t="s">
        <v>412</v>
      </c>
      <c r="J392">
        <v>11000000</v>
      </c>
      <c r="K392" t="s">
        <v>938</v>
      </c>
      <c r="L392" t="s">
        <v>69</v>
      </c>
      <c r="M392" s="30" t="s">
        <v>447</v>
      </c>
      <c r="N392" t="s">
        <v>50</v>
      </c>
      <c r="O392" t="s">
        <v>855</v>
      </c>
      <c r="R392" t="s">
        <v>39</v>
      </c>
      <c r="S392" t="s">
        <v>82</v>
      </c>
    </row>
    <row r="393" spans="1:19">
      <c r="A393" s="28">
        <v>44833</v>
      </c>
      <c r="B393">
        <f t="shared" si="18"/>
        <v>29</v>
      </c>
      <c r="C393">
        <f t="shared" si="20"/>
        <v>4</v>
      </c>
      <c r="D393">
        <f t="shared" si="19"/>
        <v>9</v>
      </c>
      <c r="E393" t="s">
        <v>939</v>
      </c>
      <c r="F393" s="29">
        <v>220539</v>
      </c>
      <c r="G393" s="29" t="str" cm="1">
        <f t="array" ref="G393">MID(F393,MIN(IFERROR(FIND({0,1,2,3,4,5,6,7,8,9},F393),"")),100)</f>
        <v>220539</v>
      </c>
      <c r="H393" t="s">
        <v>33</v>
      </c>
      <c r="I393" t="s">
        <v>133</v>
      </c>
      <c r="J393">
        <v>14100000</v>
      </c>
      <c r="K393" t="s">
        <v>940</v>
      </c>
      <c r="L393" t="s">
        <v>135</v>
      </c>
      <c r="M393" s="30" t="s">
        <v>1535</v>
      </c>
      <c r="N393" t="s">
        <v>206</v>
      </c>
      <c r="O393" t="s">
        <v>136</v>
      </c>
      <c r="P393" t="s">
        <v>165</v>
      </c>
      <c r="R393" t="s">
        <v>39</v>
      </c>
      <c r="S393" t="s">
        <v>40</v>
      </c>
    </row>
    <row r="394" spans="1:19">
      <c r="A394" s="28">
        <v>44809</v>
      </c>
      <c r="B394">
        <f t="shared" si="18"/>
        <v>5</v>
      </c>
      <c r="C394">
        <f t="shared" si="20"/>
        <v>1</v>
      </c>
      <c r="D394">
        <f t="shared" si="19"/>
        <v>9</v>
      </c>
      <c r="E394" t="s">
        <v>941</v>
      </c>
      <c r="F394" s="29" t="s">
        <v>942</v>
      </c>
      <c r="G394" s="29" t="str" cm="1">
        <f t="array" ref="G394">MID(F394,MIN(IFERROR(FIND({0,1,2,3,4,5,6,7,8,9},F394),"")),100)</f>
        <v>0002358</v>
      </c>
      <c r="H394" t="s">
        <v>26</v>
      </c>
      <c r="I394" t="s">
        <v>27</v>
      </c>
      <c r="J394">
        <v>35000000</v>
      </c>
      <c r="K394" t="s">
        <v>944</v>
      </c>
      <c r="L394" t="s">
        <v>170</v>
      </c>
      <c r="M394" s="30" t="s">
        <v>447</v>
      </c>
      <c r="N394" t="s">
        <v>43</v>
      </c>
      <c r="R394" t="s">
        <v>39</v>
      </c>
      <c r="S394" t="s">
        <v>91</v>
      </c>
    </row>
    <row r="395" spans="1:19">
      <c r="A395" s="28">
        <v>44750</v>
      </c>
      <c r="B395">
        <f t="shared" si="18"/>
        <v>8</v>
      </c>
      <c r="C395">
        <f t="shared" si="20"/>
        <v>1</v>
      </c>
      <c r="D395">
        <f t="shared" si="19"/>
        <v>7</v>
      </c>
      <c r="E395" t="s">
        <v>945</v>
      </c>
      <c r="F395" s="29">
        <v>2637</v>
      </c>
      <c r="G395" s="29" t="str" cm="1">
        <f t="array" ref="G395">MID(F395,MIN(IFERROR(FIND({0,1,2,3,4,5,6,7,8,9},F395),"")),100)</f>
        <v>2637</v>
      </c>
      <c r="H395" t="s">
        <v>33</v>
      </c>
      <c r="I395" t="s">
        <v>27</v>
      </c>
      <c r="J395">
        <v>6720000</v>
      </c>
      <c r="K395">
        <v>1638</v>
      </c>
      <c r="L395" t="s">
        <v>28</v>
      </c>
      <c r="M395" s="30" t="s">
        <v>447</v>
      </c>
      <c r="N395" t="s">
        <v>171</v>
      </c>
      <c r="R395" t="s">
        <v>48</v>
      </c>
      <c r="S395" t="s">
        <v>91</v>
      </c>
    </row>
    <row r="396" spans="1:19">
      <c r="A396" s="28">
        <v>44824</v>
      </c>
      <c r="B396">
        <f t="shared" si="18"/>
        <v>20</v>
      </c>
      <c r="C396">
        <f t="shared" si="20"/>
        <v>3</v>
      </c>
      <c r="D396">
        <f t="shared" si="19"/>
        <v>9</v>
      </c>
      <c r="E396" t="s">
        <v>946</v>
      </c>
      <c r="F396" s="29" t="s">
        <v>947</v>
      </c>
      <c r="G396" s="29" t="str" cm="1">
        <f t="array" ref="G396">MID(F396,MIN(IFERROR(FIND({0,1,2,3,4,5,6,7,8,9},F396),"")),100)</f>
        <v>002965</v>
      </c>
      <c r="H396" t="s">
        <v>33</v>
      </c>
      <c r="I396" t="s">
        <v>201</v>
      </c>
      <c r="J396">
        <v>10000000</v>
      </c>
      <c r="K396">
        <v>4133</v>
      </c>
      <c r="L396" t="s">
        <v>198</v>
      </c>
      <c r="M396" s="30" t="s">
        <v>447</v>
      </c>
      <c r="N396" t="s">
        <v>46</v>
      </c>
      <c r="O396" t="s">
        <v>76</v>
      </c>
      <c r="P396" t="s">
        <v>948</v>
      </c>
      <c r="R396" t="s">
        <v>48</v>
      </c>
      <c r="S396" t="s">
        <v>40</v>
      </c>
    </row>
    <row r="397" spans="1:19">
      <c r="A397" s="28">
        <v>44762</v>
      </c>
      <c r="B397">
        <f t="shared" si="18"/>
        <v>20</v>
      </c>
      <c r="C397">
        <f t="shared" si="20"/>
        <v>3</v>
      </c>
      <c r="D397">
        <f t="shared" si="19"/>
        <v>7</v>
      </c>
      <c r="E397" t="s">
        <v>949</v>
      </c>
      <c r="F397" s="29">
        <v>2800</v>
      </c>
      <c r="G397" s="29" t="str" cm="1">
        <f t="array" ref="G397">MID(F397,MIN(IFERROR(FIND({0,1,2,3,4,5,6,7,8,9},F397),"")),100)</f>
        <v>2800</v>
      </c>
      <c r="H397" t="s">
        <v>33</v>
      </c>
      <c r="I397" t="s">
        <v>34</v>
      </c>
      <c r="J397">
        <v>15000000</v>
      </c>
      <c r="K397">
        <v>2008</v>
      </c>
      <c r="L397" t="s">
        <v>179</v>
      </c>
      <c r="M397" s="30" t="s">
        <v>447</v>
      </c>
      <c r="N397" t="s">
        <v>54</v>
      </c>
      <c r="O397" t="s">
        <v>633</v>
      </c>
      <c r="R397" t="s">
        <v>39</v>
      </c>
      <c r="S397" t="s">
        <v>40</v>
      </c>
    </row>
    <row r="398" spans="1:19">
      <c r="A398" s="28">
        <v>44827</v>
      </c>
      <c r="B398">
        <f t="shared" si="18"/>
        <v>23</v>
      </c>
      <c r="C398">
        <f t="shared" si="20"/>
        <v>3</v>
      </c>
      <c r="D398">
        <f t="shared" si="19"/>
        <v>9</v>
      </c>
      <c r="E398" t="s">
        <v>950</v>
      </c>
      <c r="F398" s="29" t="s">
        <v>951</v>
      </c>
      <c r="G398" s="29" t="str" cm="1">
        <f t="array" ref="G398">MID(F398,MIN(IFERROR(FIND({0,1,2,3,4,5,6,7,8,9},F398),"")),100)</f>
        <v>002972</v>
      </c>
      <c r="H398" t="s">
        <v>33</v>
      </c>
      <c r="I398" t="s">
        <v>201</v>
      </c>
      <c r="J398">
        <v>7300000</v>
      </c>
      <c r="K398">
        <v>4145</v>
      </c>
      <c r="L398" t="s">
        <v>69</v>
      </c>
      <c r="M398" s="30" t="s">
        <v>447</v>
      </c>
      <c r="N398" t="s">
        <v>46</v>
      </c>
      <c r="O398" t="s">
        <v>53</v>
      </c>
      <c r="P398" t="s">
        <v>948</v>
      </c>
      <c r="R398" t="s">
        <v>48</v>
      </c>
      <c r="S398" t="s">
        <v>40</v>
      </c>
    </row>
    <row r="399" spans="1:19">
      <c r="A399" s="28">
        <v>44803</v>
      </c>
      <c r="B399">
        <f t="shared" si="18"/>
        <v>30</v>
      </c>
      <c r="C399">
        <f t="shared" si="20"/>
        <v>4</v>
      </c>
      <c r="D399">
        <f t="shared" si="19"/>
        <v>8</v>
      </c>
      <c r="E399" t="s">
        <v>952</v>
      </c>
      <c r="F399" s="29" t="s">
        <v>953</v>
      </c>
      <c r="G399" s="29" t="str" cm="1">
        <f t="array" ref="G399">MID(F399,MIN(IFERROR(FIND({0,1,2,3,4,5,6,7,8,9},F399),"")),100)</f>
        <v>003581</v>
      </c>
      <c r="H399" t="s">
        <v>33</v>
      </c>
      <c r="I399" t="s">
        <v>34</v>
      </c>
      <c r="J399">
        <v>1000000</v>
      </c>
      <c r="K399">
        <v>2511</v>
      </c>
      <c r="L399" t="s">
        <v>87</v>
      </c>
      <c r="M399" s="30" t="s">
        <v>447</v>
      </c>
      <c r="N399" t="s">
        <v>53</v>
      </c>
      <c r="O399" t="s">
        <v>954</v>
      </c>
      <c r="P399" t="s">
        <v>54</v>
      </c>
      <c r="R399" t="s">
        <v>48</v>
      </c>
      <c r="S399" t="s">
        <v>40</v>
      </c>
    </row>
    <row r="400" spans="1:19">
      <c r="A400" s="28">
        <v>44818</v>
      </c>
      <c r="B400">
        <f t="shared" si="18"/>
        <v>14</v>
      </c>
      <c r="C400">
        <f t="shared" si="20"/>
        <v>2</v>
      </c>
      <c r="D400">
        <f t="shared" si="19"/>
        <v>9</v>
      </c>
      <c r="E400" t="s">
        <v>955</v>
      </c>
      <c r="F400" s="29" t="s">
        <v>956</v>
      </c>
      <c r="G400" s="29" t="str" cm="1">
        <f t="array" ref="G400">MID(F400,MIN(IFERROR(FIND({0,1,2,3,4,5,6,7,8,9},F400),"")),100)</f>
        <v>220369</v>
      </c>
      <c r="H400" t="s">
        <v>33</v>
      </c>
      <c r="I400" t="s">
        <v>85</v>
      </c>
      <c r="J400">
        <v>1200000</v>
      </c>
      <c r="K400" t="s">
        <v>957</v>
      </c>
      <c r="L400" t="s">
        <v>42</v>
      </c>
      <c r="M400" s="30" t="s">
        <v>1535</v>
      </c>
      <c r="N400" t="s">
        <v>191</v>
      </c>
      <c r="O400" t="s">
        <v>106</v>
      </c>
      <c r="P400" t="s">
        <v>77</v>
      </c>
      <c r="R400" t="s">
        <v>39</v>
      </c>
      <c r="S400" t="s">
        <v>91</v>
      </c>
    </row>
    <row r="401" spans="1:19">
      <c r="A401" s="28">
        <v>44818</v>
      </c>
      <c r="B401">
        <f t="shared" si="18"/>
        <v>14</v>
      </c>
      <c r="C401">
        <f t="shared" si="20"/>
        <v>2</v>
      </c>
      <c r="D401">
        <f t="shared" si="19"/>
        <v>9</v>
      </c>
      <c r="E401" t="s">
        <v>958</v>
      </c>
      <c r="F401" s="29" t="s">
        <v>959</v>
      </c>
      <c r="G401" s="29" t="str" cm="1">
        <f t="array" ref="G401">MID(F401,MIN(IFERROR(FIND({0,1,2,3,4,5,6,7,8,9},F401),"")),100)</f>
        <v>220366</v>
      </c>
      <c r="H401" t="s">
        <v>33</v>
      </c>
      <c r="I401" t="s">
        <v>85</v>
      </c>
      <c r="J401">
        <v>11000000</v>
      </c>
      <c r="K401">
        <v>4159</v>
      </c>
      <c r="L401" t="s">
        <v>69</v>
      </c>
      <c r="M401" s="30" t="s">
        <v>447</v>
      </c>
      <c r="N401" t="s">
        <v>191</v>
      </c>
      <c r="R401" t="s">
        <v>39</v>
      </c>
      <c r="S401" t="s">
        <v>40</v>
      </c>
    </row>
    <row r="402" spans="1:19">
      <c r="A402" s="28">
        <v>44823</v>
      </c>
      <c r="B402">
        <f t="shared" si="18"/>
        <v>19</v>
      </c>
      <c r="C402">
        <f t="shared" si="20"/>
        <v>3</v>
      </c>
      <c r="D402">
        <f t="shared" si="19"/>
        <v>9</v>
      </c>
      <c r="E402" t="s">
        <v>958</v>
      </c>
      <c r="F402" s="29" t="s">
        <v>961</v>
      </c>
      <c r="G402" s="29" t="str" cm="1">
        <f t="array" ref="G402">MID(F402,MIN(IFERROR(FIND({0,1,2,3,4,5,6,7,8,9},F402),"")),100)</f>
        <v>220418</v>
      </c>
      <c r="H402" t="s">
        <v>33</v>
      </c>
      <c r="I402" t="s">
        <v>85</v>
      </c>
      <c r="J402">
        <v>9300000</v>
      </c>
      <c r="K402">
        <v>4181</v>
      </c>
      <c r="L402" t="s">
        <v>69</v>
      </c>
      <c r="M402" s="30" t="s">
        <v>447</v>
      </c>
      <c r="N402" t="s">
        <v>191</v>
      </c>
      <c r="O402" t="s">
        <v>151</v>
      </c>
      <c r="R402" t="s">
        <v>48</v>
      </c>
      <c r="S402" t="s">
        <v>82</v>
      </c>
    </row>
    <row r="403" spans="1:19">
      <c r="A403" s="28">
        <v>44804</v>
      </c>
      <c r="B403">
        <f t="shared" si="18"/>
        <v>31</v>
      </c>
      <c r="C403">
        <f t="shared" si="20"/>
        <v>4</v>
      </c>
      <c r="D403">
        <f t="shared" si="19"/>
        <v>8</v>
      </c>
      <c r="E403" t="s">
        <v>962</v>
      </c>
      <c r="F403" s="29">
        <v>2270247</v>
      </c>
      <c r="G403" s="29" t="str" cm="1">
        <f t="array" ref="G403">MID(F403,MIN(IFERROR(FIND({0,1,2,3,4,5,6,7,8,9},F403),"")),100)</f>
        <v>2270247</v>
      </c>
      <c r="H403" t="s">
        <v>33</v>
      </c>
      <c r="I403" t="s">
        <v>242</v>
      </c>
      <c r="J403">
        <v>6000000</v>
      </c>
      <c r="K403" t="s">
        <v>963</v>
      </c>
      <c r="L403" t="s">
        <v>87</v>
      </c>
      <c r="M403" s="30" t="s">
        <v>447</v>
      </c>
      <c r="N403" t="s">
        <v>964</v>
      </c>
      <c r="R403" t="s">
        <v>48</v>
      </c>
      <c r="S403" t="s">
        <v>172</v>
      </c>
    </row>
    <row r="404" spans="1:19">
      <c r="A404" s="28">
        <v>44819</v>
      </c>
      <c r="B404">
        <f t="shared" si="18"/>
        <v>15</v>
      </c>
      <c r="C404">
        <f t="shared" si="20"/>
        <v>2</v>
      </c>
      <c r="D404">
        <f t="shared" si="19"/>
        <v>9</v>
      </c>
      <c r="E404" t="s">
        <v>962</v>
      </c>
      <c r="F404" s="29">
        <v>2270247</v>
      </c>
      <c r="G404" s="29" t="str" cm="1">
        <f t="array" ref="G404">MID(F404,MIN(IFERROR(FIND({0,1,2,3,4,5,6,7,8,9},F404),"")),100)</f>
        <v>2270247</v>
      </c>
      <c r="H404" t="s">
        <v>33</v>
      </c>
      <c r="I404" t="s">
        <v>242</v>
      </c>
      <c r="J404">
        <v>6000000</v>
      </c>
      <c r="K404">
        <v>3377</v>
      </c>
      <c r="L404" t="s">
        <v>81</v>
      </c>
      <c r="M404" s="30" t="s">
        <v>447</v>
      </c>
      <c r="N404" t="s">
        <v>964</v>
      </c>
      <c r="R404" t="s">
        <v>30</v>
      </c>
      <c r="S404" t="s">
        <v>172</v>
      </c>
    </row>
    <row r="405" spans="1:19">
      <c r="A405" s="28">
        <v>44776</v>
      </c>
      <c r="B405">
        <f t="shared" si="18"/>
        <v>3</v>
      </c>
      <c r="C405">
        <f t="shared" si="20"/>
        <v>0</v>
      </c>
      <c r="D405">
        <f t="shared" si="19"/>
        <v>8</v>
      </c>
      <c r="E405" t="s">
        <v>965</v>
      </c>
      <c r="F405" s="29">
        <v>2270066</v>
      </c>
      <c r="G405" s="29" t="str" cm="1">
        <f t="array" ref="G405">MID(F405,MIN(IFERROR(FIND({0,1,2,3,4,5,6,7,8,9},F405),"")),100)</f>
        <v>2270066</v>
      </c>
      <c r="H405" t="s">
        <v>33</v>
      </c>
      <c r="I405" t="s">
        <v>133</v>
      </c>
      <c r="J405">
        <v>14000000</v>
      </c>
      <c r="K405" t="s">
        <v>967</v>
      </c>
      <c r="L405" t="s">
        <v>135</v>
      </c>
      <c r="M405" s="30" t="s">
        <v>1535</v>
      </c>
      <c r="N405" t="s">
        <v>264</v>
      </c>
      <c r="O405" t="s">
        <v>136</v>
      </c>
      <c r="P405" t="s">
        <v>137</v>
      </c>
      <c r="R405" t="s">
        <v>39</v>
      </c>
      <c r="S405" t="s">
        <v>40</v>
      </c>
    </row>
    <row r="406" spans="1:19">
      <c r="A406" s="28">
        <v>44747</v>
      </c>
      <c r="B406">
        <f t="shared" si="18"/>
        <v>5</v>
      </c>
      <c r="C406">
        <f t="shared" si="20"/>
        <v>1</v>
      </c>
      <c r="D406">
        <f t="shared" si="19"/>
        <v>7</v>
      </c>
      <c r="E406" t="s">
        <v>968</v>
      </c>
      <c r="F406" s="29">
        <v>2723</v>
      </c>
      <c r="G406" s="29" t="str" cm="1">
        <f t="array" ref="G406">MID(F406,MIN(IFERROR(FIND({0,1,2,3,4,5,6,7,8,9},F406),"")),100)</f>
        <v>2723</v>
      </c>
      <c r="H406" t="s">
        <v>33</v>
      </c>
      <c r="I406" t="s">
        <v>213</v>
      </c>
      <c r="J406">
        <v>3500000</v>
      </c>
      <c r="K406">
        <v>1565</v>
      </c>
      <c r="L406" t="s">
        <v>42</v>
      </c>
      <c r="M406" s="30" t="s">
        <v>1535</v>
      </c>
      <c r="N406" t="s">
        <v>400</v>
      </c>
      <c r="O406" t="s">
        <v>206</v>
      </c>
      <c r="R406" t="s">
        <v>48</v>
      </c>
      <c r="S406" t="s">
        <v>40</v>
      </c>
    </row>
    <row r="407" spans="1:19">
      <c r="A407" s="28">
        <v>44748</v>
      </c>
      <c r="B407">
        <f t="shared" si="18"/>
        <v>6</v>
      </c>
      <c r="C407">
        <f t="shared" si="20"/>
        <v>1</v>
      </c>
      <c r="D407">
        <f t="shared" si="19"/>
        <v>7</v>
      </c>
      <c r="E407" t="s">
        <v>968</v>
      </c>
      <c r="F407" s="29">
        <v>2723</v>
      </c>
      <c r="G407" s="29" t="str" cm="1">
        <f t="array" ref="G407">MID(F407,MIN(IFERROR(FIND({0,1,2,3,4,5,6,7,8,9},F407),"")),100)</f>
        <v>2723</v>
      </c>
      <c r="H407" t="s">
        <v>33</v>
      </c>
      <c r="I407" t="s">
        <v>213</v>
      </c>
      <c r="J407">
        <v>3220000</v>
      </c>
      <c r="K407">
        <v>1574</v>
      </c>
      <c r="L407" t="s">
        <v>42</v>
      </c>
      <c r="M407" s="30" t="s">
        <v>1535</v>
      </c>
      <c r="N407" t="s">
        <v>400</v>
      </c>
      <c r="O407" t="s">
        <v>969</v>
      </c>
      <c r="R407" t="s">
        <v>30</v>
      </c>
      <c r="S407" t="s">
        <v>40</v>
      </c>
    </row>
    <row r="408" spans="1:19">
      <c r="A408" s="28">
        <v>44748</v>
      </c>
      <c r="B408">
        <f t="shared" si="18"/>
        <v>6</v>
      </c>
      <c r="C408">
        <f t="shared" si="20"/>
        <v>1</v>
      </c>
      <c r="D408">
        <f t="shared" si="19"/>
        <v>7</v>
      </c>
      <c r="E408" t="s">
        <v>970</v>
      </c>
      <c r="F408" s="29">
        <v>2266</v>
      </c>
      <c r="G408" s="29" t="str" cm="1">
        <f t="array" ref="G408">MID(F408,MIN(IFERROR(FIND({0,1,2,3,4,5,6,7,8,9},F408),"")),100)</f>
        <v>2266</v>
      </c>
      <c r="H408" t="s">
        <v>33</v>
      </c>
      <c r="I408" t="s">
        <v>201</v>
      </c>
      <c r="J408">
        <v>18000000</v>
      </c>
      <c r="K408">
        <v>1741</v>
      </c>
      <c r="L408" t="s">
        <v>28</v>
      </c>
      <c r="M408" s="30" t="s">
        <v>447</v>
      </c>
      <c r="N408" t="s">
        <v>202</v>
      </c>
      <c r="R408" t="s">
        <v>39</v>
      </c>
      <c r="S408" t="s">
        <v>40</v>
      </c>
    </row>
    <row r="409" spans="1:19">
      <c r="A409" s="28">
        <v>44820</v>
      </c>
      <c r="B409">
        <f t="shared" si="18"/>
        <v>16</v>
      </c>
      <c r="C409">
        <f t="shared" si="20"/>
        <v>2</v>
      </c>
      <c r="D409">
        <f t="shared" si="19"/>
        <v>9</v>
      </c>
      <c r="E409" t="s">
        <v>971</v>
      </c>
      <c r="F409" s="29" t="s">
        <v>972</v>
      </c>
      <c r="G409" s="29" t="str" cm="1">
        <f t="array" ref="G409">MID(F409,MIN(IFERROR(FIND({0,1,2,3,4,5,6,7,8,9},F409),"")),100)</f>
        <v>003498</v>
      </c>
      <c r="H409" t="s">
        <v>33</v>
      </c>
      <c r="I409" t="s">
        <v>201</v>
      </c>
      <c r="J409">
        <v>9000000</v>
      </c>
      <c r="K409">
        <v>4115</v>
      </c>
      <c r="L409" t="s">
        <v>198</v>
      </c>
      <c r="M409" s="30" t="s">
        <v>447</v>
      </c>
      <c r="N409" t="s">
        <v>46</v>
      </c>
      <c r="O409" t="s">
        <v>54</v>
      </c>
      <c r="R409" t="s">
        <v>48</v>
      </c>
      <c r="S409" t="s">
        <v>172</v>
      </c>
    </row>
    <row r="410" spans="1:19">
      <c r="A410" s="28">
        <v>44795</v>
      </c>
      <c r="B410">
        <f t="shared" si="18"/>
        <v>22</v>
      </c>
      <c r="C410">
        <f t="shared" si="20"/>
        <v>3</v>
      </c>
      <c r="D410">
        <f t="shared" si="19"/>
        <v>8</v>
      </c>
      <c r="E410" t="s">
        <v>973</v>
      </c>
      <c r="F410" s="29" t="s">
        <v>974</v>
      </c>
      <c r="G410" s="29" t="str" cm="1">
        <f t="array" ref="G410">MID(F410,MIN(IFERROR(FIND({0,1,2,3,4,5,6,7,8,9},F410),"")),100)</f>
        <v>001475</v>
      </c>
      <c r="H410" t="s">
        <v>33</v>
      </c>
      <c r="I410" t="s">
        <v>213</v>
      </c>
      <c r="J410">
        <v>10000000</v>
      </c>
      <c r="K410" t="s">
        <v>975</v>
      </c>
      <c r="L410" t="s">
        <v>81</v>
      </c>
      <c r="M410" s="30" t="s">
        <v>447</v>
      </c>
      <c r="N410" t="s">
        <v>400</v>
      </c>
      <c r="R410" t="s">
        <v>30</v>
      </c>
      <c r="S410" t="s">
        <v>172</v>
      </c>
    </row>
    <row r="411" spans="1:19">
      <c r="A411" s="28">
        <v>44800</v>
      </c>
      <c r="B411">
        <f t="shared" si="18"/>
        <v>27</v>
      </c>
      <c r="C411">
        <f t="shared" si="20"/>
        <v>4</v>
      </c>
      <c r="D411">
        <f t="shared" si="19"/>
        <v>8</v>
      </c>
      <c r="E411" t="s">
        <v>976</v>
      </c>
      <c r="F411" s="29" t="s">
        <v>977</v>
      </c>
      <c r="G411" s="29" t="str" cm="1">
        <f t="array" ref="G411">MID(F411,MIN(IFERROR(FIND({0,1,2,3,4,5,6,7,8,9},F411),"")),100)</f>
        <v>003271</v>
      </c>
      <c r="H411" t="s">
        <v>33</v>
      </c>
      <c r="I411" t="s">
        <v>201</v>
      </c>
      <c r="J411">
        <v>18500000</v>
      </c>
      <c r="K411">
        <v>2710</v>
      </c>
      <c r="L411" t="s">
        <v>81</v>
      </c>
      <c r="M411" s="30" t="s">
        <v>447</v>
      </c>
      <c r="N411" t="s">
        <v>46</v>
      </c>
      <c r="O411" t="s">
        <v>50</v>
      </c>
      <c r="P411" t="s">
        <v>123</v>
      </c>
      <c r="R411" t="s">
        <v>39</v>
      </c>
      <c r="S411" t="s">
        <v>91</v>
      </c>
    </row>
    <row r="412" spans="1:19">
      <c r="A412" s="28">
        <v>44798</v>
      </c>
      <c r="B412">
        <f t="shared" si="18"/>
        <v>25</v>
      </c>
      <c r="C412">
        <f t="shared" si="20"/>
        <v>4</v>
      </c>
      <c r="D412">
        <f t="shared" si="19"/>
        <v>8</v>
      </c>
      <c r="E412" t="s">
        <v>978</v>
      </c>
      <c r="F412" s="29" t="s">
        <v>979</v>
      </c>
      <c r="G412" s="29" t="str" cm="1">
        <f t="array" ref="G412">MID(F412,MIN(IFERROR(FIND({0,1,2,3,4,5,6,7,8,9},F412),"")),100)</f>
        <v>002914</v>
      </c>
      <c r="H412" t="s">
        <v>33</v>
      </c>
      <c r="I412" t="s">
        <v>85</v>
      </c>
      <c r="J412">
        <v>11750000</v>
      </c>
      <c r="K412" t="s">
        <v>980</v>
      </c>
      <c r="L412" t="s">
        <v>69</v>
      </c>
      <c r="M412" s="30" t="s">
        <v>447</v>
      </c>
      <c r="N412" t="s">
        <v>46</v>
      </c>
      <c r="O412" t="s">
        <v>106</v>
      </c>
      <c r="P412" t="s">
        <v>199</v>
      </c>
      <c r="R412" t="s">
        <v>48</v>
      </c>
      <c r="S412" t="s">
        <v>40</v>
      </c>
    </row>
    <row r="413" spans="1:19">
      <c r="A413" s="28">
        <v>44821</v>
      </c>
      <c r="B413">
        <f t="shared" si="18"/>
        <v>17</v>
      </c>
      <c r="C413">
        <f t="shared" si="20"/>
        <v>2</v>
      </c>
      <c r="D413">
        <f t="shared" si="19"/>
        <v>9</v>
      </c>
      <c r="E413" t="s">
        <v>981</v>
      </c>
      <c r="F413" s="29" t="s">
        <v>979</v>
      </c>
      <c r="G413" s="29" t="str" cm="1">
        <f t="array" ref="G413">MID(F413,MIN(IFERROR(FIND({0,1,2,3,4,5,6,7,8,9},F413),"")),100)</f>
        <v>002914</v>
      </c>
      <c r="H413" t="s">
        <v>33</v>
      </c>
      <c r="I413" t="s">
        <v>85</v>
      </c>
      <c r="J413">
        <v>11650000</v>
      </c>
      <c r="K413" t="s">
        <v>982</v>
      </c>
      <c r="L413" t="s">
        <v>69</v>
      </c>
      <c r="M413" s="30" t="s">
        <v>447</v>
      </c>
      <c r="N413" t="s">
        <v>106</v>
      </c>
      <c r="O413" t="s">
        <v>46</v>
      </c>
      <c r="P413" t="s">
        <v>199</v>
      </c>
      <c r="R413" t="s">
        <v>30</v>
      </c>
      <c r="S413" t="s">
        <v>40</v>
      </c>
    </row>
    <row r="414" spans="1:19">
      <c r="A414" s="28">
        <v>44750</v>
      </c>
      <c r="B414">
        <f t="shared" si="18"/>
        <v>8</v>
      </c>
      <c r="C414">
        <f t="shared" si="20"/>
        <v>1</v>
      </c>
      <c r="D414">
        <f t="shared" si="19"/>
        <v>7</v>
      </c>
      <c r="E414" t="s">
        <v>983</v>
      </c>
      <c r="F414" s="29">
        <v>2767</v>
      </c>
      <c r="G414" s="29" t="str" cm="1">
        <f t="array" ref="G414">MID(F414,MIN(IFERROR(FIND({0,1,2,3,4,5,6,7,8,9},F414),"")),100)</f>
        <v>2767</v>
      </c>
      <c r="H414" t="s">
        <v>33</v>
      </c>
      <c r="I414" t="s">
        <v>34</v>
      </c>
      <c r="J414">
        <v>12000000</v>
      </c>
      <c r="K414">
        <v>1973</v>
      </c>
      <c r="L414" t="s">
        <v>502</v>
      </c>
      <c r="M414" s="30" t="s">
        <v>447</v>
      </c>
      <c r="N414" t="s">
        <v>361</v>
      </c>
      <c r="O414" t="s">
        <v>46</v>
      </c>
      <c r="R414" t="s">
        <v>39</v>
      </c>
      <c r="S414" t="s">
        <v>40</v>
      </c>
    </row>
    <row r="415" spans="1:19">
      <c r="A415" s="28">
        <v>44761</v>
      </c>
      <c r="B415">
        <f t="shared" si="18"/>
        <v>19</v>
      </c>
      <c r="C415">
        <f t="shared" si="20"/>
        <v>3</v>
      </c>
      <c r="D415">
        <f t="shared" si="19"/>
        <v>7</v>
      </c>
      <c r="E415" t="s">
        <v>984</v>
      </c>
      <c r="F415" s="29">
        <v>2855</v>
      </c>
      <c r="G415" s="29" t="str" cm="1">
        <f t="array" ref="G415">MID(F415,MIN(IFERROR(FIND({0,1,2,3,4,5,6,7,8,9},F415),"")),100)</f>
        <v>2855</v>
      </c>
      <c r="H415" t="s">
        <v>33</v>
      </c>
      <c r="I415" t="s">
        <v>201</v>
      </c>
      <c r="J415">
        <v>16580000</v>
      </c>
      <c r="K415">
        <v>2095</v>
      </c>
      <c r="L415" t="s">
        <v>179</v>
      </c>
      <c r="M415" s="30" t="s">
        <v>447</v>
      </c>
      <c r="N415" t="s">
        <v>868</v>
      </c>
      <c r="R415" t="s">
        <v>39</v>
      </c>
      <c r="S415" t="s">
        <v>172</v>
      </c>
    </row>
    <row r="416" spans="1:19">
      <c r="A416" s="28">
        <v>44760</v>
      </c>
      <c r="B416">
        <f t="shared" si="18"/>
        <v>18</v>
      </c>
      <c r="C416">
        <f t="shared" si="20"/>
        <v>3</v>
      </c>
      <c r="D416">
        <f t="shared" si="19"/>
        <v>7</v>
      </c>
      <c r="E416" t="s">
        <v>985</v>
      </c>
      <c r="F416" s="29">
        <v>2297</v>
      </c>
      <c r="G416" s="29" t="str" cm="1">
        <f t="array" ref="G416">MID(F416,MIN(IFERROR(FIND({0,1,2,3,4,5,6,7,8,9},F416),"")),100)</f>
        <v>2297</v>
      </c>
      <c r="H416" t="s">
        <v>33</v>
      </c>
      <c r="I416" t="s">
        <v>201</v>
      </c>
      <c r="J416">
        <v>2000000</v>
      </c>
      <c r="K416">
        <v>2084</v>
      </c>
      <c r="L416" t="s">
        <v>238</v>
      </c>
      <c r="M416" s="30" t="s">
        <v>447</v>
      </c>
      <c r="N416" t="s">
        <v>46</v>
      </c>
      <c r="R416" t="s">
        <v>48</v>
      </c>
      <c r="S416" t="s">
        <v>40</v>
      </c>
    </row>
    <row r="417" spans="1:19">
      <c r="A417" s="28">
        <v>44767</v>
      </c>
      <c r="B417">
        <f t="shared" si="18"/>
        <v>25</v>
      </c>
      <c r="C417">
        <f t="shared" si="20"/>
        <v>4</v>
      </c>
      <c r="D417">
        <f t="shared" si="19"/>
        <v>7</v>
      </c>
      <c r="E417" t="s">
        <v>986</v>
      </c>
      <c r="F417" s="29" t="s">
        <v>987</v>
      </c>
      <c r="G417" s="29" t="str" cm="1">
        <f t="array" ref="G417">MID(F417,MIN(IFERROR(FIND({0,1,2,3,4,5,6,7,8,9},F417),"")),100)</f>
        <v>002297</v>
      </c>
      <c r="H417" t="s">
        <v>33</v>
      </c>
      <c r="I417" t="s">
        <v>201</v>
      </c>
      <c r="J417">
        <v>12400000</v>
      </c>
      <c r="K417">
        <v>2122</v>
      </c>
      <c r="L417" t="s">
        <v>69</v>
      </c>
      <c r="M417" s="30" t="s">
        <v>447</v>
      </c>
      <c r="N417" t="s">
        <v>46</v>
      </c>
      <c r="O417" t="s">
        <v>235</v>
      </c>
      <c r="R417" t="s">
        <v>30</v>
      </c>
      <c r="S417" t="s">
        <v>40</v>
      </c>
    </row>
    <row r="418" spans="1:19">
      <c r="A418" s="28">
        <v>44820</v>
      </c>
      <c r="B418">
        <f t="shared" si="18"/>
        <v>16</v>
      </c>
      <c r="C418">
        <f t="shared" si="20"/>
        <v>2</v>
      </c>
      <c r="D418">
        <f t="shared" si="19"/>
        <v>9</v>
      </c>
      <c r="E418" t="s">
        <v>988</v>
      </c>
      <c r="F418" s="29" t="s">
        <v>989</v>
      </c>
      <c r="G418" s="29" t="str" cm="1">
        <f t="array" ref="G418">MID(F418,MIN(IFERROR(FIND({0,1,2,3,4,5,6,7,8,9},F418),"")),100)</f>
        <v>003613</v>
      </c>
      <c r="H418" t="s">
        <v>33</v>
      </c>
      <c r="I418" t="s">
        <v>34</v>
      </c>
      <c r="J418">
        <v>19800000</v>
      </c>
      <c r="K418">
        <v>4208</v>
      </c>
      <c r="L418" t="s">
        <v>69</v>
      </c>
      <c r="M418" s="30" t="s">
        <v>447</v>
      </c>
      <c r="N418" t="s">
        <v>70</v>
      </c>
      <c r="O418" t="s">
        <v>106</v>
      </c>
      <c r="P418" t="s">
        <v>53</v>
      </c>
      <c r="R418" t="s">
        <v>39</v>
      </c>
      <c r="S418" t="s">
        <v>40</v>
      </c>
    </row>
    <row r="419" spans="1:19">
      <c r="A419" s="28">
        <v>44770</v>
      </c>
      <c r="B419">
        <f t="shared" si="18"/>
        <v>28</v>
      </c>
      <c r="C419">
        <f t="shared" si="20"/>
        <v>4</v>
      </c>
      <c r="D419">
        <f t="shared" si="19"/>
        <v>7</v>
      </c>
      <c r="E419" t="s">
        <v>990</v>
      </c>
      <c r="F419" s="29" t="s">
        <v>991</v>
      </c>
      <c r="G419" s="29" t="str" cm="1">
        <f t="array" ref="G419">MID(F419,MIN(IFERROR(FIND({0,1,2,3,4,5,6,7,8,9},F419),"")),100)</f>
        <v>003423</v>
      </c>
      <c r="H419" t="s">
        <v>33</v>
      </c>
      <c r="I419" t="s">
        <v>85</v>
      </c>
      <c r="J419">
        <v>7000000</v>
      </c>
      <c r="K419">
        <v>2325</v>
      </c>
      <c r="L419" t="s">
        <v>87</v>
      </c>
      <c r="M419" s="30" t="s">
        <v>447</v>
      </c>
      <c r="N419" t="s">
        <v>46</v>
      </c>
      <c r="O419" t="s">
        <v>828</v>
      </c>
      <c r="P419" t="s">
        <v>138</v>
      </c>
      <c r="R419" t="s">
        <v>48</v>
      </c>
      <c r="S419" t="s">
        <v>40</v>
      </c>
    </row>
    <row r="420" spans="1:19">
      <c r="A420" s="28">
        <v>44781</v>
      </c>
      <c r="B420">
        <f t="shared" si="18"/>
        <v>8</v>
      </c>
      <c r="C420">
        <f t="shared" si="20"/>
        <v>1</v>
      </c>
      <c r="D420">
        <f t="shared" si="19"/>
        <v>8</v>
      </c>
      <c r="E420" t="s">
        <v>992</v>
      </c>
      <c r="F420" s="29" t="s">
        <v>993</v>
      </c>
      <c r="G420" s="29" t="str" cm="1">
        <f t="array" ref="G420">MID(F420,MIN(IFERROR(FIND({0,1,2,3,4,5,6,7,8,9},F420),"")),100)</f>
        <v>002836</v>
      </c>
      <c r="H420" t="s">
        <v>33</v>
      </c>
      <c r="I420" t="s">
        <v>34</v>
      </c>
      <c r="J420">
        <v>23500000</v>
      </c>
      <c r="K420">
        <v>2752</v>
      </c>
      <c r="L420" t="s">
        <v>179</v>
      </c>
      <c r="M420" s="30" t="s">
        <v>447</v>
      </c>
      <c r="N420" t="s">
        <v>53</v>
      </c>
      <c r="O420" t="s">
        <v>124</v>
      </c>
      <c r="P420" t="s">
        <v>823</v>
      </c>
      <c r="R420" t="s">
        <v>39</v>
      </c>
      <c r="S420" t="s">
        <v>40</v>
      </c>
    </row>
    <row r="421" spans="1:19">
      <c r="A421" s="28">
        <v>44820</v>
      </c>
      <c r="B421">
        <f t="shared" si="18"/>
        <v>16</v>
      </c>
      <c r="C421">
        <f t="shared" si="20"/>
        <v>2</v>
      </c>
      <c r="D421">
        <f t="shared" si="19"/>
        <v>9</v>
      </c>
      <c r="E421" t="s">
        <v>994</v>
      </c>
      <c r="F421" s="29" t="s">
        <v>995</v>
      </c>
      <c r="G421" s="29" t="str" cm="1">
        <f t="array" ref="G421">MID(F421,MIN(IFERROR(FIND({0,1,2,3,4,5,6,7,8,9},F421),"")),100)</f>
        <v>003614</v>
      </c>
      <c r="H421" t="s">
        <v>33</v>
      </c>
      <c r="I421" t="s">
        <v>34</v>
      </c>
      <c r="J421">
        <v>22400000</v>
      </c>
      <c r="K421">
        <v>4209</v>
      </c>
      <c r="L421" t="s">
        <v>69</v>
      </c>
      <c r="M421" s="30" t="s">
        <v>447</v>
      </c>
      <c r="N421" t="s">
        <v>53</v>
      </c>
      <c r="O421" t="s">
        <v>996</v>
      </c>
      <c r="P421" t="s">
        <v>216</v>
      </c>
      <c r="R421" t="s">
        <v>39</v>
      </c>
      <c r="S421" t="s">
        <v>40</v>
      </c>
    </row>
    <row r="422" spans="1:19">
      <c r="A422" s="28">
        <v>44830</v>
      </c>
      <c r="B422">
        <f t="shared" si="18"/>
        <v>26</v>
      </c>
      <c r="C422">
        <f t="shared" si="20"/>
        <v>4</v>
      </c>
      <c r="D422">
        <f t="shared" si="19"/>
        <v>9</v>
      </c>
      <c r="E422" t="s">
        <v>997</v>
      </c>
      <c r="F422" s="29" t="s">
        <v>998</v>
      </c>
      <c r="G422" s="29" t="str" cm="1">
        <f t="array" ref="G422">MID(F422,MIN(IFERROR(FIND({0,1,2,3,4,5,6,7,8,9},F422),"")),100)</f>
        <v>220468</v>
      </c>
      <c r="H422" t="s">
        <v>33</v>
      </c>
      <c r="I422" t="s">
        <v>85</v>
      </c>
      <c r="J422">
        <v>18800000</v>
      </c>
      <c r="K422">
        <v>4303</v>
      </c>
      <c r="L422" t="s">
        <v>69</v>
      </c>
      <c r="M422" s="30" t="s">
        <v>447</v>
      </c>
      <c r="N422" t="s">
        <v>191</v>
      </c>
      <c r="O422" t="s">
        <v>199</v>
      </c>
      <c r="P422" t="s">
        <v>46</v>
      </c>
      <c r="R422" t="s">
        <v>39</v>
      </c>
      <c r="S422" t="s">
        <v>40</v>
      </c>
    </row>
    <row r="423" spans="1:19">
      <c r="A423" s="28">
        <v>44834</v>
      </c>
      <c r="B423">
        <f t="shared" si="18"/>
        <v>30</v>
      </c>
      <c r="C423">
        <f t="shared" si="20"/>
        <v>4</v>
      </c>
      <c r="D423">
        <f t="shared" si="19"/>
        <v>9</v>
      </c>
      <c r="E423" t="s">
        <v>999</v>
      </c>
      <c r="F423" s="29">
        <v>220548</v>
      </c>
      <c r="G423" s="29" t="str" cm="1">
        <f t="array" ref="G423">MID(F423,MIN(IFERROR(FIND({0,1,2,3,4,5,6,7,8,9},F423),"")),100)</f>
        <v>220548</v>
      </c>
      <c r="H423" t="s">
        <v>33</v>
      </c>
      <c r="I423" t="s">
        <v>34</v>
      </c>
      <c r="J423">
        <v>12000000</v>
      </c>
      <c r="K423">
        <v>4260</v>
      </c>
      <c r="L423" t="s">
        <v>69</v>
      </c>
      <c r="M423" s="30" t="s">
        <v>447</v>
      </c>
      <c r="N423" t="s">
        <v>70</v>
      </c>
      <c r="R423" t="s">
        <v>39</v>
      </c>
      <c r="S423" t="s">
        <v>91</v>
      </c>
    </row>
    <row r="424" spans="1:19">
      <c r="A424" s="28">
        <v>44780</v>
      </c>
      <c r="B424">
        <f t="shared" si="18"/>
        <v>7</v>
      </c>
      <c r="C424">
        <f t="shared" si="20"/>
        <v>1</v>
      </c>
      <c r="D424">
        <f t="shared" si="19"/>
        <v>8</v>
      </c>
      <c r="E424" t="s">
        <v>1000</v>
      </c>
      <c r="F424" s="29" t="s">
        <v>1001</v>
      </c>
      <c r="G424" s="29" t="str" cm="1">
        <f t="array" ref="G424">MID(F424,MIN(IFERROR(FIND({0,1,2,3,4,5,6,7,8,9},F424),"")),100)</f>
        <v>0002331</v>
      </c>
      <c r="H424" t="s">
        <v>26</v>
      </c>
      <c r="I424" t="s">
        <v>27</v>
      </c>
      <c r="J424">
        <v>4500000</v>
      </c>
      <c r="K424" t="s">
        <v>1002</v>
      </c>
      <c r="L424" t="s">
        <v>87</v>
      </c>
      <c r="M424" s="30" t="s">
        <v>447</v>
      </c>
      <c r="N424" t="s">
        <v>195</v>
      </c>
      <c r="R424" t="s">
        <v>39</v>
      </c>
      <c r="S424" t="s">
        <v>91</v>
      </c>
    </row>
    <row r="425" spans="1:19">
      <c r="A425" s="28">
        <v>44798</v>
      </c>
      <c r="B425">
        <f t="shared" si="18"/>
        <v>25</v>
      </c>
      <c r="C425">
        <f t="shared" si="20"/>
        <v>4</v>
      </c>
      <c r="D425">
        <f t="shared" si="19"/>
        <v>8</v>
      </c>
      <c r="E425" t="s">
        <v>71</v>
      </c>
      <c r="F425" s="29" t="s">
        <v>1003</v>
      </c>
      <c r="G425" s="29" t="str" cm="1">
        <f t="array" ref="G425">MID(F425,MIN(IFERROR(FIND({0,1,2,3,4,5,6,7,8,9},F425),"")),100)</f>
        <v>003220</v>
      </c>
      <c r="H425" t="s">
        <v>33</v>
      </c>
      <c r="I425" t="s">
        <v>412</v>
      </c>
      <c r="J425">
        <v>16000000</v>
      </c>
      <c r="K425" t="s">
        <v>1004</v>
      </c>
      <c r="L425" t="s">
        <v>87</v>
      </c>
      <c r="M425" s="30" t="s">
        <v>447</v>
      </c>
      <c r="N425" t="s">
        <v>50</v>
      </c>
      <c r="O425" t="s">
        <v>855</v>
      </c>
      <c r="R425" t="s">
        <v>39</v>
      </c>
      <c r="S425" t="s">
        <v>82</v>
      </c>
    </row>
    <row r="426" spans="1:19">
      <c r="A426" s="28">
        <v>44777</v>
      </c>
      <c r="B426">
        <f t="shared" si="18"/>
        <v>4</v>
      </c>
      <c r="C426">
        <f t="shared" si="20"/>
        <v>1</v>
      </c>
      <c r="D426">
        <f t="shared" si="19"/>
        <v>8</v>
      </c>
      <c r="E426" t="s">
        <v>1005</v>
      </c>
      <c r="F426" s="29" t="s">
        <v>1006</v>
      </c>
      <c r="G426" s="29" t="str" cm="1">
        <f t="array" ref="G426">MID(F426,MIN(IFERROR(FIND({0,1,2,3,4,5,6,7,8,9},F426),"")),100)</f>
        <v>003361</v>
      </c>
      <c r="H426" t="s">
        <v>33</v>
      </c>
      <c r="I426" t="s">
        <v>201</v>
      </c>
      <c r="J426">
        <v>24000000</v>
      </c>
      <c r="K426" t="s">
        <v>1007</v>
      </c>
      <c r="L426" t="s">
        <v>69</v>
      </c>
      <c r="M426" s="30" t="s">
        <v>447</v>
      </c>
      <c r="N426" t="s">
        <v>46</v>
      </c>
      <c r="O426" t="s">
        <v>50</v>
      </c>
      <c r="P426" t="s">
        <v>420</v>
      </c>
      <c r="R426" t="s">
        <v>39</v>
      </c>
      <c r="S426" t="s">
        <v>40</v>
      </c>
    </row>
    <row r="427" spans="1:19">
      <c r="A427" s="28">
        <v>44834</v>
      </c>
      <c r="B427">
        <f t="shared" si="18"/>
        <v>30</v>
      </c>
      <c r="C427">
        <f t="shared" si="20"/>
        <v>4</v>
      </c>
      <c r="D427">
        <f t="shared" si="19"/>
        <v>9</v>
      </c>
      <c r="E427" t="s">
        <v>1008</v>
      </c>
      <c r="F427" s="29">
        <v>220551</v>
      </c>
      <c r="G427" s="29" t="str" cm="1">
        <f t="array" ref="G427">MID(F427,MIN(IFERROR(FIND({0,1,2,3,4,5,6,7,8,9},F427),"")),100)</f>
        <v>220551</v>
      </c>
      <c r="H427" t="s">
        <v>33</v>
      </c>
      <c r="I427" t="s">
        <v>412</v>
      </c>
      <c r="J427">
        <v>14600000</v>
      </c>
      <c r="K427" t="s">
        <v>1009</v>
      </c>
      <c r="L427" t="s">
        <v>69</v>
      </c>
      <c r="M427" s="30" t="s">
        <v>447</v>
      </c>
      <c r="N427" t="s">
        <v>50</v>
      </c>
      <c r="R427" t="s">
        <v>39</v>
      </c>
      <c r="S427" t="s">
        <v>40</v>
      </c>
    </row>
    <row r="428" spans="1:19">
      <c r="A428" s="28">
        <v>44783</v>
      </c>
      <c r="B428">
        <f t="shared" si="18"/>
        <v>10</v>
      </c>
      <c r="C428">
        <f t="shared" si="20"/>
        <v>1</v>
      </c>
      <c r="D428">
        <f t="shared" si="19"/>
        <v>8</v>
      </c>
      <c r="E428" t="s">
        <v>1010</v>
      </c>
      <c r="F428" s="29" t="s">
        <v>1011</v>
      </c>
      <c r="G428" s="29" t="str" cm="1">
        <f t="array" ref="G428">MID(F428,MIN(IFERROR(FIND({0,1,2,3,4,5,6,7,8,9},F428),"")),100)</f>
        <v>002586</v>
      </c>
      <c r="H428" t="s">
        <v>33</v>
      </c>
      <c r="I428" t="s">
        <v>227</v>
      </c>
      <c r="J428">
        <v>15120000</v>
      </c>
      <c r="K428" t="s">
        <v>1012</v>
      </c>
      <c r="L428" t="s">
        <v>81</v>
      </c>
      <c r="M428" s="30" t="s">
        <v>447</v>
      </c>
      <c r="N428" t="s">
        <v>368</v>
      </c>
      <c r="R428" t="s">
        <v>39</v>
      </c>
      <c r="S428" t="s">
        <v>172</v>
      </c>
    </row>
    <row r="429" spans="1:19">
      <c r="A429" s="28">
        <v>44772</v>
      </c>
      <c r="B429">
        <f t="shared" si="18"/>
        <v>30</v>
      </c>
      <c r="C429">
        <f t="shared" si="20"/>
        <v>4</v>
      </c>
      <c r="D429">
        <f t="shared" si="19"/>
        <v>7</v>
      </c>
      <c r="E429" t="s">
        <v>1013</v>
      </c>
      <c r="F429" s="29" t="s">
        <v>1014</v>
      </c>
      <c r="G429" s="29" t="str" cm="1">
        <f t="array" ref="G429">MID(F429,MIN(IFERROR(FIND({0,1,2,3,4,5,6,7,8,9},F429),"")),100)</f>
        <v>002900</v>
      </c>
      <c r="H429" t="s">
        <v>33</v>
      </c>
      <c r="I429" t="s">
        <v>201</v>
      </c>
      <c r="J429">
        <v>23200000</v>
      </c>
      <c r="K429" t="s">
        <v>1015</v>
      </c>
      <c r="L429" t="s">
        <v>87</v>
      </c>
      <c r="M429" s="30" t="s">
        <v>447</v>
      </c>
      <c r="N429" t="s">
        <v>46</v>
      </c>
      <c r="O429" t="s">
        <v>235</v>
      </c>
      <c r="R429" t="s">
        <v>39</v>
      </c>
      <c r="S429" t="s">
        <v>40</v>
      </c>
    </row>
    <row r="430" spans="1:19">
      <c r="A430" s="28">
        <v>44744</v>
      </c>
      <c r="B430">
        <f t="shared" si="18"/>
        <v>2</v>
      </c>
      <c r="C430">
        <f t="shared" si="20"/>
        <v>0</v>
      </c>
      <c r="D430">
        <f t="shared" si="19"/>
        <v>7</v>
      </c>
      <c r="E430" t="s">
        <v>1016</v>
      </c>
      <c r="F430" s="29" t="s">
        <v>1017</v>
      </c>
      <c r="G430" s="29" t="str" cm="1">
        <f t="array" ref="G430">MID(F430,MIN(IFERROR(FIND({0,1,2,3,4,5,6,7,8,9},F430),"")),100)</f>
        <v>002248</v>
      </c>
      <c r="H430" t="s">
        <v>33</v>
      </c>
      <c r="I430" t="s">
        <v>412</v>
      </c>
      <c r="J430">
        <v>12000000</v>
      </c>
      <c r="K430">
        <v>1761</v>
      </c>
      <c r="L430" t="s">
        <v>69</v>
      </c>
      <c r="M430" s="30" t="s">
        <v>447</v>
      </c>
      <c r="N430" t="s">
        <v>54</v>
      </c>
      <c r="O430" t="s">
        <v>448</v>
      </c>
      <c r="R430" t="s">
        <v>39</v>
      </c>
      <c r="S430" t="s">
        <v>40</v>
      </c>
    </row>
    <row r="431" spans="1:19">
      <c r="A431" s="28">
        <v>44833</v>
      </c>
      <c r="B431">
        <f t="shared" si="18"/>
        <v>29</v>
      </c>
      <c r="C431">
        <f t="shared" si="20"/>
        <v>4</v>
      </c>
      <c r="D431">
        <f t="shared" si="19"/>
        <v>9</v>
      </c>
      <c r="E431" t="s">
        <v>1018</v>
      </c>
      <c r="F431" s="29">
        <v>220527</v>
      </c>
      <c r="G431" s="29" t="str" cm="1">
        <f t="array" ref="G431">MID(F431,MIN(IFERROR(FIND({0,1,2,3,4,5,6,7,8,9},F431),"")),100)</f>
        <v>220527</v>
      </c>
      <c r="H431" t="s">
        <v>33</v>
      </c>
      <c r="I431" t="s">
        <v>34</v>
      </c>
      <c r="J431">
        <v>16000000</v>
      </c>
      <c r="K431">
        <v>4255</v>
      </c>
      <c r="L431" t="s">
        <v>198</v>
      </c>
      <c r="M431" s="30" t="s">
        <v>447</v>
      </c>
      <c r="N431" t="s">
        <v>283</v>
      </c>
      <c r="R431" t="s">
        <v>39</v>
      </c>
      <c r="S431" t="s">
        <v>172</v>
      </c>
    </row>
    <row r="432" spans="1:19">
      <c r="A432" s="28">
        <v>44770</v>
      </c>
      <c r="B432">
        <f t="shared" si="18"/>
        <v>28</v>
      </c>
      <c r="C432">
        <f t="shared" si="20"/>
        <v>4</v>
      </c>
      <c r="D432">
        <f t="shared" si="19"/>
        <v>7</v>
      </c>
      <c r="E432" t="s">
        <v>1019</v>
      </c>
      <c r="F432" s="29" t="s">
        <v>1020</v>
      </c>
      <c r="G432" s="29" t="str" cm="1">
        <f t="array" ref="G432">MID(F432,MIN(IFERROR(FIND({0,1,2,3,4,5,6,7,8,9},F432),"")),100)</f>
        <v>003427</v>
      </c>
      <c r="H432" t="s">
        <v>33</v>
      </c>
      <c r="I432" t="s">
        <v>85</v>
      </c>
      <c r="J432">
        <v>2000000</v>
      </c>
      <c r="K432">
        <v>2329</v>
      </c>
      <c r="L432" t="s">
        <v>87</v>
      </c>
      <c r="M432" s="30" t="s">
        <v>447</v>
      </c>
      <c r="N432" t="s">
        <v>102</v>
      </c>
      <c r="O432" t="s">
        <v>46</v>
      </c>
      <c r="R432" t="s">
        <v>48</v>
      </c>
      <c r="S432" t="s">
        <v>40</v>
      </c>
    </row>
    <row r="433" spans="1:19">
      <c r="A433" s="28">
        <v>44781</v>
      </c>
      <c r="B433">
        <f t="shared" si="18"/>
        <v>8</v>
      </c>
      <c r="C433">
        <f t="shared" si="20"/>
        <v>1</v>
      </c>
      <c r="D433">
        <f t="shared" si="19"/>
        <v>8</v>
      </c>
      <c r="E433" t="s">
        <v>1021</v>
      </c>
      <c r="F433" s="29" t="s">
        <v>1022</v>
      </c>
      <c r="G433" s="29" t="str" cm="1">
        <f t="array" ref="G433">MID(F433,MIN(IFERROR(FIND({0,1,2,3,4,5,6,7,8,9},F433),"")),100)</f>
        <v>003450</v>
      </c>
      <c r="H433" t="s">
        <v>33</v>
      </c>
      <c r="I433" t="s">
        <v>85</v>
      </c>
      <c r="J433">
        <v>19200000</v>
      </c>
      <c r="K433" t="s">
        <v>1023</v>
      </c>
      <c r="L433" t="s">
        <v>69</v>
      </c>
      <c r="M433" s="30" t="s">
        <v>447</v>
      </c>
      <c r="N433" t="s">
        <v>54</v>
      </c>
      <c r="O433" t="s">
        <v>46</v>
      </c>
      <c r="P433" t="s">
        <v>102</v>
      </c>
      <c r="R433" t="s">
        <v>39</v>
      </c>
      <c r="S433" t="s">
        <v>82</v>
      </c>
    </row>
    <row r="434" spans="1:19">
      <c r="A434" s="28">
        <v>44753</v>
      </c>
      <c r="B434">
        <f t="shared" si="18"/>
        <v>11</v>
      </c>
      <c r="C434">
        <f t="shared" si="20"/>
        <v>2</v>
      </c>
      <c r="D434">
        <f t="shared" si="19"/>
        <v>7</v>
      </c>
      <c r="E434" t="s">
        <v>1024</v>
      </c>
      <c r="F434" s="29">
        <v>2182</v>
      </c>
      <c r="G434" s="29" t="str" cm="1">
        <f t="array" ref="G434">MID(F434,MIN(IFERROR(FIND({0,1,2,3,4,5,6,7,8,9},F434),"")),100)</f>
        <v>2182</v>
      </c>
      <c r="H434" t="s">
        <v>33</v>
      </c>
      <c r="I434" t="s">
        <v>201</v>
      </c>
      <c r="J434">
        <v>9000000</v>
      </c>
      <c r="K434">
        <v>2069</v>
      </c>
      <c r="L434" t="s">
        <v>69</v>
      </c>
      <c r="M434" s="30" t="s">
        <v>447</v>
      </c>
      <c r="N434" t="s">
        <v>167</v>
      </c>
      <c r="O434" t="s">
        <v>46</v>
      </c>
      <c r="P434" t="s">
        <v>868</v>
      </c>
      <c r="R434" t="s">
        <v>30</v>
      </c>
      <c r="S434" t="s">
        <v>40</v>
      </c>
    </row>
    <row r="435" spans="1:19">
      <c r="A435" s="28">
        <v>44744</v>
      </c>
      <c r="B435">
        <f t="shared" si="18"/>
        <v>2</v>
      </c>
      <c r="C435">
        <f t="shared" si="20"/>
        <v>0</v>
      </c>
      <c r="D435">
        <f t="shared" si="19"/>
        <v>7</v>
      </c>
      <c r="E435" t="s">
        <v>1025</v>
      </c>
      <c r="F435" s="29" t="s">
        <v>1026</v>
      </c>
      <c r="G435" s="29" t="str" cm="1">
        <f t="array" ref="G435">MID(F435,MIN(IFERROR(FIND({0,1,2,3,4,5,6,7,8,9},F435),"")),100)</f>
        <v>002249</v>
      </c>
      <c r="H435" t="s">
        <v>33</v>
      </c>
      <c r="I435" t="s">
        <v>412</v>
      </c>
      <c r="J435">
        <v>5760000</v>
      </c>
      <c r="K435">
        <v>1762</v>
      </c>
      <c r="L435" t="s">
        <v>69</v>
      </c>
      <c r="M435" s="30" t="s">
        <v>447</v>
      </c>
      <c r="N435" t="s">
        <v>361</v>
      </c>
      <c r="O435" t="s">
        <v>828</v>
      </c>
      <c r="P435" t="s">
        <v>841</v>
      </c>
      <c r="R435" t="s">
        <v>39</v>
      </c>
      <c r="S435" t="s">
        <v>40</v>
      </c>
    </row>
    <row r="436" spans="1:19">
      <c r="A436" s="28">
        <v>44768</v>
      </c>
      <c r="B436">
        <f t="shared" si="18"/>
        <v>26</v>
      </c>
      <c r="C436">
        <f t="shared" si="20"/>
        <v>4</v>
      </c>
      <c r="D436">
        <f t="shared" si="19"/>
        <v>7</v>
      </c>
      <c r="E436" t="s">
        <v>1027</v>
      </c>
      <c r="F436" s="29">
        <v>2812</v>
      </c>
      <c r="G436" s="29" t="str" cm="1">
        <f t="array" ref="G436">MID(F436,MIN(IFERROR(FIND({0,1,2,3,4,5,6,7,8,9},F436),"")),100)</f>
        <v>2812</v>
      </c>
      <c r="H436" t="s">
        <v>33</v>
      </c>
      <c r="I436" t="s">
        <v>34</v>
      </c>
      <c r="J436">
        <v>11000000</v>
      </c>
      <c r="K436">
        <v>2023</v>
      </c>
      <c r="L436" t="s">
        <v>87</v>
      </c>
      <c r="M436" s="30" t="s">
        <v>447</v>
      </c>
      <c r="N436" t="s">
        <v>54</v>
      </c>
      <c r="O436" t="s">
        <v>61</v>
      </c>
      <c r="P436" t="s">
        <v>579</v>
      </c>
      <c r="R436" t="s">
        <v>30</v>
      </c>
      <c r="S436" t="s">
        <v>40</v>
      </c>
    </row>
    <row r="437" spans="1:19">
      <c r="A437" s="28">
        <v>44803</v>
      </c>
      <c r="B437">
        <f t="shared" si="18"/>
        <v>30</v>
      </c>
      <c r="C437">
        <f t="shared" si="20"/>
        <v>4</v>
      </c>
      <c r="D437">
        <f t="shared" si="19"/>
        <v>8</v>
      </c>
      <c r="E437" t="s">
        <v>1028</v>
      </c>
      <c r="F437" s="29">
        <v>2270213</v>
      </c>
      <c r="G437" s="29" t="str" cm="1">
        <f t="array" ref="G437">MID(F437,MIN(IFERROR(FIND({0,1,2,3,4,5,6,7,8,9},F437),"")),100)</f>
        <v>2270213</v>
      </c>
      <c r="H437" t="s">
        <v>33</v>
      </c>
      <c r="I437" t="s">
        <v>133</v>
      </c>
      <c r="J437">
        <v>13200000</v>
      </c>
      <c r="K437" t="s">
        <v>1029</v>
      </c>
      <c r="L437" t="s">
        <v>135</v>
      </c>
      <c r="M437" s="30" t="s">
        <v>1535</v>
      </c>
      <c r="N437" t="s">
        <v>165</v>
      </c>
      <c r="O437" t="s">
        <v>136</v>
      </c>
      <c r="P437" t="s">
        <v>137</v>
      </c>
      <c r="R437" t="s">
        <v>39</v>
      </c>
      <c r="S437" t="s">
        <v>40</v>
      </c>
    </row>
    <row r="438" spans="1:19">
      <c r="A438" s="28">
        <v>44747</v>
      </c>
      <c r="B438">
        <f t="shared" si="18"/>
        <v>5</v>
      </c>
      <c r="C438">
        <f t="shared" si="20"/>
        <v>1</v>
      </c>
      <c r="D438">
        <f t="shared" si="19"/>
        <v>7</v>
      </c>
      <c r="E438" t="s">
        <v>1030</v>
      </c>
      <c r="F438" s="29">
        <v>2262</v>
      </c>
      <c r="G438" s="29" t="str" cm="1">
        <f t="array" ref="G438">MID(F438,MIN(IFERROR(FIND({0,1,2,3,4,5,6,7,8,9},F438),"")),100)</f>
        <v>2262</v>
      </c>
      <c r="H438" t="s">
        <v>33</v>
      </c>
      <c r="I438" t="s">
        <v>201</v>
      </c>
      <c r="J438">
        <v>6720000</v>
      </c>
      <c r="K438">
        <v>1738</v>
      </c>
      <c r="L438" t="s">
        <v>69</v>
      </c>
      <c r="M438" s="30" t="s">
        <v>447</v>
      </c>
      <c r="N438" t="s">
        <v>54</v>
      </c>
      <c r="O438" t="s">
        <v>53</v>
      </c>
      <c r="R438" t="s">
        <v>39</v>
      </c>
      <c r="S438" t="s">
        <v>40</v>
      </c>
    </row>
    <row r="439" spans="1:19">
      <c r="A439" s="28">
        <v>44796</v>
      </c>
      <c r="B439">
        <f t="shared" si="18"/>
        <v>23</v>
      </c>
      <c r="C439">
        <f t="shared" si="20"/>
        <v>3</v>
      </c>
      <c r="D439">
        <f t="shared" si="19"/>
        <v>8</v>
      </c>
      <c r="E439" t="s">
        <v>1031</v>
      </c>
      <c r="F439" s="29" t="s">
        <v>1032</v>
      </c>
      <c r="G439" s="29" t="str" cm="1">
        <f t="array" ref="G439">MID(F439,MIN(IFERROR(FIND({0,1,2,3,4,5,6,7,8,9},F439),"")),100)</f>
        <v>002934</v>
      </c>
      <c r="H439" t="s">
        <v>33</v>
      </c>
      <c r="I439" t="s">
        <v>85</v>
      </c>
      <c r="J439">
        <v>4000000</v>
      </c>
      <c r="K439" t="s">
        <v>1033</v>
      </c>
      <c r="L439" t="s">
        <v>87</v>
      </c>
      <c r="M439" s="30" t="s">
        <v>447</v>
      </c>
      <c r="N439" t="s">
        <v>50</v>
      </c>
      <c r="O439" t="s">
        <v>106</v>
      </c>
      <c r="P439" t="s">
        <v>294</v>
      </c>
      <c r="R439" t="s">
        <v>48</v>
      </c>
      <c r="S439" t="s">
        <v>40</v>
      </c>
    </row>
    <row r="440" spans="1:19">
      <c r="A440" s="28">
        <v>44803</v>
      </c>
      <c r="B440">
        <f t="shared" si="18"/>
        <v>30</v>
      </c>
      <c r="C440">
        <f t="shared" si="20"/>
        <v>4</v>
      </c>
      <c r="D440">
        <f t="shared" si="19"/>
        <v>8</v>
      </c>
      <c r="E440" t="s">
        <v>1031</v>
      </c>
      <c r="F440" s="29" t="s">
        <v>1032</v>
      </c>
      <c r="G440" s="29" t="str" cm="1">
        <f t="array" ref="G440">MID(F440,MIN(IFERROR(FIND({0,1,2,3,4,5,6,7,8,9},F440),"")),100)</f>
        <v>002934</v>
      </c>
      <c r="H440" t="s">
        <v>33</v>
      </c>
      <c r="I440" t="s">
        <v>85</v>
      </c>
      <c r="J440">
        <v>17000000</v>
      </c>
      <c r="K440">
        <v>2433</v>
      </c>
      <c r="L440" t="s">
        <v>69</v>
      </c>
      <c r="M440" s="30" t="s">
        <v>447</v>
      </c>
      <c r="N440" t="s">
        <v>50</v>
      </c>
      <c r="O440" t="s">
        <v>106</v>
      </c>
      <c r="P440" t="s">
        <v>294</v>
      </c>
      <c r="R440" t="s">
        <v>30</v>
      </c>
      <c r="S440" t="s">
        <v>40</v>
      </c>
    </row>
    <row r="441" spans="1:19">
      <c r="A441" s="28">
        <v>44834</v>
      </c>
      <c r="B441">
        <f t="shared" si="18"/>
        <v>30</v>
      </c>
      <c r="C441">
        <f t="shared" si="20"/>
        <v>4</v>
      </c>
      <c r="D441">
        <f t="shared" si="19"/>
        <v>9</v>
      </c>
      <c r="E441" t="s">
        <v>1031</v>
      </c>
      <c r="F441" s="29" t="s">
        <v>1034</v>
      </c>
      <c r="G441" s="29" t="str" cm="1">
        <f t="array" ref="G441">MID(F441,MIN(IFERROR(FIND({0,1,2,3,4,5,6,7,8,9},F441),"")),100)</f>
        <v>220562</v>
      </c>
      <c r="H441" t="s">
        <v>33</v>
      </c>
      <c r="I441" t="s">
        <v>85</v>
      </c>
      <c r="J441">
        <v>3000000</v>
      </c>
      <c r="K441" t="s">
        <v>1035</v>
      </c>
      <c r="L441" t="s">
        <v>198</v>
      </c>
      <c r="M441" s="30" t="s">
        <v>447</v>
      </c>
      <c r="N441" t="s">
        <v>151</v>
      </c>
      <c r="R441" t="s">
        <v>48</v>
      </c>
      <c r="S441" t="s">
        <v>172</v>
      </c>
    </row>
    <row r="442" spans="1:19">
      <c r="A442" s="28">
        <v>44771</v>
      </c>
      <c r="B442">
        <f t="shared" si="18"/>
        <v>29</v>
      </c>
      <c r="C442">
        <f t="shared" si="20"/>
        <v>4</v>
      </c>
      <c r="D442">
        <f t="shared" si="19"/>
        <v>7</v>
      </c>
      <c r="E442" t="s">
        <v>1036</v>
      </c>
      <c r="F442" s="29" t="s">
        <v>1037</v>
      </c>
      <c r="G442" s="29" t="str" cm="1">
        <f t="array" ref="G442">MID(F442,MIN(IFERROR(FIND({0,1,2,3,4,5,6,7,8,9},F442),"")),100)</f>
        <v>002889</v>
      </c>
      <c r="H442" t="s">
        <v>33</v>
      </c>
      <c r="I442" t="s">
        <v>201</v>
      </c>
      <c r="J442">
        <v>2000000</v>
      </c>
      <c r="K442" t="s">
        <v>1039</v>
      </c>
      <c r="L442" t="s">
        <v>81</v>
      </c>
      <c r="M442" s="30" t="s">
        <v>447</v>
      </c>
      <c r="N442" t="s">
        <v>46</v>
      </c>
      <c r="O442" t="s">
        <v>167</v>
      </c>
      <c r="P442" t="s">
        <v>311</v>
      </c>
      <c r="R442" t="s">
        <v>48</v>
      </c>
      <c r="S442" t="s">
        <v>40</v>
      </c>
    </row>
    <row r="443" spans="1:19">
      <c r="A443" s="28">
        <v>44777</v>
      </c>
      <c r="B443">
        <f t="shared" si="18"/>
        <v>4</v>
      </c>
      <c r="C443">
        <f t="shared" si="20"/>
        <v>1</v>
      </c>
      <c r="D443">
        <f t="shared" si="19"/>
        <v>8</v>
      </c>
      <c r="E443" t="s">
        <v>1040</v>
      </c>
      <c r="F443" s="29" t="s">
        <v>1041</v>
      </c>
      <c r="G443" s="29" t="str" cm="1">
        <f t="array" ref="G443">MID(F443,MIN(IFERROR(FIND({0,1,2,3,4,5,6,7,8,9},F443),"")),100)</f>
        <v>002833</v>
      </c>
      <c r="H443" t="s">
        <v>33</v>
      </c>
      <c r="I443" t="s">
        <v>34</v>
      </c>
      <c r="J443">
        <v>7200000</v>
      </c>
      <c r="K443" t="s">
        <v>1042</v>
      </c>
      <c r="L443" t="s">
        <v>87</v>
      </c>
      <c r="M443" s="30" t="s">
        <v>447</v>
      </c>
      <c r="N443" t="s">
        <v>53</v>
      </c>
      <c r="O443" t="s">
        <v>70</v>
      </c>
      <c r="P443" t="s">
        <v>167</v>
      </c>
      <c r="R443" t="s">
        <v>39</v>
      </c>
      <c r="S443" t="s">
        <v>40</v>
      </c>
    </row>
    <row r="444" spans="1:19">
      <c r="A444" s="28">
        <v>44803</v>
      </c>
      <c r="B444">
        <f t="shared" si="18"/>
        <v>30</v>
      </c>
      <c r="C444">
        <f t="shared" si="20"/>
        <v>4</v>
      </c>
      <c r="D444">
        <f t="shared" si="19"/>
        <v>8</v>
      </c>
      <c r="E444" t="s">
        <v>1043</v>
      </c>
      <c r="F444" s="29" t="s">
        <v>1044</v>
      </c>
      <c r="G444" s="29" t="str" cm="1">
        <f t="array" ref="G444">MID(F444,MIN(IFERROR(FIND({0,1,2,3,4,5,6,7,8,9},F444),"")),100)</f>
        <v>003580</v>
      </c>
      <c r="H444" t="s">
        <v>33</v>
      </c>
      <c r="I444" t="s">
        <v>34</v>
      </c>
      <c r="J444">
        <v>14500000</v>
      </c>
      <c r="K444">
        <v>2509</v>
      </c>
      <c r="L444" t="s">
        <v>87</v>
      </c>
      <c r="M444" s="30" t="s">
        <v>447</v>
      </c>
      <c r="N444" t="s">
        <v>53</v>
      </c>
      <c r="O444" t="s">
        <v>579</v>
      </c>
      <c r="R444" t="s">
        <v>39</v>
      </c>
      <c r="S444" t="s">
        <v>91</v>
      </c>
    </row>
    <row r="445" spans="1:19">
      <c r="A445" s="28">
        <v>44834</v>
      </c>
      <c r="B445">
        <f t="shared" si="18"/>
        <v>30</v>
      </c>
      <c r="C445">
        <f t="shared" si="20"/>
        <v>4</v>
      </c>
      <c r="D445">
        <f t="shared" si="19"/>
        <v>9</v>
      </c>
      <c r="E445" t="s">
        <v>1045</v>
      </c>
      <c r="F445" s="29">
        <v>220556</v>
      </c>
      <c r="G445" s="29" t="str" cm="1">
        <f t="array" ref="G445">MID(F445,MIN(IFERROR(FIND({0,1,2,3,4,5,6,7,8,9},F445),"")),100)</f>
        <v>220556</v>
      </c>
      <c r="H445" t="s">
        <v>33</v>
      </c>
      <c r="I445" t="s">
        <v>34</v>
      </c>
      <c r="J445">
        <v>12000000</v>
      </c>
      <c r="K445">
        <v>4264</v>
      </c>
      <c r="L445" t="s">
        <v>69</v>
      </c>
      <c r="M445" s="30" t="s">
        <v>447</v>
      </c>
      <c r="N445" t="s">
        <v>53</v>
      </c>
      <c r="O445" t="s">
        <v>54</v>
      </c>
      <c r="P445" t="s">
        <v>954</v>
      </c>
      <c r="R445" t="s">
        <v>39</v>
      </c>
      <c r="S445" t="s">
        <v>40</v>
      </c>
    </row>
    <row r="446" spans="1:19">
      <c r="A446" s="28">
        <v>44804</v>
      </c>
      <c r="B446">
        <f t="shared" si="18"/>
        <v>31</v>
      </c>
      <c r="C446">
        <f t="shared" si="20"/>
        <v>4</v>
      </c>
      <c r="D446">
        <f t="shared" si="19"/>
        <v>8</v>
      </c>
      <c r="E446" t="s">
        <v>1046</v>
      </c>
      <c r="F446" s="29" t="s">
        <v>1047</v>
      </c>
      <c r="G446" s="29" t="str" cm="1">
        <f t="array" ref="G446">MID(F446,MIN(IFERROR(FIND({0,1,2,3,4,5,6,7,8,9},F446),"")),100)</f>
        <v>003288</v>
      </c>
      <c r="H446" t="s">
        <v>33</v>
      </c>
      <c r="I446" t="s">
        <v>201</v>
      </c>
      <c r="J446">
        <v>9000000</v>
      </c>
      <c r="K446">
        <v>2738</v>
      </c>
      <c r="L446" t="s">
        <v>69</v>
      </c>
      <c r="M446" s="30" t="s">
        <v>447</v>
      </c>
      <c r="N446" t="s">
        <v>46</v>
      </c>
      <c r="R446" t="s">
        <v>48</v>
      </c>
      <c r="S446" t="s">
        <v>40</v>
      </c>
    </row>
    <row r="447" spans="1:19">
      <c r="A447" s="28">
        <v>44804</v>
      </c>
      <c r="B447">
        <f t="shared" si="18"/>
        <v>31</v>
      </c>
      <c r="C447">
        <f t="shared" si="20"/>
        <v>4</v>
      </c>
      <c r="D447">
        <f t="shared" si="19"/>
        <v>8</v>
      </c>
      <c r="E447" t="s">
        <v>1046</v>
      </c>
      <c r="F447" s="29" t="s">
        <v>1047</v>
      </c>
      <c r="G447" s="29" t="str" cm="1">
        <f t="array" ref="G447">MID(F447,MIN(IFERROR(FIND({0,1,2,3,4,5,6,7,8,9},F447),"")),100)</f>
        <v>003288</v>
      </c>
      <c r="H447" t="s">
        <v>33</v>
      </c>
      <c r="I447" t="s">
        <v>201</v>
      </c>
      <c r="J447">
        <v>7000000</v>
      </c>
      <c r="K447">
        <v>2739</v>
      </c>
      <c r="L447" t="s">
        <v>87</v>
      </c>
      <c r="M447" s="30" t="s">
        <v>447</v>
      </c>
      <c r="N447" t="s">
        <v>46</v>
      </c>
      <c r="R447" t="s">
        <v>30</v>
      </c>
      <c r="S447" t="s">
        <v>40</v>
      </c>
    </row>
    <row r="448" spans="1:19">
      <c r="A448" s="28">
        <v>44834</v>
      </c>
      <c r="B448">
        <f t="shared" si="18"/>
        <v>30</v>
      </c>
      <c r="C448">
        <f t="shared" si="20"/>
        <v>4</v>
      </c>
      <c r="D448">
        <f t="shared" si="19"/>
        <v>9</v>
      </c>
      <c r="E448" t="s">
        <v>1046</v>
      </c>
      <c r="F448" s="29" t="s">
        <v>1047</v>
      </c>
      <c r="G448" s="29" t="str" cm="1">
        <f t="array" ref="G448">MID(F448,MIN(IFERROR(FIND({0,1,2,3,4,5,6,7,8,9},F448),"")),100)</f>
        <v>003288</v>
      </c>
      <c r="H448" t="s">
        <v>33</v>
      </c>
      <c r="I448" t="s">
        <v>201</v>
      </c>
      <c r="J448">
        <v>2000000</v>
      </c>
      <c r="K448">
        <v>1151</v>
      </c>
      <c r="L448" t="s">
        <v>69</v>
      </c>
      <c r="M448" s="30" t="s">
        <v>447</v>
      </c>
      <c r="N448" t="s">
        <v>46</v>
      </c>
      <c r="O448" t="s">
        <v>1048</v>
      </c>
      <c r="P448" t="s">
        <v>50</v>
      </c>
      <c r="R448" t="s">
        <v>30</v>
      </c>
      <c r="S448" t="s">
        <v>40</v>
      </c>
    </row>
    <row r="449" spans="1:19">
      <c r="A449" s="28">
        <v>44797</v>
      </c>
      <c r="B449">
        <f t="shared" si="18"/>
        <v>24</v>
      </c>
      <c r="C449">
        <f t="shared" si="20"/>
        <v>3</v>
      </c>
      <c r="D449">
        <f t="shared" si="19"/>
        <v>8</v>
      </c>
      <c r="E449" t="s">
        <v>1049</v>
      </c>
      <c r="F449" s="29" t="s">
        <v>1050</v>
      </c>
      <c r="G449" s="29" t="str" cm="1">
        <f t="array" ref="G449">MID(F449,MIN(IFERROR(FIND({0,1,2,3,4,5,6,7,8,9},F449),"")),100)</f>
        <v>003775</v>
      </c>
      <c r="H449" t="s">
        <v>33</v>
      </c>
      <c r="I449" t="s">
        <v>213</v>
      </c>
      <c r="J449">
        <v>15500000</v>
      </c>
      <c r="K449" t="s">
        <v>1051</v>
      </c>
      <c r="L449" t="s">
        <v>87</v>
      </c>
      <c r="M449" s="30" t="s">
        <v>447</v>
      </c>
      <c r="N449" t="s">
        <v>215</v>
      </c>
      <c r="R449" t="s">
        <v>39</v>
      </c>
      <c r="S449" t="s">
        <v>91</v>
      </c>
    </row>
    <row r="450" spans="1:19">
      <c r="A450" s="28">
        <v>44786</v>
      </c>
      <c r="B450">
        <f t="shared" ref="B450:B513" si="21">DAY(A450)</f>
        <v>13</v>
      </c>
      <c r="C450">
        <f t="shared" si="20"/>
        <v>2</v>
      </c>
      <c r="D450">
        <f t="shared" ref="D450:D513" si="22">MONTH(A450)</f>
        <v>8</v>
      </c>
      <c r="E450" t="s">
        <v>1052</v>
      </c>
      <c r="F450" s="29" t="s">
        <v>1053</v>
      </c>
      <c r="G450" s="29" t="str" cm="1">
        <f t="array" ref="G450">MID(F450,MIN(IFERROR(FIND({0,1,2,3,4,5,6,7,8,9},F450),"")),100)</f>
        <v>003114</v>
      </c>
      <c r="H450" t="s">
        <v>33</v>
      </c>
      <c r="I450" t="s">
        <v>177</v>
      </c>
      <c r="J450">
        <v>7000000</v>
      </c>
      <c r="K450" t="s">
        <v>1054</v>
      </c>
      <c r="L450" t="s">
        <v>81</v>
      </c>
      <c r="M450" s="30" t="s">
        <v>447</v>
      </c>
      <c r="N450" t="s">
        <v>706</v>
      </c>
      <c r="R450" t="s">
        <v>39</v>
      </c>
      <c r="S450" t="s">
        <v>91</v>
      </c>
    </row>
    <row r="451" spans="1:19">
      <c r="A451" s="28">
        <v>44798</v>
      </c>
      <c r="B451">
        <f t="shared" si="21"/>
        <v>25</v>
      </c>
      <c r="C451">
        <f t="shared" ref="C451:C514" si="23">ROUND(B451/7,0)</f>
        <v>4</v>
      </c>
      <c r="D451">
        <f t="shared" si="22"/>
        <v>8</v>
      </c>
      <c r="E451" t="s">
        <v>1055</v>
      </c>
      <c r="F451" s="29">
        <v>2270179</v>
      </c>
      <c r="G451" s="29" t="str" cm="1">
        <f t="array" ref="G451">MID(F451,MIN(IFERROR(FIND({0,1,2,3,4,5,6,7,8,9},F451),"")),100)</f>
        <v>2270179</v>
      </c>
      <c r="H451" t="s">
        <v>33</v>
      </c>
      <c r="I451" t="s">
        <v>133</v>
      </c>
      <c r="J451">
        <v>1000000</v>
      </c>
      <c r="K451" t="s">
        <v>1056</v>
      </c>
      <c r="L451" t="s">
        <v>135</v>
      </c>
      <c r="M451" s="30" t="s">
        <v>1535</v>
      </c>
      <c r="N451" t="s">
        <v>38</v>
      </c>
      <c r="R451" t="s">
        <v>48</v>
      </c>
      <c r="S451" t="s">
        <v>40</v>
      </c>
    </row>
    <row r="452" spans="1:19">
      <c r="A452" s="28">
        <v>44799</v>
      </c>
      <c r="B452">
        <f t="shared" si="21"/>
        <v>26</v>
      </c>
      <c r="C452">
        <f t="shared" si="23"/>
        <v>4</v>
      </c>
      <c r="D452">
        <f t="shared" si="22"/>
        <v>8</v>
      </c>
      <c r="E452" t="s">
        <v>1055</v>
      </c>
      <c r="F452" s="29">
        <v>2270179</v>
      </c>
      <c r="G452" s="29" t="str" cm="1">
        <f t="array" ref="G452">MID(F452,MIN(IFERROR(FIND({0,1,2,3,4,5,6,7,8,9},F452),"")),100)</f>
        <v>2270179</v>
      </c>
      <c r="H452" t="s">
        <v>33</v>
      </c>
      <c r="I452" t="s">
        <v>133</v>
      </c>
      <c r="J452">
        <v>12500000</v>
      </c>
      <c r="K452" t="s">
        <v>1057</v>
      </c>
      <c r="L452" t="s">
        <v>135</v>
      </c>
      <c r="M452" s="30" t="s">
        <v>1535</v>
      </c>
      <c r="N452" t="s">
        <v>38</v>
      </c>
      <c r="R452" t="s">
        <v>30</v>
      </c>
      <c r="S452" t="s">
        <v>40</v>
      </c>
    </row>
    <row r="453" spans="1:19">
      <c r="A453" s="28">
        <v>44804</v>
      </c>
      <c r="B453">
        <f t="shared" si="21"/>
        <v>31</v>
      </c>
      <c r="C453">
        <f t="shared" si="23"/>
        <v>4</v>
      </c>
      <c r="D453">
        <f t="shared" si="22"/>
        <v>8</v>
      </c>
      <c r="E453" t="s">
        <v>1058</v>
      </c>
      <c r="F453" s="29">
        <v>2270258</v>
      </c>
      <c r="G453" s="29" t="str" cm="1">
        <f t="array" ref="G453">MID(F453,MIN(IFERROR(FIND({0,1,2,3,4,5,6,7,8,9},F453),"")),100)</f>
        <v>2270258</v>
      </c>
      <c r="H453" t="s">
        <v>33</v>
      </c>
      <c r="I453" t="s">
        <v>133</v>
      </c>
      <c r="J453">
        <v>5000000</v>
      </c>
      <c r="K453" t="s">
        <v>1059</v>
      </c>
      <c r="L453" t="s">
        <v>135</v>
      </c>
      <c r="M453" s="30" t="s">
        <v>1535</v>
      </c>
      <c r="N453" t="s">
        <v>166</v>
      </c>
      <c r="R453" t="s">
        <v>48</v>
      </c>
      <c r="S453" t="s">
        <v>82</v>
      </c>
    </row>
    <row r="454" spans="1:19">
      <c r="A454" s="28">
        <v>44812</v>
      </c>
      <c r="B454">
        <f t="shared" si="21"/>
        <v>8</v>
      </c>
      <c r="C454">
        <f t="shared" si="23"/>
        <v>1</v>
      </c>
      <c r="D454">
        <f t="shared" si="22"/>
        <v>9</v>
      </c>
      <c r="E454" t="s">
        <v>1058</v>
      </c>
      <c r="F454" s="29">
        <v>2270258</v>
      </c>
      <c r="G454" s="29" t="str" cm="1">
        <f t="array" ref="G454">MID(F454,MIN(IFERROR(FIND({0,1,2,3,4,5,6,7,8,9},F454),"")),100)</f>
        <v>2270258</v>
      </c>
      <c r="H454" t="s">
        <v>33</v>
      </c>
      <c r="I454" t="s">
        <v>133</v>
      </c>
      <c r="J454">
        <v>4000000</v>
      </c>
      <c r="K454" t="s">
        <v>1060</v>
      </c>
      <c r="L454" t="s">
        <v>135</v>
      </c>
      <c r="M454" s="30" t="s">
        <v>1535</v>
      </c>
      <c r="N454" t="s">
        <v>166</v>
      </c>
      <c r="R454" t="s">
        <v>30</v>
      </c>
      <c r="S454" t="s">
        <v>172</v>
      </c>
    </row>
    <row r="455" spans="1:19">
      <c r="A455" s="28">
        <v>44749</v>
      </c>
      <c r="B455">
        <f t="shared" si="21"/>
        <v>7</v>
      </c>
      <c r="C455">
        <f t="shared" si="23"/>
        <v>1</v>
      </c>
      <c r="D455">
        <f t="shared" si="22"/>
        <v>7</v>
      </c>
      <c r="E455" t="s">
        <v>1061</v>
      </c>
      <c r="F455" s="29">
        <v>2320</v>
      </c>
      <c r="G455" s="29" t="str" cm="1">
        <f t="array" ref="G455">MID(F455,MIN(IFERROR(FIND({0,1,2,3,4,5,6,7,8,9},F455),"")),100)</f>
        <v>2320</v>
      </c>
      <c r="H455" t="s">
        <v>33</v>
      </c>
      <c r="I455" t="s">
        <v>412</v>
      </c>
      <c r="J455">
        <v>18000000</v>
      </c>
      <c r="K455">
        <v>1791</v>
      </c>
      <c r="L455" t="s">
        <v>69</v>
      </c>
      <c r="M455" s="30" t="s">
        <v>447</v>
      </c>
      <c r="N455" t="s">
        <v>76</v>
      </c>
      <c r="O455" t="s">
        <v>294</v>
      </c>
      <c r="P455" t="s">
        <v>791</v>
      </c>
      <c r="R455" t="s">
        <v>30</v>
      </c>
      <c r="S455" t="s">
        <v>40</v>
      </c>
    </row>
    <row r="456" spans="1:19">
      <c r="A456" s="28">
        <v>44826</v>
      </c>
      <c r="B456">
        <f t="shared" si="21"/>
        <v>22</v>
      </c>
      <c r="C456">
        <f t="shared" si="23"/>
        <v>3</v>
      </c>
      <c r="D456">
        <f t="shared" si="22"/>
        <v>9</v>
      </c>
      <c r="E456" t="s">
        <v>1062</v>
      </c>
      <c r="F456" s="29" t="s">
        <v>1063</v>
      </c>
      <c r="G456" s="29" t="str" cm="1">
        <f t="array" ref="G456">MID(F456,MIN(IFERROR(FIND({0,1,2,3,4,5,6,7,8,9},F456),"")),100)</f>
        <v>002970</v>
      </c>
      <c r="H456" t="s">
        <v>33</v>
      </c>
      <c r="I456" t="s">
        <v>201</v>
      </c>
      <c r="J456">
        <v>45080000</v>
      </c>
      <c r="K456">
        <v>4139</v>
      </c>
      <c r="L456" t="s">
        <v>69</v>
      </c>
      <c r="M456" s="30" t="s">
        <v>447</v>
      </c>
      <c r="N456" t="s">
        <v>46</v>
      </c>
      <c r="O456" t="s">
        <v>119</v>
      </c>
      <c r="P456" t="s">
        <v>579</v>
      </c>
      <c r="R456" t="s">
        <v>39</v>
      </c>
      <c r="S456" t="s">
        <v>40</v>
      </c>
    </row>
    <row r="457" spans="1:19">
      <c r="A457" s="28">
        <v>44748</v>
      </c>
      <c r="B457">
        <f t="shared" si="21"/>
        <v>6</v>
      </c>
      <c r="C457">
        <f t="shared" si="23"/>
        <v>1</v>
      </c>
      <c r="D457">
        <f t="shared" si="22"/>
        <v>7</v>
      </c>
      <c r="E457" t="s">
        <v>1064</v>
      </c>
      <c r="F457" s="29">
        <v>1730</v>
      </c>
      <c r="G457" s="29" t="str" cm="1">
        <f t="array" ref="G457">MID(F457,MIN(IFERROR(FIND({0,1,2,3,4,5,6,7,8,9},F457),"")),100)</f>
        <v>1730</v>
      </c>
      <c r="H457" t="s">
        <v>33</v>
      </c>
      <c r="I457" t="s">
        <v>177</v>
      </c>
      <c r="J457">
        <v>2000000</v>
      </c>
      <c r="K457">
        <v>2206</v>
      </c>
      <c r="L457" t="s">
        <v>238</v>
      </c>
      <c r="M457" s="30" t="s">
        <v>447</v>
      </c>
      <c r="N457" t="s">
        <v>706</v>
      </c>
      <c r="R457" t="s">
        <v>48</v>
      </c>
      <c r="S457" t="s">
        <v>172</v>
      </c>
    </row>
    <row r="458" spans="1:19">
      <c r="A458" s="28">
        <v>44775</v>
      </c>
      <c r="B458">
        <f t="shared" si="21"/>
        <v>2</v>
      </c>
      <c r="C458">
        <f t="shared" si="23"/>
        <v>0</v>
      </c>
      <c r="D458">
        <f t="shared" si="22"/>
        <v>8</v>
      </c>
      <c r="E458" t="s">
        <v>1065</v>
      </c>
      <c r="F458" s="29" t="s">
        <v>1066</v>
      </c>
      <c r="G458" s="29" t="str" cm="1">
        <f t="array" ref="G458">MID(F458,MIN(IFERROR(FIND({0,1,2,3,4,5,6,7,8,9},F458),"")),100)</f>
        <v>003355</v>
      </c>
      <c r="H458" t="s">
        <v>33</v>
      </c>
      <c r="I458" t="s">
        <v>201</v>
      </c>
      <c r="J458">
        <v>5000000</v>
      </c>
      <c r="K458" t="s">
        <v>1067</v>
      </c>
      <c r="L458" t="s">
        <v>42</v>
      </c>
      <c r="M458" s="30" t="s">
        <v>1535</v>
      </c>
      <c r="N458" t="s">
        <v>46</v>
      </c>
      <c r="O458" t="s">
        <v>342</v>
      </c>
      <c r="R458" t="s">
        <v>48</v>
      </c>
      <c r="S458" t="s">
        <v>40</v>
      </c>
    </row>
    <row r="459" spans="1:19">
      <c r="A459" s="28">
        <v>44803</v>
      </c>
      <c r="B459">
        <f t="shared" si="21"/>
        <v>30</v>
      </c>
      <c r="C459">
        <f t="shared" si="23"/>
        <v>4</v>
      </c>
      <c r="D459">
        <f t="shared" si="22"/>
        <v>8</v>
      </c>
      <c r="E459" t="s">
        <v>890</v>
      </c>
      <c r="F459" s="29" t="s">
        <v>1066</v>
      </c>
      <c r="G459" s="29" t="str" cm="1">
        <f t="array" ref="G459">MID(F459,MIN(IFERROR(FIND({0,1,2,3,4,5,6,7,8,9},F459),"")),100)</f>
        <v>003355</v>
      </c>
      <c r="H459" t="s">
        <v>33</v>
      </c>
      <c r="I459" t="s">
        <v>201</v>
      </c>
      <c r="J459">
        <v>6000000</v>
      </c>
      <c r="K459">
        <v>2728</v>
      </c>
      <c r="L459" t="s">
        <v>87</v>
      </c>
      <c r="M459" s="30" t="s">
        <v>447</v>
      </c>
      <c r="N459" t="s">
        <v>46</v>
      </c>
      <c r="O459" t="s">
        <v>342</v>
      </c>
      <c r="R459" t="s">
        <v>30</v>
      </c>
      <c r="S459" t="s">
        <v>40</v>
      </c>
    </row>
    <row r="460" spans="1:19">
      <c r="A460" s="28">
        <v>44804</v>
      </c>
      <c r="B460">
        <f t="shared" si="21"/>
        <v>31</v>
      </c>
      <c r="C460">
        <f t="shared" si="23"/>
        <v>4</v>
      </c>
      <c r="D460">
        <f t="shared" si="22"/>
        <v>8</v>
      </c>
      <c r="E460" t="s">
        <v>1068</v>
      </c>
      <c r="F460" s="29" t="s">
        <v>1069</v>
      </c>
      <c r="G460" s="29" t="str" cm="1">
        <f t="array" ref="G460">MID(F460,MIN(IFERROR(FIND({0,1,2,3,4,5,6,7,8,9},F460),"")),100)</f>
        <v>003799</v>
      </c>
      <c r="H460" t="s">
        <v>33</v>
      </c>
      <c r="I460" t="s">
        <v>213</v>
      </c>
      <c r="J460">
        <v>1000000</v>
      </c>
      <c r="K460">
        <v>3511</v>
      </c>
      <c r="L460" t="s">
        <v>81</v>
      </c>
      <c r="M460" s="30" t="s">
        <v>447</v>
      </c>
      <c r="N460" t="s">
        <v>400</v>
      </c>
      <c r="R460" t="s">
        <v>48</v>
      </c>
      <c r="S460" t="s">
        <v>172</v>
      </c>
    </row>
    <row r="461" spans="1:19">
      <c r="A461" s="28">
        <v>44753</v>
      </c>
      <c r="B461">
        <f t="shared" si="21"/>
        <v>11</v>
      </c>
      <c r="C461">
        <f t="shared" si="23"/>
        <v>2</v>
      </c>
      <c r="D461">
        <f t="shared" si="22"/>
        <v>7</v>
      </c>
      <c r="E461" t="s">
        <v>1070</v>
      </c>
      <c r="F461" s="29">
        <v>2535</v>
      </c>
      <c r="G461" s="29" t="str" cm="1">
        <f t="array" ref="G461">MID(F461,MIN(IFERROR(FIND({0,1,2,3,4,5,6,7,8,9},F461),"")),100)</f>
        <v>2535</v>
      </c>
      <c r="H461" t="s">
        <v>33</v>
      </c>
      <c r="I461" t="s">
        <v>185</v>
      </c>
      <c r="J461">
        <v>4800000</v>
      </c>
      <c r="K461">
        <v>1498</v>
      </c>
      <c r="L461" t="s">
        <v>28</v>
      </c>
      <c r="M461" s="30" t="s">
        <v>447</v>
      </c>
      <c r="N461" t="s">
        <v>76</v>
      </c>
      <c r="R461" t="s">
        <v>30</v>
      </c>
      <c r="S461" t="s">
        <v>40</v>
      </c>
    </row>
    <row r="462" spans="1:19">
      <c r="A462" s="28">
        <v>44753</v>
      </c>
      <c r="B462">
        <f t="shared" si="21"/>
        <v>11</v>
      </c>
      <c r="C462">
        <f t="shared" si="23"/>
        <v>2</v>
      </c>
      <c r="D462">
        <f t="shared" si="22"/>
        <v>7</v>
      </c>
      <c r="E462" t="s">
        <v>1071</v>
      </c>
      <c r="F462" s="29">
        <v>2437</v>
      </c>
      <c r="G462" s="29" t="str" cm="1">
        <f t="array" ref="G462">MID(F462,MIN(IFERROR(FIND({0,1,2,3,4,5,6,7,8,9},F462),"")),100)</f>
        <v>2437</v>
      </c>
      <c r="H462" t="s">
        <v>33</v>
      </c>
      <c r="I462" t="s">
        <v>242</v>
      </c>
      <c r="J462">
        <v>2880000</v>
      </c>
      <c r="K462">
        <v>2262</v>
      </c>
      <c r="L462" t="s">
        <v>170</v>
      </c>
      <c r="M462" s="30" t="s">
        <v>447</v>
      </c>
      <c r="N462" t="s">
        <v>76</v>
      </c>
      <c r="O462" t="s">
        <v>136</v>
      </c>
      <c r="R462" t="s">
        <v>48</v>
      </c>
      <c r="S462" t="s">
        <v>40</v>
      </c>
    </row>
    <row r="463" spans="1:19">
      <c r="A463" s="28">
        <v>44746</v>
      </c>
      <c r="B463">
        <f t="shared" si="21"/>
        <v>4</v>
      </c>
      <c r="C463">
        <f t="shared" si="23"/>
        <v>1</v>
      </c>
      <c r="D463">
        <f t="shared" si="22"/>
        <v>7</v>
      </c>
      <c r="E463" t="s">
        <v>1072</v>
      </c>
      <c r="F463" s="29">
        <v>2527</v>
      </c>
      <c r="G463" s="29" t="str" cm="1">
        <f t="array" ref="G463">MID(F463,MIN(IFERROR(FIND({0,1,2,3,4,5,6,7,8,9},F463),"")),100)</f>
        <v>2527</v>
      </c>
      <c r="H463" t="s">
        <v>33</v>
      </c>
      <c r="I463" t="s">
        <v>185</v>
      </c>
      <c r="J463">
        <v>5760000</v>
      </c>
      <c r="K463">
        <v>1491</v>
      </c>
      <c r="L463" t="s">
        <v>28</v>
      </c>
      <c r="M463" s="30" t="s">
        <v>447</v>
      </c>
      <c r="N463" t="s">
        <v>119</v>
      </c>
      <c r="O463" t="s">
        <v>264</v>
      </c>
      <c r="R463" t="s">
        <v>39</v>
      </c>
      <c r="S463" t="s">
        <v>40</v>
      </c>
    </row>
    <row r="464" spans="1:19">
      <c r="A464" s="28">
        <v>44741</v>
      </c>
      <c r="B464">
        <f t="shared" si="21"/>
        <v>29</v>
      </c>
      <c r="C464">
        <f t="shared" si="23"/>
        <v>4</v>
      </c>
      <c r="D464">
        <f t="shared" si="22"/>
        <v>6</v>
      </c>
      <c r="E464" t="s">
        <v>1073</v>
      </c>
      <c r="F464" s="29" t="s">
        <v>1074</v>
      </c>
      <c r="G464" s="29" t="str" cm="1">
        <f t="array" ref="G464">MID(F464,MIN(IFERROR(FIND({0,1,2,3,4,5,6,7,8,9},F464),"")),100)</f>
        <v>001681</v>
      </c>
      <c r="H464" t="s">
        <v>33</v>
      </c>
      <c r="I464" t="s">
        <v>185</v>
      </c>
      <c r="J464">
        <v>8290000</v>
      </c>
      <c r="K464" t="s">
        <v>1075</v>
      </c>
      <c r="L464" t="s">
        <v>28</v>
      </c>
      <c r="M464" s="30" t="s">
        <v>447</v>
      </c>
      <c r="N464" t="s">
        <v>264</v>
      </c>
      <c r="O464" t="s">
        <v>335</v>
      </c>
      <c r="R464" t="s">
        <v>30</v>
      </c>
      <c r="S464" s="30" t="s">
        <v>40</v>
      </c>
    </row>
    <row r="465" spans="1:19">
      <c r="A465" s="28">
        <v>44771</v>
      </c>
      <c r="B465">
        <f t="shared" si="21"/>
        <v>29</v>
      </c>
      <c r="C465">
        <f t="shared" si="23"/>
        <v>4</v>
      </c>
      <c r="D465">
        <f t="shared" si="22"/>
        <v>7</v>
      </c>
      <c r="E465" t="s">
        <v>1076</v>
      </c>
      <c r="F465" s="29" t="s">
        <v>1077</v>
      </c>
      <c r="G465" s="29" t="str" cm="1">
        <f t="array" ref="G465">MID(F465,MIN(IFERROR(FIND({0,1,2,3,4,5,6,7,8,9},F465),"")),100)</f>
        <v>002373</v>
      </c>
      <c r="H465" t="s">
        <v>33</v>
      </c>
      <c r="I465" t="s">
        <v>412</v>
      </c>
      <c r="J465">
        <v>1000000</v>
      </c>
      <c r="K465" t="s">
        <v>1078</v>
      </c>
      <c r="L465" t="s">
        <v>87</v>
      </c>
      <c r="M465" s="30" t="s">
        <v>447</v>
      </c>
      <c r="N465" t="s">
        <v>50</v>
      </c>
      <c r="O465" t="s">
        <v>151</v>
      </c>
      <c r="R465" t="s">
        <v>48</v>
      </c>
      <c r="S465" t="s">
        <v>40</v>
      </c>
    </row>
    <row r="466" spans="1:19">
      <c r="A466" s="28">
        <v>44790</v>
      </c>
      <c r="B466">
        <f t="shared" si="21"/>
        <v>17</v>
      </c>
      <c r="C466">
        <f t="shared" si="23"/>
        <v>2</v>
      </c>
      <c r="D466">
        <f t="shared" si="22"/>
        <v>8</v>
      </c>
      <c r="E466" t="s">
        <v>1076</v>
      </c>
      <c r="F466" s="29" t="s">
        <v>1077</v>
      </c>
      <c r="G466" s="29" t="str" cm="1">
        <f t="array" ref="G466">MID(F466,MIN(IFERROR(FIND({0,1,2,3,4,5,6,7,8,9},F466),"")),100)</f>
        <v>002373</v>
      </c>
      <c r="H466" t="s">
        <v>33</v>
      </c>
      <c r="I466" t="s">
        <v>412</v>
      </c>
      <c r="J466">
        <v>13400000</v>
      </c>
      <c r="K466" t="s">
        <v>1079</v>
      </c>
      <c r="L466" t="s">
        <v>87</v>
      </c>
      <c r="M466" s="30" t="s">
        <v>447</v>
      </c>
      <c r="N466" t="s">
        <v>50</v>
      </c>
      <c r="O466" t="s">
        <v>151</v>
      </c>
      <c r="R466" t="s">
        <v>30</v>
      </c>
      <c r="S466" t="s">
        <v>40</v>
      </c>
    </row>
    <row r="467" spans="1:19">
      <c r="A467" s="28">
        <v>44789</v>
      </c>
      <c r="B467">
        <f t="shared" si="21"/>
        <v>16</v>
      </c>
      <c r="C467">
        <f t="shared" si="23"/>
        <v>2</v>
      </c>
      <c r="D467">
        <f t="shared" si="22"/>
        <v>8</v>
      </c>
      <c r="E467" t="s">
        <v>1080</v>
      </c>
      <c r="F467" s="29">
        <v>2270127</v>
      </c>
      <c r="G467" s="29" t="str" cm="1">
        <f t="array" ref="G467">MID(F467,MIN(IFERROR(FIND({0,1,2,3,4,5,6,7,8,9},F467),"")),100)</f>
        <v>2270127</v>
      </c>
      <c r="H467" t="s">
        <v>33</v>
      </c>
      <c r="I467" t="s">
        <v>133</v>
      </c>
      <c r="J467">
        <v>18500000</v>
      </c>
      <c r="K467" t="s">
        <v>1081</v>
      </c>
      <c r="L467" t="s">
        <v>135</v>
      </c>
      <c r="M467" s="30" t="s">
        <v>1535</v>
      </c>
      <c r="N467" t="s">
        <v>347</v>
      </c>
      <c r="O467" t="s">
        <v>216</v>
      </c>
      <c r="P467" t="s">
        <v>61</v>
      </c>
      <c r="R467" t="s">
        <v>39</v>
      </c>
      <c r="S467" t="s">
        <v>40</v>
      </c>
    </row>
    <row r="468" spans="1:19">
      <c r="A468" s="28">
        <v>44834</v>
      </c>
      <c r="B468">
        <f t="shared" si="21"/>
        <v>30</v>
      </c>
      <c r="C468">
        <f t="shared" si="23"/>
        <v>4</v>
      </c>
      <c r="D468">
        <f t="shared" si="22"/>
        <v>9</v>
      </c>
      <c r="E468" t="s">
        <v>1082</v>
      </c>
      <c r="F468" s="29" t="s">
        <v>1083</v>
      </c>
      <c r="G468" s="29" t="str" cm="1">
        <f t="array" ref="G468">MID(F468,MIN(IFERROR(FIND({0,1,2,3,4,5,6,7,8,9},F468),"")),100)</f>
        <v>004026</v>
      </c>
      <c r="H468" t="s">
        <v>33</v>
      </c>
      <c r="I468" t="s">
        <v>177</v>
      </c>
      <c r="J468">
        <v>12000000</v>
      </c>
      <c r="K468" t="s">
        <v>1084</v>
      </c>
      <c r="L468" t="s">
        <v>81</v>
      </c>
      <c r="M468" s="30" t="s">
        <v>447</v>
      </c>
      <c r="N468" t="s">
        <v>210</v>
      </c>
      <c r="O468" t="s">
        <v>119</v>
      </c>
      <c r="P468" t="s">
        <v>188</v>
      </c>
      <c r="R468" t="s">
        <v>39</v>
      </c>
      <c r="S468" t="s">
        <v>40</v>
      </c>
    </row>
    <row r="469" spans="1:19">
      <c r="A469" s="28">
        <v>44800</v>
      </c>
      <c r="B469">
        <f t="shared" si="21"/>
        <v>27</v>
      </c>
      <c r="C469">
        <f t="shared" si="23"/>
        <v>4</v>
      </c>
      <c r="D469">
        <f t="shared" si="22"/>
        <v>8</v>
      </c>
      <c r="E469" t="s">
        <v>1085</v>
      </c>
      <c r="F469" s="29">
        <v>2270194</v>
      </c>
      <c r="G469" s="29" t="str" cm="1">
        <f t="array" ref="G469">MID(F469,MIN(IFERROR(FIND({0,1,2,3,4,5,6,7,8,9},F469),"")),100)</f>
        <v>2270194</v>
      </c>
      <c r="H469" t="s">
        <v>33</v>
      </c>
      <c r="I469" t="s">
        <v>133</v>
      </c>
      <c r="J469">
        <v>14725000</v>
      </c>
      <c r="K469" t="s">
        <v>1086</v>
      </c>
      <c r="L469" t="s">
        <v>135</v>
      </c>
      <c r="M469" s="30" t="s">
        <v>1535</v>
      </c>
      <c r="N469" t="s">
        <v>165</v>
      </c>
      <c r="O469" t="s">
        <v>136</v>
      </c>
      <c r="P469" t="s">
        <v>119</v>
      </c>
      <c r="R469" t="s">
        <v>39</v>
      </c>
      <c r="S469" t="s">
        <v>40</v>
      </c>
    </row>
    <row r="470" spans="1:19">
      <c r="A470" s="28">
        <v>44777</v>
      </c>
      <c r="B470">
        <f t="shared" si="21"/>
        <v>4</v>
      </c>
      <c r="C470">
        <f t="shared" si="23"/>
        <v>1</v>
      </c>
      <c r="D470">
        <f t="shared" si="22"/>
        <v>8</v>
      </c>
      <c r="E470" t="s">
        <v>1087</v>
      </c>
      <c r="F470" s="29" t="s">
        <v>1088</v>
      </c>
      <c r="G470" s="29" t="str" cm="1">
        <f t="array" ref="G470">MID(F470,MIN(IFERROR(FIND({0,1,2,3,4,5,6,7,8,9},F470),"")),100)</f>
        <v>002834</v>
      </c>
      <c r="H470" t="s">
        <v>33</v>
      </c>
      <c r="I470" t="s">
        <v>34</v>
      </c>
      <c r="J470">
        <v>7200000</v>
      </c>
      <c r="K470" t="s">
        <v>1089</v>
      </c>
      <c r="L470" t="s">
        <v>179</v>
      </c>
      <c r="M470" s="30" t="s">
        <v>447</v>
      </c>
      <c r="N470" t="s">
        <v>46</v>
      </c>
      <c r="O470" t="s">
        <v>53</v>
      </c>
      <c r="P470" t="s">
        <v>199</v>
      </c>
      <c r="R470" t="s">
        <v>39</v>
      </c>
      <c r="S470" t="s">
        <v>40</v>
      </c>
    </row>
    <row r="471" spans="1:19">
      <c r="A471" s="28">
        <v>44798</v>
      </c>
      <c r="B471">
        <f t="shared" si="21"/>
        <v>25</v>
      </c>
      <c r="C471">
        <f t="shared" si="23"/>
        <v>4</v>
      </c>
      <c r="D471">
        <f t="shared" si="22"/>
        <v>8</v>
      </c>
      <c r="E471" t="s">
        <v>1090</v>
      </c>
      <c r="F471" s="29">
        <v>2270168</v>
      </c>
      <c r="G471" s="29" t="str" cm="1">
        <f t="array" ref="G471">MID(F471,MIN(IFERROR(FIND({0,1,2,3,4,5,6,7,8,9},F471),"")),100)</f>
        <v>2270168</v>
      </c>
      <c r="H471" t="s">
        <v>33</v>
      </c>
      <c r="I471" t="s">
        <v>133</v>
      </c>
      <c r="J471">
        <v>13200000</v>
      </c>
      <c r="K471" t="s">
        <v>1091</v>
      </c>
      <c r="L471" t="s">
        <v>135</v>
      </c>
      <c r="M471" s="30" t="s">
        <v>1535</v>
      </c>
      <c r="N471" t="s">
        <v>136</v>
      </c>
      <c r="O471" t="s">
        <v>165</v>
      </c>
      <c r="P471" t="s">
        <v>166</v>
      </c>
      <c r="R471" t="s">
        <v>39</v>
      </c>
      <c r="S471" t="s">
        <v>40</v>
      </c>
    </row>
    <row r="472" spans="1:19">
      <c r="A472" s="28">
        <v>44833</v>
      </c>
      <c r="B472">
        <f t="shared" si="21"/>
        <v>29</v>
      </c>
      <c r="C472">
        <f t="shared" si="23"/>
        <v>4</v>
      </c>
      <c r="D472">
        <f t="shared" si="22"/>
        <v>9</v>
      </c>
      <c r="E472" t="s">
        <v>1092</v>
      </c>
      <c r="F472" s="29" t="s">
        <v>1093</v>
      </c>
      <c r="G472" s="29" t="str" cm="1">
        <f t="array" ref="G472">MID(F472,MIN(IFERROR(FIND({0,1,2,3,4,5,6,7,8,9},F472),"")),100)</f>
        <v>002036</v>
      </c>
      <c r="H472" t="s">
        <v>33</v>
      </c>
      <c r="I472" t="s">
        <v>412</v>
      </c>
      <c r="J472">
        <v>4400000</v>
      </c>
      <c r="K472" t="s">
        <v>1094</v>
      </c>
      <c r="L472" t="s">
        <v>198</v>
      </c>
      <c r="M472" s="30" t="s">
        <v>447</v>
      </c>
      <c r="N472" t="s">
        <v>50</v>
      </c>
      <c r="O472" t="s">
        <v>448</v>
      </c>
      <c r="R472" t="s">
        <v>39</v>
      </c>
      <c r="S472" t="s">
        <v>82</v>
      </c>
    </row>
    <row r="473" spans="1:19">
      <c r="A473" s="28">
        <v>44772</v>
      </c>
      <c r="B473">
        <f t="shared" si="21"/>
        <v>30</v>
      </c>
      <c r="C473">
        <f t="shared" si="23"/>
        <v>4</v>
      </c>
      <c r="D473">
        <f t="shared" si="22"/>
        <v>7</v>
      </c>
      <c r="E473" t="s">
        <v>1095</v>
      </c>
      <c r="F473" s="29" t="s">
        <v>1096</v>
      </c>
      <c r="G473" s="29" t="str" cm="1">
        <f t="array" ref="G473">MID(F473,MIN(IFERROR(FIND({0,1,2,3,4,5,6,7,8,9},F473),"")),100)</f>
        <v>001696</v>
      </c>
      <c r="H473" t="s">
        <v>33</v>
      </c>
      <c r="I473" t="s">
        <v>185</v>
      </c>
      <c r="J473">
        <v>5500000</v>
      </c>
      <c r="K473" t="s">
        <v>1097</v>
      </c>
      <c r="L473" t="s">
        <v>87</v>
      </c>
      <c r="M473" s="30" t="s">
        <v>447</v>
      </c>
      <c r="N473" t="s">
        <v>239</v>
      </c>
      <c r="R473" t="s">
        <v>30</v>
      </c>
      <c r="S473" t="s">
        <v>91</v>
      </c>
    </row>
    <row r="474" spans="1:19">
      <c r="A474" s="28">
        <v>44771</v>
      </c>
      <c r="B474">
        <f t="shared" si="21"/>
        <v>29</v>
      </c>
      <c r="C474">
        <f t="shared" si="23"/>
        <v>4</v>
      </c>
      <c r="D474">
        <f t="shared" si="22"/>
        <v>7</v>
      </c>
      <c r="E474" t="s">
        <v>1098</v>
      </c>
      <c r="F474" s="29" t="s">
        <v>1099</v>
      </c>
      <c r="G474" s="29" t="str" cm="1">
        <f t="array" ref="G474">MID(F474,MIN(IFERROR(FIND({0,1,2,3,4,5,6,7,8,9},F474),"")),100)</f>
        <v>002717</v>
      </c>
      <c r="H474" t="s">
        <v>33</v>
      </c>
      <c r="I474" t="s">
        <v>213</v>
      </c>
      <c r="J474">
        <v>4000000</v>
      </c>
      <c r="K474" t="s">
        <v>1100</v>
      </c>
      <c r="L474" t="s">
        <v>81</v>
      </c>
      <c r="M474" s="30" t="s">
        <v>447</v>
      </c>
      <c r="N474" t="s">
        <v>400</v>
      </c>
      <c r="R474" t="s">
        <v>30</v>
      </c>
      <c r="S474" t="s">
        <v>91</v>
      </c>
    </row>
    <row r="475" spans="1:19">
      <c r="A475" s="28">
        <v>44821</v>
      </c>
      <c r="B475">
        <f t="shared" si="21"/>
        <v>17</v>
      </c>
      <c r="C475">
        <f t="shared" si="23"/>
        <v>2</v>
      </c>
      <c r="D475">
        <f t="shared" si="22"/>
        <v>9</v>
      </c>
      <c r="E475" t="s">
        <v>1101</v>
      </c>
      <c r="F475" s="29" t="s">
        <v>1102</v>
      </c>
      <c r="G475" s="29" t="str" cm="1">
        <f t="array" ref="G475">MID(F475,MIN(IFERROR(FIND({0,1,2,3,4,5,6,7,8,9},F475),"")),100)</f>
        <v>001235</v>
      </c>
      <c r="H475" t="s">
        <v>33</v>
      </c>
      <c r="I475" t="s">
        <v>204</v>
      </c>
      <c r="J475">
        <v>15120000</v>
      </c>
      <c r="K475" t="s">
        <v>1103</v>
      </c>
      <c r="L475" t="s">
        <v>69</v>
      </c>
      <c r="M475" s="30" t="s">
        <v>447</v>
      </c>
      <c r="N475" t="s">
        <v>167</v>
      </c>
      <c r="O475" t="s">
        <v>575</v>
      </c>
      <c r="P475" t="s">
        <v>206</v>
      </c>
      <c r="R475" t="s">
        <v>39</v>
      </c>
      <c r="S475" t="s">
        <v>40</v>
      </c>
    </row>
    <row r="476" spans="1:19">
      <c r="A476" s="28">
        <v>44792</v>
      </c>
      <c r="B476">
        <f t="shared" si="21"/>
        <v>19</v>
      </c>
      <c r="C476">
        <f t="shared" si="23"/>
        <v>3</v>
      </c>
      <c r="D476">
        <f t="shared" si="22"/>
        <v>8</v>
      </c>
      <c r="E476" t="s">
        <v>1104</v>
      </c>
      <c r="F476" s="29" t="s">
        <v>1105</v>
      </c>
      <c r="G476" s="29" t="str" cm="1">
        <f t="array" ref="G476">MID(F476,MIN(IFERROR(FIND({0,1,2,3,4,5,6,7,8,9},F476),"")),100)</f>
        <v>001224</v>
      </c>
      <c r="H476" t="s">
        <v>33</v>
      </c>
      <c r="I476" t="s">
        <v>204</v>
      </c>
      <c r="J476">
        <v>11500000</v>
      </c>
      <c r="K476" t="s">
        <v>1106</v>
      </c>
      <c r="L476" t="s">
        <v>81</v>
      </c>
      <c r="M476" s="30" t="s">
        <v>447</v>
      </c>
      <c r="N476" t="s">
        <v>205</v>
      </c>
      <c r="R476" t="s">
        <v>39</v>
      </c>
      <c r="S476" t="s">
        <v>172</v>
      </c>
    </row>
    <row r="477" spans="1:19">
      <c r="A477" s="28">
        <v>44770</v>
      </c>
      <c r="B477">
        <f t="shared" si="21"/>
        <v>28</v>
      </c>
      <c r="C477">
        <f t="shared" si="23"/>
        <v>4</v>
      </c>
      <c r="D477">
        <f t="shared" si="22"/>
        <v>7</v>
      </c>
      <c r="E477" t="s">
        <v>1107</v>
      </c>
      <c r="F477" s="29" t="s">
        <v>1108</v>
      </c>
      <c r="G477" s="29" t="str" cm="1">
        <f t="array" ref="G477">MID(F477,MIN(IFERROR(FIND({0,1,2,3,4,5,6,7,8,9},F477),"")),100)</f>
        <v>003425</v>
      </c>
      <c r="H477" t="s">
        <v>33</v>
      </c>
      <c r="I477" t="s">
        <v>85</v>
      </c>
      <c r="J477">
        <v>19200000</v>
      </c>
      <c r="K477">
        <v>2327</v>
      </c>
      <c r="L477" t="s">
        <v>87</v>
      </c>
      <c r="M477" s="30" t="s">
        <v>447</v>
      </c>
      <c r="N477" t="s">
        <v>294</v>
      </c>
      <c r="O477" t="s">
        <v>138</v>
      </c>
      <c r="P477" t="s">
        <v>46</v>
      </c>
      <c r="R477" t="s">
        <v>39</v>
      </c>
      <c r="S477" t="s">
        <v>40</v>
      </c>
    </row>
    <row r="478" spans="1:19">
      <c r="A478" s="28">
        <v>44827</v>
      </c>
      <c r="B478">
        <f t="shared" si="21"/>
        <v>23</v>
      </c>
      <c r="C478">
        <f t="shared" si="23"/>
        <v>3</v>
      </c>
      <c r="D478">
        <f t="shared" si="22"/>
        <v>9</v>
      </c>
      <c r="E478" t="s">
        <v>1109</v>
      </c>
      <c r="F478" s="29" t="s">
        <v>1110</v>
      </c>
      <c r="G478" s="29" t="str" cm="1">
        <f t="array" ref="G478">MID(F478,MIN(IFERROR(FIND({0,1,2,3,4,5,6,7,8,9},F478),"")),100)</f>
        <v>000287</v>
      </c>
      <c r="H478" t="s">
        <v>33</v>
      </c>
      <c r="I478" t="s">
        <v>213</v>
      </c>
      <c r="J478">
        <v>5200000</v>
      </c>
      <c r="K478" t="s">
        <v>1111</v>
      </c>
      <c r="L478" t="s">
        <v>179</v>
      </c>
      <c r="M478" s="30" t="s">
        <v>447</v>
      </c>
      <c r="N478" t="s">
        <v>1112</v>
      </c>
      <c r="R478" t="s">
        <v>30</v>
      </c>
      <c r="S478" t="s">
        <v>172</v>
      </c>
    </row>
    <row r="479" spans="1:19">
      <c r="A479" s="28">
        <v>44749</v>
      </c>
      <c r="B479">
        <f t="shared" si="21"/>
        <v>7</v>
      </c>
      <c r="C479">
        <f t="shared" si="23"/>
        <v>1</v>
      </c>
      <c r="D479">
        <f t="shared" si="22"/>
        <v>7</v>
      </c>
      <c r="E479" t="s">
        <v>1113</v>
      </c>
      <c r="F479" s="29" t="s">
        <v>1114</v>
      </c>
      <c r="G479" s="29" t="str" cm="1">
        <f t="array" ref="G479">MID(F479,MIN(IFERROR(FIND({0,1,2,3,4,5,6,7,8,9},F479),"")),100)</f>
        <v>002319</v>
      </c>
      <c r="H479" t="s">
        <v>33</v>
      </c>
      <c r="I479" t="s">
        <v>412</v>
      </c>
      <c r="J479">
        <v>8000000</v>
      </c>
      <c r="K479">
        <v>1781</v>
      </c>
      <c r="L479" t="s">
        <v>447</v>
      </c>
      <c r="M479" s="30" t="s">
        <v>447</v>
      </c>
      <c r="N479" t="s">
        <v>294</v>
      </c>
      <c r="O479" t="s">
        <v>46</v>
      </c>
      <c r="P479" t="s">
        <v>841</v>
      </c>
      <c r="R479" t="s">
        <v>48</v>
      </c>
      <c r="S479" t="s">
        <v>40</v>
      </c>
    </row>
    <row r="480" spans="1:19">
      <c r="A480" s="28">
        <v>44764</v>
      </c>
      <c r="B480">
        <f t="shared" si="21"/>
        <v>22</v>
      </c>
      <c r="C480">
        <f t="shared" si="23"/>
        <v>3</v>
      </c>
      <c r="D480">
        <f t="shared" si="22"/>
        <v>7</v>
      </c>
      <c r="E480" t="s">
        <v>1115</v>
      </c>
      <c r="F480" s="29">
        <v>2319</v>
      </c>
      <c r="G480" s="29" t="str" cm="1">
        <f t="array" ref="G480">MID(F480,MIN(IFERROR(FIND({0,1,2,3,4,5,6,7,8,9},F480),"")),100)</f>
        <v>2319</v>
      </c>
      <c r="H480" t="s">
        <v>33</v>
      </c>
      <c r="I480" t="s">
        <v>412</v>
      </c>
      <c r="J480">
        <v>8000000</v>
      </c>
      <c r="K480">
        <v>1836</v>
      </c>
      <c r="L480" t="s">
        <v>28</v>
      </c>
      <c r="M480" s="30" t="s">
        <v>447</v>
      </c>
      <c r="N480" t="s">
        <v>294</v>
      </c>
      <c r="O480" t="s">
        <v>46</v>
      </c>
      <c r="P480" t="s">
        <v>1116</v>
      </c>
      <c r="R480" t="s">
        <v>30</v>
      </c>
      <c r="S480" t="s">
        <v>40</v>
      </c>
    </row>
    <row r="481" spans="1:19">
      <c r="A481" s="28">
        <v>44834</v>
      </c>
      <c r="B481">
        <f t="shared" si="21"/>
        <v>30</v>
      </c>
      <c r="C481">
        <f t="shared" si="23"/>
        <v>4</v>
      </c>
      <c r="D481">
        <f t="shared" si="22"/>
        <v>9</v>
      </c>
      <c r="E481" t="s">
        <v>1117</v>
      </c>
      <c r="F481" s="29" t="s">
        <v>1118</v>
      </c>
      <c r="G481" s="29" t="str" cm="1">
        <f t="array" ref="G481">MID(F481,MIN(IFERROR(FIND({0,1,2,3,4,5,6,7,8,9},F481),"")),100)</f>
        <v>220554</v>
      </c>
      <c r="H481" t="s">
        <v>33</v>
      </c>
      <c r="I481" t="s">
        <v>85</v>
      </c>
      <c r="J481">
        <v>2000000</v>
      </c>
      <c r="K481" t="s">
        <v>1119</v>
      </c>
      <c r="L481" t="s">
        <v>198</v>
      </c>
      <c r="M481" s="30" t="s">
        <v>447</v>
      </c>
      <c r="N481" t="s">
        <v>191</v>
      </c>
      <c r="R481" t="s">
        <v>48</v>
      </c>
      <c r="S481" t="s">
        <v>40</v>
      </c>
    </row>
    <row r="482" spans="1:19">
      <c r="A482" s="28">
        <v>44799</v>
      </c>
      <c r="B482">
        <f t="shared" si="21"/>
        <v>26</v>
      </c>
      <c r="C482">
        <f t="shared" si="23"/>
        <v>4</v>
      </c>
      <c r="D482">
        <f t="shared" si="22"/>
        <v>8</v>
      </c>
      <c r="E482" t="s">
        <v>1120</v>
      </c>
      <c r="F482" s="29" t="s">
        <v>1121</v>
      </c>
      <c r="G482" s="29" t="str" cm="1">
        <f t="array" ref="G482">MID(F482,MIN(IFERROR(FIND({0,1,2,3,4,5,6,7,8,9},F482),"")),100)</f>
        <v>003572</v>
      </c>
      <c r="H482" t="s">
        <v>33</v>
      </c>
      <c r="I482" t="s">
        <v>34</v>
      </c>
      <c r="J482">
        <v>10500000</v>
      </c>
      <c r="K482">
        <v>2799</v>
      </c>
      <c r="L482" t="s">
        <v>87</v>
      </c>
      <c r="M482" s="30" t="s">
        <v>447</v>
      </c>
      <c r="N482" t="s">
        <v>53</v>
      </c>
      <c r="O482" t="s">
        <v>106</v>
      </c>
      <c r="P482" t="s">
        <v>823</v>
      </c>
      <c r="R482" t="s">
        <v>48</v>
      </c>
      <c r="S482" t="s">
        <v>40</v>
      </c>
    </row>
    <row r="483" spans="1:19">
      <c r="A483" s="28">
        <v>44803</v>
      </c>
      <c r="B483">
        <f t="shared" si="21"/>
        <v>30</v>
      </c>
      <c r="C483">
        <f t="shared" si="23"/>
        <v>4</v>
      </c>
      <c r="D483">
        <f t="shared" si="22"/>
        <v>8</v>
      </c>
      <c r="E483" t="s">
        <v>1120</v>
      </c>
      <c r="F483" s="29" t="s">
        <v>1121</v>
      </c>
      <c r="G483" s="29" t="str" cm="1">
        <f t="array" ref="G483">MID(F483,MIN(IFERROR(FIND({0,1,2,3,4,5,6,7,8,9},F483),"")),100)</f>
        <v>003572</v>
      </c>
      <c r="H483" t="s">
        <v>33</v>
      </c>
      <c r="I483" t="s">
        <v>34</v>
      </c>
      <c r="J483">
        <v>10500000</v>
      </c>
      <c r="K483">
        <v>2510</v>
      </c>
      <c r="L483" t="s">
        <v>87</v>
      </c>
      <c r="M483" s="30" t="s">
        <v>447</v>
      </c>
      <c r="N483" t="s">
        <v>53</v>
      </c>
      <c r="O483" t="s">
        <v>106</v>
      </c>
      <c r="P483" t="s">
        <v>823</v>
      </c>
      <c r="R483" t="s">
        <v>30</v>
      </c>
      <c r="S483" t="s">
        <v>40</v>
      </c>
    </row>
    <row r="484" spans="1:19">
      <c r="A484" s="28">
        <v>44782</v>
      </c>
      <c r="B484">
        <f t="shared" si="21"/>
        <v>9</v>
      </c>
      <c r="C484">
        <f t="shared" si="23"/>
        <v>1</v>
      </c>
      <c r="D484">
        <f t="shared" si="22"/>
        <v>8</v>
      </c>
      <c r="E484" t="s">
        <v>1122</v>
      </c>
      <c r="F484" s="29" t="s">
        <v>1123</v>
      </c>
      <c r="G484" s="29" t="str" cm="1">
        <f t="array" ref="G484">MID(F484,MIN(IFERROR(FIND({0,1,2,3,4,5,6,7,8,9},F484),"")),100)</f>
        <v>002838</v>
      </c>
      <c r="H484" t="s">
        <v>33</v>
      </c>
      <c r="I484" t="s">
        <v>34</v>
      </c>
      <c r="J484">
        <v>7600000</v>
      </c>
      <c r="K484" t="s">
        <v>1124</v>
      </c>
      <c r="L484" t="s">
        <v>87</v>
      </c>
      <c r="M484" s="30" t="s">
        <v>447</v>
      </c>
      <c r="N484" t="s">
        <v>37</v>
      </c>
      <c r="R484" t="s">
        <v>48</v>
      </c>
      <c r="S484" t="s">
        <v>172</v>
      </c>
    </row>
    <row r="485" spans="1:19">
      <c r="A485" s="28">
        <v>44818</v>
      </c>
      <c r="B485">
        <f t="shared" si="21"/>
        <v>14</v>
      </c>
      <c r="C485">
        <f t="shared" si="23"/>
        <v>2</v>
      </c>
      <c r="D485">
        <f t="shared" si="22"/>
        <v>9</v>
      </c>
      <c r="E485" t="s">
        <v>1122</v>
      </c>
      <c r="F485" s="29" t="s">
        <v>1123</v>
      </c>
      <c r="G485" s="29" t="str" cm="1">
        <f t="array" ref="G485">MID(F485,MIN(IFERROR(FIND({0,1,2,3,4,5,6,7,8,9},F485),"")),100)</f>
        <v>002838</v>
      </c>
      <c r="H485" t="s">
        <v>33</v>
      </c>
      <c r="I485" t="s">
        <v>34</v>
      </c>
      <c r="J485">
        <v>10000000</v>
      </c>
      <c r="K485">
        <v>4205</v>
      </c>
      <c r="L485" t="s">
        <v>69</v>
      </c>
      <c r="M485" s="30" t="s">
        <v>447</v>
      </c>
      <c r="N485" t="s">
        <v>37</v>
      </c>
      <c r="R485" t="s">
        <v>30</v>
      </c>
      <c r="S485" t="s">
        <v>172</v>
      </c>
    </row>
    <row r="486" spans="1:19">
      <c r="A486" s="28">
        <v>44834</v>
      </c>
      <c r="B486">
        <f t="shared" si="21"/>
        <v>30</v>
      </c>
      <c r="C486">
        <f t="shared" si="23"/>
        <v>4</v>
      </c>
      <c r="D486">
        <f t="shared" si="22"/>
        <v>9</v>
      </c>
      <c r="E486" t="s">
        <v>1122</v>
      </c>
      <c r="F486" s="29">
        <v>220576</v>
      </c>
      <c r="G486" s="29" t="str" cm="1">
        <f t="array" ref="G486">MID(F486,MIN(IFERROR(FIND({0,1,2,3,4,5,6,7,8,9},F486),"")),100)</f>
        <v>220576</v>
      </c>
      <c r="H486" t="s">
        <v>33</v>
      </c>
      <c r="I486" t="s">
        <v>34</v>
      </c>
      <c r="J486">
        <v>5000000</v>
      </c>
      <c r="K486">
        <v>4267</v>
      </c>
      <c r="L486" t="s">
        <v>69</v>
      </c>
      <c r="M486" s="30" t="s">
        <v>447</v>
      </c>
      <c r="N486" t="s">
        <v>70</v>
      </c>
      <c r="R486" t="s">
        <v>48</v>
      </c>
      <c r="S486" t="s">
        <v>172</v>
      </c>
    </row>
    <row r="487" spans="1:19">
      <c r="A487" s="28">
        <v>44811</v>
      </c>
      <c r="B487">
        <f t="shared" si="21"/>
        <v>7</v>
      </c>
      <c r="C487">
        <f t="shared" si="23"/>
        <v>1</v>
      </c>
      <c r="D487">
        <f t="shared" si="22"/>
        <v>9</v>
      </c>
      <c r="E487" t="s">
        <v>1125</v>
      </c>
      <c r="F487" s="29">
        <v>220330</v>
      </c>
      <c r="G487" s="29" t="str" cm="1">
        <f t="array" ref="G487">MID(F487,MIN(IFERROR(FIND({0,1,2,3,4,5,6,7,8,9},F487),"")),100)</f>
        <v>220330</v>
      </c>
      <c r="H487" t="s">
        <v>33</v>
      </c>
      <c r="I487" t="s">
        <v>133</v>
      </c>
      <c r="J487">
        <v>2000000</v>
      </c>
      <c r="K487" t="s">
        <v>1126</v>
      </c>
      <c r="L487" t="s">
        <v>135</v>
      </c>
      <c r="M487" s="30" t="s">
        <v>1535</v>
      </c>
      <c r="N487" t="s">
        <v>136</v>
      </c>
      <c r="O487" t="s">
        <v>165</v>
      </c>
      <c r="P487" t="s">
        <v>38</v>
      </c>
      <c r="R487" t="s">
        <v>48</v>
      </c>
      <c r="S487" t="s">
        <v>40</v>
      </c>
    </row>
    <row r="488" spans="1:19">
      <c r="A488" s="28">
        <v>44826</v>
      </c>
      <c r="B488">
        <f t="shared" si="21"/>
        <v>22</v>
      </c>
      <c r="C488">
        <f t="shared" si="23"/>
        <v>3</v>
      </c>
      <c r="D488">
        <f t="shared" si="22"/>
        <v>9</v>
      </c>
      <c r="E488" t="s">
        <v>1125</v>
      </c>
      <c r="F488" s="29">
        <v>220330</v>
      </c>
      <c r="G488" s="29" t="str" cm="1">
        <f t="array" ref="G488">MID(F488,MIN(IFERROR(FIND({0,1,2,3,4,5,6,7,8,9},F488),"")),100)</f>
        <v>220330</v>
      </c>
      <c r="H488" t="s">
        <v>33</v>
      </c>
      <c r="I488" t="s">
        <v>133</v>
      </c>
      <c r="J488">
        <v>12500000</v>
      </c>
      <c r="K488" t="s">
        <v>1127</v>
      </c>
      <c r="L488" t="s">
        <v>135</v>
      </c>
      <c r="M488" s="30" t="s">
        <v>1535</v>
      </c>
      <c r="N488" t="s">
        <v>165</v>
      </c>
      <c r="O488" t="s">
        <v>136</v>
      </c>
      <c r="P488" t="s">
        <v>38</v>
      </c>
      <c r="R488" t="s">
        <v>30</v>
      </c>
      <c r="S488" t="s">
        <v>40</v>
      </c>
    </row>
    <row r="489" spans="1:19">
      <c r="A489" s="28">
        <v>44819</v>
      </c>
      <c r="B489">
        <f t="shared" si="21"/>
        <v>15</v>
      </c>
      <c r="C489">
        <f t="shared" si="23"/>
        <v>2</v>
      </c>
      <c r="D489">
        <f t="shared" si="22"/>
        <v>9</v>
      </c>
      <c r="E489" t="s">
        <v>1128</v>
      </c>
      <c r="F489" s="29" t="s">
        <v>1129</v>
      </c>
      <c r="G489" s="29" t="str" cm="1">
        <f t="array" ref="G489">MID(F489,MIN(IFERROR(FIND({0,1,2,3,4,5,6,7,8,9},F489),"")),100)</f>
        <v>003670</v>
      </c>
      <c r="H489" t="s">
        <v>33</v>
      </c>
      <c r="I489" t="s">
        <v>412</v>
      </c>
      <c r="J489">
        <v>3000000</v>
      </c>
      <c r="K489" t="s">
        <v>1130</v>
      </c>
      <c r="L489" t="s">
        <v>69</v>
      </c>
      <c r="M489" s="30" t="s">
        <v>447</v>
      </c>
      <c r="N489" t="s">
        <v>50</v>
      </c>
      <c r="O489" t="s">
        <v>841</v>
      </c>
      <c r="P489" t="s">
        <v>206</v>
      </c>
      <c r="R489" t="s">
        <v>48</v>
      </c>
      <c r="S489" t="s">
        <v>40</v>
      </c>
    </row>
    <row r="490" spans="1:19">
      <c r="A490" s="28">
        <v>44821</v>
      </c>
      <c r="B490">
        <f t="shared" si="21"/>
        <v>17</v>
      </c>
      <c r="C490">
        <f t="shared" si="23"/>
        <v>2</v>
      </c>
      <c r="D490">
        <f t="shared" si="22"/>
        <v>9</v>
      </c>
      <c r="E490" t="s">
        <v>1128</v>
      </c>
      <c r="F490" s="29" t="s">
        <v>1129</v>
      </c>
      <c r="G490" s="29" t="str" cm="1">
        <f t="array" ref="G490">MID(F490,MIN(IFERROR(FIND({0,1,2,3,4,5,6,7,8,9},F490),"")),100)</f>
        <v>003670</v>
      </c>
      <c r="H490" t="s">
        <v>33</v>
      </c>
      <c r="I490" t="s">
        <v>412</v>
      </c>
      <c r="J490">
        <v>26800000</v>
      </c>
      <c r="K490" t="s">
        <v>1131</v>
      </c>
      <c r="L490" t="s">
        <v>198</v>
      </c>
      <c r="M490" s="30" t="s">
        <v>447</v>
      </c>
      <c r="N490" t="s">
        <v>50</v>
      </c>
      <c r="O490" t="s">
        <v>841</v>
      </c>
      <c r="P490" t="s">
        <v>206</v>
      </c>
      <c r="R490" t="s">
        <v>30</v>
      </c>
      <c r="S490" t="s">
        <v>40</v>
      </c>
    </row>
    <row r="491" spans="1:19">
      <c r="A491" s="28">
        <v>44742</v>
      </c>
      <c r="B491">
        <f t="shared" si="21"/>
        <v>30</v>
      </c>
      <c r="C491">
        <f t="shared" si="23"/>
        <v>4</v>
      </c>
      <c r="D491">
        <f t="shared" si="22"/>
        <v>6</v>
      </c>
      <c r="E491" t="s">
        <v>1132</v>
      </c>
      <c r="F491" s="29" t="s">
        <v>1133</v>
      </c>
      <c r="G491" s="29" t="str" cm="1">
        <f t="array" ref="G491">MID(F491,MIN(IFERROR(FIND({0,1,2,3,4,5,6,7,8,9},F491),"")),100)</f>
        <v>001822</v>
      </c>
      <c r="H491" t="s">
        <v>33</v>
      </c>
      <c r="I491" t="s">
        <v>204</v>
      </c>
      <c r="J491">
        <v>10000000</v>
      </c>
      <c r="K491" t="s">
        <v>1134</v>
      </c>
      <c r="L491" t="s">
        <v>1135</v>
      </c>
      <c r="M491" s="30" t="s">
        <v>447</v>
      </c>
      <c r="N491" t="s">
        <v>205</v>
      </c>
      <c r="S491" s="30" t="s">
        <v>40</v>
      </c>
    </row>
    <row r="492" spans="1:19">
      <c r="A492" s="28">
        <v>44754</v>
      </c>
      <c r="B492">
        <f t="shared" si="21"/>
        <v>12</v>
      </c>
      <c r="C492">
        <f t="shared" si="23"/>
        <v>2</v>
      </c>
      <c r="D492">
        <f t="shared" si="22"/>
        <v>7</v>
      </c>
      <c r="E492" t="s">
        <v>1136</v>
      </c>
      <c r="F492" s="29">
        <v>2642</v>
      </c>
      <c r="G492" s="29" t="str" cm="1">
        <f t="array" ref="G492">MID(F492,MIN(IFERROR(FIND({0,1,2,3,4,5,6,7,8,9},F492),"")),100)</f>
        <v>2642</v>
      </c>
      <c r="H492" t="s">
        <v>33</v>
      </c>
      <c r="I492" t="s">
        <v>27</v>
      </c>
      <c r="J492">
        <v>16000000</v>
      </c>
      <c r="K492">
        <v>1643</v>
      </c>
      <c r="L492" t="s">
        <v>28</v>
      </c>
      <c r="M492" s="30" t="s">
        <v>447</v>
      </c>
      <c r="N492" t="s">
        <v>516</v>
      </c>
      <c r="R492" t="s">
        <v>39</v>
      </c>
      <c r="S492" t="s">
        <v>91</v>
      </c>
    </row>
    <row r="493" spans="1:19">
      <c r="A493" s="28">
        <v>44803</v>
      </c>
      <c r="B493">
        <f t="shared" si="21"/>
        <v>30</v>
      </c>
      <c r="C493">
        <f t="shared" si="23"/>
        <v>4</v>
      </c>
      <c r="D493">
        <f t="shared" si="22"/>
        <v>8</v>
      </c>
      <c r="E493" t="s">
        <v>1137</v>
      </c>
      <c r="F493" s="29" t="s">
        <v>1138</v>
      </c>
      <c r="G493" s="29" t="str" cm="1">
        <f t="array" ref="G493">MID(F493,MIN(IFERROR(FIND({0,1,2,3,4,5,6,7,8,9},F493),"")),100)</f>
        <v>003511</v>
      </c>
      <c r="H493" t="s">
        <v>33</v>
      </c>
      <c r="I493" t="s">
        <v>85</v>
      </c>
      <c r="J493">
        <v>2000000</v>
      </c>
      <c r="K493">
        <v>2438</v>
      </c>
      <c r="L493" t="s">
        <v>87</v>
      </c>
      <c r="M493" s="30" t="s">
        <v>447</v>
      </c>
      <c r="N493" t="s">
        <v>191</v>
      </c>
      <c r="O493" t="s">
        <v>54</v>
      </c>
      <c r="P493" t="s">
        <v>47</v>
      </c>
      <c r="R493" t="s">
        <v>48</v>
      </c>
      <c r="S493" t="s">
        <v>40</v>
      </c>
    </row>
    <row r="494" spans="1:19">
      <c r="A494" s="28">
        <v>44831</v>
      </c>
      <c r="B494">
        <f t="shared" si="21"/>
        <v>27</v>
      </c>
      <c r="C494">
        <f t="shared" si="23"/>
        <v>4</v>
      </c>
      <c r="D494">
        <f t="shared" si="22"/>
        <v>9</v>
      </c>
      <c r="E494" t="s">
        <v>1139</v>
      </c>
      <c r="F494" s="29" t="s">
        <v>1138</v>
      </c>
      <c r="G494" s="29" t="str" cm="1">
        <f t="array" ref="G494">MID(F494,MIN(IFERROR(FIND({0,1,2,3,4,5,6,7,8,9},F494),"")),100)</f>
        <v>003511</v>
      </c>
      <c r="H494" t="s">
        <v>33</v>
      </c>
      <c r="I494" t="s">
        <v>85</v>
      </c>
      <c r="J494">
        <v>9000000</v>
      </c>
      <c r="K494">
        <v>4314</v>
      </c>
      <c r="L494" t="s">
        <v>198</v>
      </c>
      <c r="M494" s="30" t="s">
        <v>447</v>
      </c>
      <c r="N494" t="s">
        <v>191</v>
      </c>
      <c r="O494" t="s">
        <v>47</v>
      </c>
      <c r="P494" t="s">
        <v>54</v>
      </c>
      <c r="R494" t="s">
        <v>48</v>
      </c>
      <c r="S494" t="s">
        <v>40</v>
      </c>
    </row>
    <row r="495" spans="1:19">
      <c r="A495" s="28">
        <v>44772</v>
      </c>
      <c r="B495">
        <f t="shared" si="21"/>
        <v>30</v>
      </c>
      <c r="C495">
        <f t="shared" si="23"/>
        <v>4</v>
      </c>
      <c r="D495">
        <f t="shared" si="22"/>
        <v>7</v>
      </c>
      <c r="E495" t="s">
        <v>1140</v>
      </c>
      <c r="F495" s="29" t="s">
        <v>1141</v>
      </c>
      <c r="G495" s="29" t="str" cm="1">
        <f t="array" ref="G495">MID(F495,MIN(IFERROR(FIND({0,1,2,3,4,5,6,7,8,9},F495),"")),100)</f>
        <v>002382</v>
      </c>
      <c r="H495" t="s">
        <v>33</v>
      </c>
      <c r="I495" t="s">
        <v>412</v>
      </c>
      <c r="J495">
        <v>23040000</v>
      </c>
      <c r="K495" t="s">
        <v>1142</v>
      </c>
      <c r="L495" t="s">
        <v>69</v>
      </c>
      <c r="M495" s="30" t="s">
        <v>447</v>
      </c>
      <c r="N495" t="s">
        <v>50</v>
      </c>
      <c r="O495" t="s">
        <v>151</v>
      </c>
      <c r="P495" t="s">
        <v>167</v>
      </c>
      <c r="R495" t="s">
        <v>39</v>
      </c>
      <c r="S495" t="s">
        <v>40</v>
      </c>
    </row>
    <row r="496" spans="1:19">
      <c r="A496" s="28">
        <v>44820</v>
      </c>
      <c r="B496">
        <f t="shared" si="21"/>
        <v>16</v>
      </c>
      <c r="C496">
        <f t="shared" si="23"/>
        <v>2</v>
      </c>
      <c r="D496">
        <f t="shared" si="22"/>
        <v>9</v>
      </c>
      <c r="E496" t="s">
        <v>1143</v>
      </c>
      <c r="F496" s="29" t="s">
        <v>1144</v>
      </c>
      <c r="G496" s="29" t="str" cm="1">
        <f t="array" ref="G496">MID(F496,MIN(IFERROR(FIND({0,1,2,3,4,5,6,7,8,9},F496),"")),100)</f>
        <v>003676</v>
      </c>
      <c r="H496" t="s">
        <v>33</v>
      </c>
      <c r="I496" t="s">
        <v>412</v>
      </c>
      <c r="J496">
        <v>4800000</v>
      </c>
      <c r="K496" t="s">
        <v>1145</v>
      </c>
      <c r="L496" t="s">
        <v>198</v>
      </c>
      <c r="M496" s="30" t="s">
        <v>447</v>
      </c>
      <c r="N496" t="s">
        <v>50</v>
      </c>
      <c r="O496" t="s">
        <v>448</v>
      </c>
      <c r="R496" t="s">
        <v>48</v>
      </c>
      <c r="S496" t="s">
        <v>91</v>
      </c>
    </row>
    <row r="497" spans="1:19">
      <c r="A497" s="28">
        <v>44828</v>
      </c>
      <c r="B497">
        <f t="shared" si="21"/>
        <v>24</v>
      </c>
      <c r="C497">
        <f t="shared" si="23"/>
        <v>3</v>
      </c>
      <c r="D497">
        <f t="shared" si="22"/>
        <v>9</v>
      </c>
      <c r="E497" t="s">
        <v>1146</v>
      </c>
      <c r="F497" s="29" t="s">
        <v>1147</v>
      </c>
      <c r="G497" s="29" t="str" cm="1">
        <f t="array" ref="G497">MID(F497,MIN(IFERROR(FIND({0,1,2,3,4,5,6,7,8,9},F497),"")),100)</f>
        <v xml:space="preserve">002977 </v>
      </c>
      <c r="H497" t="s">
        <v>33</v>
      </c>
      <c r="I497" t="s">
        <v>201</v>
      </c>
      <c r="J497">
        <v>21000000</v>
      </c>
      <c r="K497">
        <v>4150</v>
      </c>
      <c r="L497" t="s">
        <v>69</v>
      </c>
      <c r="M497" s="30" t="s">
        <v>447</v>
      </c>
      <c r="N497" t="s">
        <v>46</v>
      </c>
      <c r="O497" t="s">
        <v>50</v>
      </c>
      <c r="P497" t="s">
        <v>579</v>
      </c>
      <c r="R497" t="s">
        <v>39</v>
      </c>
      <c r="S497" t="s">
        <v>40</v>
      </c>
    </row>
    <row r="498" spans="1:19">
      <c r="A498" s="28">
        <v>44798</v>
      </c>
      <c r="B498">
        <f t="shared" si="21"/>
        <v>25</v>
      </c>
      <c r="C498">
        <f t="shared" si="23"/>
        <v>4</v>
      </c>
      <c r="D498">
        <f t="shared" si="22"/>
        <v>8</v>
      </c>
      <c r="E498" t="s">
        <v>1148</v>
      </c>
      <c r="F498" s="29" t="s">
        <v>1149</v>
      </c>
      <c r="G498" s="29" t="str" cm="1">
        <f t="array" ref="G498">MID(F498,MIN(IFERROR(FIND({0,1,2,3,4,5,6,7,8,9},F498),"")),100)</f>
        <v>003092</v>
      </c>
      <c r="H498" t="s">
        <v>33</v>
      </c>
      <c r="I498" t="s">
        <v>27</v>
      </c>
      <c r="J498">
        <v>10800000</v>
      </c>
      <c r="K498">
        <v>2948</v>
      </c>
      <c r="L498" t="s">
        <v>87</v>
      </c>
      <c r="M498" s="30" t="s">
        <v>447</v>
      </c>
      <c r="N498" t="s">
        <v>38</v>
      </c>
      <c r="R498" t="s">
        <v>39</v>
      </c>
      <c r="S498" t="s">
        <v>40</v>
      </c>
    </row>
    <row r="499" spans="1:19">
      <c r="A499" s="28">
        <v>44804</v>
      </c>
      <c r="B499">
        <f t="shared" si="21"/>
        <v>31</v>
      </c>
      <c r="C499">
        <f t="shared" si="23"/>
        <v>4</v>
      </c>
      <c r="D499">
        <f t="shared" si="22"/>
        <v>8</v>
      </c>
      <c r="E499" t="s">
        <v>1150</v>
      </c>
      <c r="F499" s="29" t="s">
        <v>1151</v>
      </c>
      <c r="G499" s="29" t="str" cm="1">
        <f t="array" ref="G499">MID(F499,MIN(IFERROR(FIND({0,1,2,3,4,5,6,7,8,9},F499),"")),100)</f>
        <v>0002356</v>
      </c>
      <c r="H499" t="s">
        <v>26</v>
      </c>
      <c r="I499" t="s">
        <v>27</v>
      </c>
      <c r="J499">
        <v>7500000</v>
      </c>
      <c r="K499" t="s">
        <v>1152</v>
      </c>
      <c r="L499" t="s">
        <v>87</v>
      </c>
      <c r="M499" s="30" t="s">
        <v>447</v>
      </c>
      <c r="N499" t="s">
        <v>195</v>
      </c>
      <c r="R499" t="s">
        <v>39</v>
      </c>
      <c r="S499" t="s">
        <v>172</v>
      </c>
    </row>
    <row r="500" spans="1:19">
      <c r="A500" s="28">
        <v>44746</v>
      </c>
      <c r="B500">
        <f t="shared" si="21"/>
        <v>4</v>
      </c>
      <c r="C500">
        <f t="shared" si="23"/>
        <v>1</v>
      </c>
      <c r="D500">
        <f t="shared" si="22"/>
        <v>7</v>
      </c>
      <c r="E500" t="s">
        <v>1153</v>
      </c>
      <c r="F500" s="29">
        <v>1545</v>
      </c>
      <c r="G500" s="29" t="str" cm="1">
        <f t="array" ref="G500">MID(F500,MIN(IFERROR(FIND({0,1,2,3,4,5,6,7,8,9},F500),"")),100)</f>
        <v>1545</v>
      </c>
      <c r="H500" t="s">
        <v>33</v>
      </c>
      <c r="I500" t="s">
        <v>204</v>
      </c>
      <c r="J500">
        <v>4145000</v>
      </c>
      <c r="K500">
        <v>1293</v>
      </c>
      <c r="L500" t="s">
        <v>69</v>
      </c>
      <c r="M500" s="30" t="s">
        <v>447</v>
      </c>
      <c r="N500" t="s">
        <v>205</v>
      </c>
      <c r="R500" t="s">
        <v>48</v>
      </c>
      <c r="S500" t="s">
        <v>172</v>
      </c>
    </row>
    <row r="501" spans="1:19">
      <c r="A501" s="28">
        <v>44751</v>
      </c>
      <c r="B501">
        <f t="shared" si="21"/>
        <v>9</v>
      </c>
      <c r="C501">
        <f t="shared" si="23"/>
        <v>1</v>
      </c>
      <c r="D501">
        <f t="shared" si="22"/>
        <v>7</v>
      </c>
      <c r="E501" t="s">
        <v>1154</v>
      </c>
      <c r="F501" s="29" t="s">
        <v>1155</v>
      </c>
      <c r="G501" s="29" t="str" cm="1">
        <f t="array" ref="G501">MID(F501,MIN(IFERROR(FIND({0,1,2,3,4,5,6,7,8,9},F501),"")),100)</f>
        <v>2291</v>
      </c>
      <c r="H501" t="s">
        <v>26</v>
      </c>
      <c r="I501" t="s">
        <v>27</v>
      </c>
      <c r="J501">
        <v>3500000</v>
      </c>
      <c r="K501">
        <v>477</v>
      </c>
      <c r="L501" t="s">
        <v>28</v>
      </c>
      <c r="M501" s="30" t="s">
        <v>447</v>
      </c>
      <c r="N501" t="s">
        <v>43</v>
      </c>
      <c r="R501" t="s">
        <v>39</v>
      </c>
      <c r="S501" t="s">
        <v>26</v>
      </c>
    </row>
    <row r="502" spans="1:19">
      <c r="A502" s="28">
        <v>44761</v>
      </c>
      <c r="B502">
        <f t="shared" si="21"/>
        <v>19</v>
      </c>
      <c r="C502">
        <f t="shared" si="23"/>
        <v>3</v>
      </c>
      <c r="D502">
        <f t="shared" si="22"/>
        <v>7</v>
      </c>
      <c r="E502" t="s">
        <v>1156</v>
      </c>
      <c r="F502" s="29">
        <v>2343</v>
      </c>
      <c r="G502" s="29" t="str" cm="1">
        <f t="array" ref="G502">MID(F502,MIN(IFERROR(FIND({0,1,2,3,4,5,6,7,8,9},F502),"")),100)</f>
        <v>2343</v>
      </c>
      <c r="H502" t="s">
        <v>33</v>
      </c>
      <c r="I502" t="s">
        <v>412</v>
      </c>
      <c r="J502">
        <v>7200000</v>
      </c>
      <c r="K502">
        <v>1821</v>
      </c>
      <c r="L502" t="s">
        <v>447</v>
      </c>
      <c r="M502" s="30" t="s">
        <v>447</v>
      </c>
      <c r="N502" t="s">
        <v>50</v>
      </c>
      <c r="O502" t="s">
        <v>46</v>
      </c>
      <c r="P502" t="s">
        <v>791</v>
      </c>
      <c r="R502" t="s">
        <v>48</v>
      </c>
      <c r="S502" t="s">
        <v>40</v>
      </c>
    </row>
    <row r="503" spans="1:19">
      <c r="A503" s="28">
        <v>44782</v>
      </c>
      <c r="B503">
        <f t="shared" si="21"/>
        <v>9</v>
      </c>
      <c r="C503">
        <f t="shared" si="23"/>
        <v>1</v>
      </c>
      <c r="D503">
        <f t="shared" si="22"/>
        <v>8</v>
      </c>
      <c r="E503" t="s">
        <v>1156</v>
      </c>
      <c r="F503" s="29" t="s">
        <v>1157</v>
      </c>
      <c r="G503" s="29" t="str" cm="1">
        <f t="array" ref="G503">MID(F503,MIN(IFERROR(FIND({0,1,2,3,4,5,6,7,8,9},F503),"")),100)</f>
        <v>002343</v>
      </c>
      <c r="H503" t="s">
        <v>33</v>
      </c>
      <c r="I503" t="s">
        <v>412</v>
      </c>
      <c r="J503">
        <v>7200000</v>
      </c>
      <c r="K503" t="s">
        <v>1158</v>
      </c>
      <c r="L503" t="s">
        <v>87</v>
      </c>
      <c r="M503" s="30" t="s">
        <v>447</v>
      </c>
      <c r="N503" t="s">
        <v>50</v>
      </c>
      <c r="O503" t="s">
        <v>46</v>
      </c>
      <c r="P503" t="s">
        <v>791</v>
      </c>
      <c r="R503" t="s">
        <v>30</v>
      </c>
      <c r="S503" t="s">
        <v>40</v>
      </c>
    </row>
    <row r="504" spans="1:19">
      <c r="A504" s="28">
        <v>44791</v>
      </c>
      <c r="B504">
        <f t="shared" si="21"/>
        <v>18</v>
      </c>
      <c r="C504">
        <f t="shared" si="23"/>
        <v>3</v>
      </c>
      <c r="D504">
        <f t="shared" si="22"/>
        <v>8</v>
      </c>
      <c r="E504" t="s">
        <v>1156</v>
      </c>
      <c r="F504" s="29" t="s">
        <v>1159</v>
      </c>
      <c r="G504" s="29" t="str" cm="1">
        <f t="array" ref="G504">MID(F504,MIN(IFERROR(FIND({0,1,2,3,4,5,6,7,8,9},F504),"")),100)</f>
        <v>003651</v>
      </c>
      <c r="H504" t="s">
        <v>33</v>
      </c>
      <c r="I504" t="s">
        <v>412</v>
      </c>
      <c r="J504">
        <v>3720000</v>
      </c>
      <c r="K504" t="s">
        <v>1160</v>
      </c>
      <c r="L504" t="s">
        <v>87</v>
      </c>
      <c r="M504" s="30" t="s">
        <v>447</v>
      </c>
      <c r="N504" t="s">
        <v>50</v>
      </c>
      <c r="O504" t="s">
        <v>791</v>
      </c>
      <c r="P504" t="s">
        <v>46</v>
      </c>
      <c r="R504" t="s">
        <v>39</v>
      </c>
      <c r="S504" t="s">
        <v>1161</v>
      </c>
    </row>
    <row r="505" spans="1:19">
      <c r="A505" s="28">
        <v>44834</v>
      </c>
      <c r="B505">
        <f t="shared" si="21"/>
        <v>30</v>
      </c>
      <c r="C505">
        <f t="shared" si="23"/>
        <v>4</v>
      </c>
      <c r="D505">
        <f t="shared" si="22"/>
        <v>9</v>
      </c>
      <c r="E505" t="s">
        <v>1162</v>
      </c>
      <c r="F505" s="29">
        <v>220560</v>
      </c>
      <c r="G505" s="29" t="str" cm="1">
        <f t="array" ref="G505">MID(F505,MIN(IFERROR(FIND({0,1,2,3,4,5,6,7,8,9},F505),"")),100)</f>
        <v>220560</v>
      </c>
      <c r="H505" t="s">
        <v>33</v>
      </c>
      <c r="I505" t="s">
        <v>412</v>
      </c>
      <c r="J505">
        <v>24050000</v>
      </c>
      <c r="K505" t="s">
        <v>1163</v>
      </c>
      <c r="L505" t="s">
        <v>69</v>
      </c>
      <c r="M505" s="30" t="s">
        <v>447</v>
      </c>
      <c r="N505" t="s">
        <v>50</v>
      </c>
      <c r="O505" t="s">
        <v>791</v>
      </c>
      <c r="R505" t="s">
        <v>39</v>
      </c>
      <c r="S505" t="s">
        <v>82</v>
      </c>
    </row>
    <row r="506" spans="1:19">
      <c r="A506" s="28">
        <v>44834</v>
      </c>
      <c r="B506">
        <f t="shared" si="21"/>
        <v>30</v>
      </c>
      <c r="C506">
        <f t="shared" si="23"/>
        <v>4</v>
      </c>
      <c r="D506">
        <f t="shared" si="22"/>
        <v>9</v>
      </c>
      <c r="E506" t="s">
        <v>1164</v>
      </c>
      <c r="F506" s="29">
        <v>220598</v>
      </c>
      <c r="G506" s="29" t="str" cm="1">
        <f t="array" ref="G506">MID(F506,MIN(IFERROR(FIND({0,1,2,3,4,5,6,7,8,9},F506),"")),100)</f>
        <v>220598</v>
      </c>
      <c r="H506" t="s">
        <v>33</v>
      </c>
      <c r="I506" t="s">
        <v>133</v>
      </c>
      <c r="J506">
        <v>18000000</v>
      </c>
      <c r="K506" t="s">
        <v>1165</v>
      </c>
      <c r="L506" t="s">
        <v>135</v>
      </c>
      <c r="M506" s="30" t="s">
        <v>1535</v>
      </c>
      <c r="N506" t="s">
        <v>264</v>
      </c>
      <c r="R506" t="s">
        <v>39</v>
      </c>
      <c r="S506" t="s">
        <v>172</v>
      </c>
    </row>
    <row r="507" spans="1:19">
      <c r="A507" s="28">
        <v>44749</v>
      </c>
      <c r="B507">
        <f t="shared" si="21"/>
        <v>7</v>
      </c>
      <c r="C507">
        <f t="shared" si="23"/>
        <v>1</v>
      </c>
      <c r="D507">
        <f t="shared" si="22"/>
        <v>7</v>
      </c>
      <c r="E507" t="s">
        <v>1166</v>
      </c>
      <c r="F507" s="29">
        <v>2275</v>
      </c>
      <c r="G507" s="29" t="str" cm="1">
        <f t="array" ref="G507">MID(F507,MIN(IFERROR(FIND({0,1,2,3,4,5,6,7,8,9},F507),"")),100)</f>
        <v>2275</v>
      </c>
      <c r="H507" t="s">
        <v>33</v>
      </c>
      <c r="I507" t="s">
        <v>201</v>
      </c>
      <c r="J507">
        <v>3360000</v>
      </c>
      <c r="K507">
        <v>2054</v>
      </c>
      <c r="L507" t="s">
        <v>69</v>
      </c>
      <c r="M507" s="30" t="s">
        <v>447</v>
      </c>
      <c r="N507" t="s">
        <v>46</v>
      </c>
      <c r="R507" t="s">
        <v>39</v>
      </c>
      <c r="S507" t="s">
        <v>40</v>
      </c>
    </row>
    <row r="508" spans="1:19">
      <c r="A508" s="28">
        <v>44772</v>
      </c>
      <c r="B508">
        <f t="shared" si="21"/>
        <v>30</v>
      </c>
      <c r="C508">
        <f t="shared" si="23"/>
        <v>4</v>
      </c>
      <c r="D508">
        <f t="shared" si="22"/>
        <v>7</v>
      </c>
      <c r="E508" t="s">
        <v>1167</v>
      </c>
      <c r="F508" s="29" t="s">
        <v>1168</v>
      </c>
      <c r="G508" s="29" t="str" cm="1">
        <f t="array" ref="G508">MID(F508,MIN(IFERROR(FIND({0,1,2,3,4,5,6,7,8,9},F508),"")),100)</f>
        <v>002275</v>
      </c>
      <c r="H508" t="s">
        <v>33</v>
      </c>
      <c r="I508" t="s">
        <v>201</v>
      </c>
      <c r="J508">
        <v>3360000</v>
      </c>
      <c r="K508" t="s">
        <v>1169</v>
      </c>
      <c r="L508" t="s">
        <v>69</v>
      </c>
      <c r="M508" s="30" t="s">
        <v>447</v>
      </c>
      <c r="N508" t="s">
        <v>46</v>
      </c>
      <c r="O508" t="s">
        <v>868</v>
      </c>
      <c r="R508" t="s">
        <v>30</v>
      </c>
      <c r="S508" t="s">
        <v>40</v>
      </c>
    </row>
    <row r="509" spans="1:19">
      <c r="A509" s="28">
        <v>44828</v>
      </c>
      <c r="B509">
        <f t="shared" si="21"/>
        <v>24</v>
      </c>
      <c r="C509">
        <f t="shared" si="23"/>
        <v>3</v>
      </c>
      <c r="D509">
        <f t="shared" si="22"/>
        <v>9</v>
      </c>
      <c r="E509" t="s">
        <v>1170</v>
      </c>
      <c r="F509" s="29" t="s">
        <v>1171</v>
      </c>
      <c r="G509" s="29" t="str" cm="1">
        <f t="array" ref="G509">MID(F509,MIN(IFERROR(FIND({0,1,2,3,4,5,6,7,8,9},F509),"")),100)</f>
        <v>002975</v>
      </c>
      <c r="H509" t="s">
        <v>33</v>
      </c>
      <c r="I509" t="s">
        <v>201</v>
      </c>
      <c r="J509">
        <v>11200000</v>
      </c>
      <c r="K509">
        <v>4147</v>
      </c>
      <c r="L509" t="s">
        <v>69</v>
      </c>
      <c r="M509" s="30" t="s">
        <v>447</v>
      </c>
      <c r="N509" t="s">
        <v>46</v>
      </c>
      <c r="O509" t="s">
        <v>579</v>
      </c>
      <c r="P509" t="s">
        <v>50</v>
      </c>
      <c r="R509" t="s">
        <v>48</v>
      </c>
      <c r="S509" t="s">
        <v>40</v>
      </c>
    </row>
    <row r="510" spans="1:19">
      <c r="A510" s="28">
        <v>44834</v>
      </c>
      <c r="B510">
        <f t="shared" si="21"/>
        <v>30</v>
      </c>
      <c r="C510">
        <f t="shared" si="23"/>
        <v>4</v>
      </c>
      <c r="D510">
        <f t="shared" si="22"/>
        <v>9</v>
      </c>
      <c r="E510" t="s">
        <v>1172</v>
      </c>
      <c r="F510" s="29" t="s">
        <v>1173</v>
      </c>
      <c r="G510" s="29" t="str" cm="1">
        <f t="array" ref="G510">MID(F510,MIN(IFERROR(FIND({0,1,2,3,4,5,6,7,8,9},F510),"")),100)</f>
        <v>003319</v>
      </c>
      <c r="H510" t="s">
        <v>33</v>
      </c>
      <c r="I510" t="s">
        <v>201</v>
      </c>
      <c r="J510">
        <v>12000000</v>
      </c>
      <c r="K510">
        <v>1210</v>
      </c>
      <c r="L510" t="s">
        <v>69</v>
      </c>
      <c r="M510" s="30" t="s">
        <v>447</v>
      </c>
      <c r="N510" t="s">
        <v>46</v>
      </c>
      <c r="R510" t="s">
        <v>39</v>
      </c>
      <c r="S510" t="s">
        <v>40</v>
      </c>
    </row>
    <row r="511" spans="1:19">
      <c r="A511" s="28">
        <v>44758</v>
      </c>
      <c r="B511">
        <f t="shared" si="21"/>
        <v>16</v>
      </c>
      <c r="C511">
        <f t="shared" si="23"/>
        <v>2</v>
      </c>
      <c r="D511">
        <f t="shared" si="22"/>
        <v>7</v>
      </c>
      <c r="E511" t="s">
        <v>1174</v>
      </c>
      <c r="F511" s="29">
        <v>2746</v>
      </c>
      <c r="G511" s="29" t="str" cm="1">
        <f t="array" ref="G511">MID(F511,MIN(IFERROR(FIND({0,1,2,3,4,5,6,7,8,9},F511),"")),100)</f>
        <v>2746</v>
      </c>
      <c r="H511" t="s">
        <v>33</v>
      </c>
      <c r="I511" t="s">
        <v>213</v>
      </c>
      <c r="J511">
        <v>6720000</v>
      </c>
      <c r="K511">
        <v>1597</v>
      </c>
      <c r="L511" t="s">
        <v>28</v>
      </c>
      <c r="M511" s="30" t="s">
        <v>447</v>
      </c>
      <c r="N511" t="s">
        <v>400</v>
      </c>
      <c r="O511" t="s">
        <v>215</v>
      </c>
      <c r="R511" t="s">
        <v>39</v>
      </c>
      <c r="S511" t="s">
        <v>91</v>
      </c>
    </row>
    <row r="512" spans="1:19">
      <c r="A512" s="28">
        <v>44825</v>
      </c>
      <c r="B512">
        <f t="shared" si="21"/>
        <v>21</v>
      </c>
      <c r="C512">
        <f t="shared" si="23"/>
        <v>3</v>
      </c>
      <c r="D512">
        <f t="shared" si="22"/>
        <v>9</v>
      </c>
      <c r="E512" t="s">
        <v>1175</v>
      </c>
      <c r="F512" s="29" t="s">
        <v>1176</v>
      </c>
      <c r="G512" s="29" t="str" cm="1">
        <f t="array" ref="G512">MID(F512,MIN(IFERROR(FIND({0,1,2,3,4,5,6,7,8,9},F512),"")),100)</f>
        <v>001916</v>
      </c>
      <c r="H512" t="s">
        <v>33</v>
      </c>
      <c r="I512" t="s">
        <v>412</v>
      </c>
      <c r="J512">
        <v>15600000</v>
      </c>
      <c r="K512" t="s">
        <v>1177</v>
      </c>
      <c r="L512" t="s">
        <v>69</v>
      </c>
      <c r="M512" s="30" t="s">
        <v>447</v>
      </c>
      <c r="N512" t="s">
        <v>448</v>
      </c>
      <c r="O512" t="s">
        <v>119</v>
      </c>
      <c r="R512" t="s">
        <v>30</v>
      </c>
      <c r="S512" t="s">
        <v>40</v>
      </c>
    </row>
    <row r="513" spans="1:19">
      <c r="A513" s="28">
        <v>44833</v>
      </c>
      <c r="B513">
        <f t="shared" si="21"/>
        <v>29</v>
      </c>
      <c r="C513">
        <f t="shared" si="23"/>
        <v>4</v>
      </c>
      <c r="D513">
        <f t="shared" si="22"/>
        <v>9</v>
      </c>
      <c r="E513" t="s">
        <v>1178</v>
      </c>
      <c r="F513" s="29" t="s">
        <v>1179</v>
      </c>
      <c r="G513" s="29" t="str" cm="1">
        <f t="array" ref="G513">MID(F513,MIN(IFERROR(FIND({0,1,2,3,4,5,6,7,8,9},F513),"")),100)</f>
        <v>004175</v>
      </c>
      <c r="H513" t="s">
        <v>33</v>
      </c>
      <c r="I513" t="s">
        <v>213</v>
      </c>
      <c r="J513">
        <v>15132000</v>
      </c>
      <c r="K513">
        <v>3540</v>
      </c>
      <c r="L513" t="s">
        <v>69</v>
      </c>
      <c r="M513" s="30" t="s">
        <v>447</v>
      </c>
      <c r="N513" t="s">
        <v>119</v>
      </c>
      <c r="O513" t="s">
        <v>400</v>
      </c>
      <c r="P513" t="s">
        <v>206</v>
      </c>
      <c r="R513" t="s">
        <v>39</v>
      </c>
      <c r="S513" t="s">
        <v>40</v>
      </c>
    </row>
    <row r="514" spans="1:19">
      <c r="A514" s="28">
        <v>44826</v>
      </c>
      <c r="B514">
        <f t="shared" ref="B514:B577" si="24">DAY(A514)</f>
        <v>22</v>
      </c>
      <c r="C514">
        <f t="shared" si="23"/>
        <v>3</v>
      </c>
      <c r="D514">
        <f t="shared" ref="D514:D577" si="25">MONTH(A514)</f>
        <v>9</v>
      </c>
      <c r="E514" t="s">
        <v>1180</v>
      </c>
      <c r="F514" s="29" t="s">
        <v>1181</v>
      </c>
      <c r="G514" s="29" t="str" cm="1">
        <f t="array" ref="G514">MID(F514,MIN(IFERROR(FIND({0,1,2,3,4,5,6,7,8,9},F514),"")),100)</f>
        <v>001214</v>
      </c>
      <c r="H514" t="s">
        <v>33</v>
      </c>
      <c r="I514" t="s">
        <v>204</v>
      </c>
      <c r="J514">
        <v>12000000</v>
      </c>
      <c r="K514" t="s">
        <v>1182</v>
      </c>
      <c r="L514" t="s">
        <v>81</v>
      </c>
      <c r="M514" s="30" t="s">
        <v>447</v>
      </c>
      <c r="N514" t="s">
        <v>575</v>
      </c>
      <c r="R514" t="s">
        <v>39</v>
      </c>
      <c r="S514" t="s">
        <v>172</v>
      </c>
    </row>
    <row r="515" spans="1:19">
      <c r="A515" s="28">
        <v>44796</v>
      </c>
      <c r="B515">
        <f t="shared" si="24"/>
        <v>23</v>
      </c>
      <c r="C515">
        <f t="shared" ref="C515:C578" si="26">ROUND(B515/7,0)</f>
        <v>3</v>
      </c>
      <c r="D515">
        <f t="shared" si="25"/>
        <v>8</v>
      </c>
      <c r="E515" t="s">
        <v>495</v>
      </c>
      <c r="F515" s="29" t="s">
        <v>1183</v>
      </c>
      <c r="G515" s="29" t="str" cm="1">
        <f t="array" ref="G515">MID(F515,MIN(IFERROR(FIND({0,1,2,3,4,5,6,7,8,9},F515),"")),100)</f>
        <v>003126</v>
      </c>
      <c r="H515" t="s">
        <v>33</v>
      </c>
      <c r="I515" t="s">
        <v>177</v>
      </c>
      <c r="J515">
        <v>14400000</v>
      </c>
      <c r="K515" t="s">
        <v>1184</v>
      </c>
      <c r="L515" t="s">
        <v>81</v>
      </c>
      <c r="M515" s="30" t="s">
        <v>447</v>
      </c>
      <c r="N515" t="s">
        <v>290</v>
      </c>
      <c r="O515" t="s">
        <v>136</v>
      </c>
      <c r="R515" t="s">
        <v>39</v>
      </c>
      <c r="S515" t="s">
        <v>40</v>
      </c>
    </row>
    <row r="516" spans="1:19">
      <c r="A516" s="28">
        <v>44744</v>
      </c>
      <c r="B516">
        <f t="shared" si="24"/>
        <v>2</v>
      </c>
      <c r="C516">
        <f t="shared" si="26"/>
        <v>0</v>
      </c>
      <c r="D516">
        <f t="shared" si="25"/>
        <v>7</v>
      </c>
      <c r="E516" t="s">
        <v>1185</v>
      </c>
      <c r="F516" s="29" t="s">
        <v>1186</v>
      </c>
      <c r="G516" s="29" t="str" cm="1">
        <f t="array" ref="G516">MID(F516,MIN(IFERROR(FIND({0,1,2,3,4,5,6,7,8,9},F516),"")),100)</f>
        <v>002301</v>
      </c>
      <c r="H516" t="s">
        <v>33</v>
      </c>
      <c r="I516" t="s">
        <v>412</v>
      </c>
      <c r="J516">
        <v>5760000</v>
      </c>
      <c r="K516">
        <v>1764</v>
      </c>
      <c r="L516" t="s">
        <v>69</v>
      </c>
      <c r="M516" s="30" t="s">
        <v>447</v>
      </c>
      <c r="N516" t="s">
        <v>361</v>
      </c>
      <c r="O516" t="s">
        <v>828</v>
      </c>
      <c r="P516" t="s">
        <v>1116</v>
      </c>
      <c r="R516" t="s">
        <v>39</v>
      </c>
      <c r="S516" t="s">
        <v>40</v>
      </c>
    </row>
    <row r="517" spans="1:19">
      <c r="A517" s="28">
        <v>44805</v>
      </c>
      <c r="B517">
        <f t="shared" si="24"/>
        <v>1</v>
      </c>
      <c r="C517">
        <f t="shared" si="26"/>
        <v>0</v>
      </c>
      <c r="D517">
        <f t="shared" si="25"/>
        <v>9</v>
      </c>
      <c r="E517" t="s">
        <v>1187</v>
      </c>
      <c r="F517" s="29" t="s">
        <v>1188</v>
      </c>
      <c r="G517" s="29" t="str" cm="1">
        <f t="array" ref="G517">MID(F517,MIN(IFERROR(FIND({0,1,2,3,4,5,6,7,8,9},F517),"")),100)</f>
        <v>004151</v>
      </c>
      <c r="H517" t="s">
        <v>33</v>
      </c>
      <c r="I517" t="s">
        <v>213</v>
      </c>
      <c r="J517">
        <v>14000000</v>
      </c>
      <c r="K517" t="s">
        <v>1189</v>
      </c>
      <c r="L517" t="s">
        <v>179</v>
      </c>
      <c r="M517" s="30" t="s">
        <v>447</v>
      </c>
      <c r="N517" t="s">
        <v>215</v>
      </c>
      <c r="O517" t="s">
        <v>384</v>
      </c>
      <c r="R517" t="s">
        <v>39</v>
      </c>
      <c r="S517" t="s">
        <v>91</v>
      </c>
    </row>
    <row r="518" spans="1:19">
      <c r="A518" s="28">
        <v>44828</v>
      </c>
      <c r="B518">
        <f t="shared" si="24"/>
        <v>24</v>
      </c>
      <c r="C518">
        <f t="shared" si="26"/>
        <v>3</v>
      </c>
      <c r="D518">
        <f t="shared" si="25"/>
        <v>9</v>
      </c>
      <c r="E518" t="s">
        <v>1190</v>
      </c>
      <c r="F518" s="29">
        <v>220462</v>
      </c>
      <c r="G518" s="29" t="str" cm="1">
        <f t="array" ref="G518">MID(F518,MIN(IFERROR(FIND({0,1,2,3,4,5,6,7,8,9},F518),"")),100)</f>
        <v>220462</v>
      </c>
      <c r="H518" t="s">
        <v>33</v>
      </c>
      <c r="I518" t="s">
        <v>242</v>
      </c>
      <c r="J518">
        <v>19300000</v>
      </c>
      <c r="K518" t="s">
        <v>1191</v>
      </c>
      <c r="L518" t="s">
        <v>81</v>
      </c>
      <c r="M518" s="30" t="s">
        <v>447</v>
      </c>
      <c r="N518" t="s">
        <v>76</v>
      </c>
      <c r="O518" t="s">
        <v>244</v>
      </c>
      <c r="P518" t="s">
        <v>165</v>
      </c>
      <c r="R518" t="s">
        <v>39</v>
      </c>
      <c r="S518" t="s">
        <v>40</v>
      </c>
    </row>
    <row r="519" spans="1:19">
      <c r="A519" s="28">
        <v>44762</v>
      </c>
      <c r="B519">
        <f t="shared" si="24"/>
        <v>20</v>
      </c>
      <c r="C519">
        <f t="shared" si="26"/>
        <v>3</v>
      </c>
      <c r="D519">
        <f t="shared" si="25"/>
        <v>7</v>
      </c>
      <c r="E519" t="s">
        <v>1192</v>
      </c>
      <c r="F519" s="29">
        <v>2351</v>
      </c>
      <c r="G519" s="29" t="str" cm="1">
        <f t="array" ref="G519">MID(F519,MIN(IFERROR(FIND({0,1,2,3,4,5,6,7,8,9},F519),"")),100)</f>
        <v>2351</v>
      </c>
      <c r="H519" t="s">
        <v>33</v>
      </c>
      <c r="I519" t="s">
        <v>412</v>
      </c>
      <c r="J519">
        <v>16000000</v>
      </c>
      <c r="K519">
        <v>1829</v>
      </c>
      <c r="L519" t="s">
        <v>69</v>
      </c>
      <c r="M519" s="30" t="s">
        <v>447</v>
      </c>
      <c r="N519" t="s">
        <v>855</v>
      </c>
      <c r="R519" t="s">
        <v>39</v>
      </c>
      <c r="S519" t="s">
        <v>172</v>
      </c>
    </row>
    <row r="520" spans="1:19">
      <c r="A520" s="28">
        <v>44810</v>
      </c>
      <c r="B520">
        <f t="shared" si="24"/>
        <v>6</v>
      </c>
      <c r="C520">
        <f t="shared" si="26"/>
        <v>1</v>
      </c>
      <c r="D520">
        <f t="shared" si="25"/>
        <v>9</v>
      </c>
      <c r="E520" t="s">
        <v>1193</v>
      </c>
      <c r="F520" s="29" t="s">
        <v>1194</v>
      </c>
      <c r="G520" s="29" t="str" cm="1">
        <f t="array" ref="G520">MID(F520,MIN(IFERROR(FIND({0,1,2,3,4,5,6,7,8,9},F520),"")),100)</f>
        <v>0001231</v>
      </c>
      <c r="H520" t="s">
        <v>33</v>
      </c>
      <c r="I520" t="s">
        <v>204</v>
      </c>
      <c r="J520">
        <v>13900000</v>
      </c>
      <c r="K520" t="s">
        <v>1195</v>
      </c>
      <c r="L520" t="s">
        <v>87</v>
      </c>
      <c r="M520" s="30" t="s">
        <v>447</v>
      </c>
      <c r="N520" t="s">
        <v>76</v>
      </c>
      <c r="O520" t="s">
        <v>1196</v>
      </c>
      <c r="P520" t="s">
        <v>206</v>
      </c>
      <c r="R520" t="s">
        <v>39</v>
      </c>
      <c r="S520" t="s">
        <v>40</v>
      </c>
    </row>
    <row r="521" spans="1:19">
      <c r="A521" s="28">
        <v>44824</v>
      </c>
      <c r="B521">
        <f t="shared" si="24"/>
        <v>20</v>
      </c>
      <c r="C521">
        <f t="shared" si="26"/>
        <v>3</v>
      </c>
      <c r="D521">
        <f t="shared" si="25"/>
        <v>9</v>
      </c>
      <c r="E521" t="s">
        <v>1197</v>
      </c>
      <c r="F521" s="29" t="s">
        <v>1198</v>
      </c>
      <c r="G521" s="29" t="str" cm="1">
        <f t="array" ref="G521">MID(F521,MIN(IFERROR(FIND({0,1,2,3,4,5,6,7,8,9},F521),"")),100)</f>
        <v>003694</v>
      </c>
      <c r="H521" t="s">
        <v>33</v>
      </c>
      <c r="I521" t="s">
        <v>412</v>
      </c>
      <c r="J521">
        <v>3000000</v>
      </c>
      <c r="K521" t="s">
        <v>1199</v>
      </c>
      <c r="L521" t="s">
        <v>198</v>
      </c>
      <c r="M521" s="30" t="s">
        <v>447</v>
      </c>
      <c r="N521" t="s">
        <v>50</v>
      </c>
      <c r="O521" t="s">
        <v>791</v>
      </c>
      <c r="P521" t="s">
        <v>106</v>
      </c>
      <c r="R521" t="s">
        <v>48</v>
      </c>
      <c r="S521" t="s">
        <v>40</v>
      </c>
    </row>
    <row r="522" spans="1:19">
      <c r="A522" s="28">
        <v>44827</v>
      </c>
      <c r="B522">
        <f t="shared" si="24"/>
        <v>23</v>
      </c>
      <c r="C522">
        <f t="shared" si="26"/>
        <v>3</v>
      </c>
      <c r="D522">
        <f t="shared" si="25"/>
        <v>9</v>
      </c>
      <c r="E522" t="s">
        <v>1197</v>
      </c>
      <c r="F522" s="29" t="s">
        <v>1198</v>
      </c>
      <c r="G522" s="29" t="str" cm="1">
        <f t="array" ref="G522">MID(F522,MIN(IFERROR(FIND({0,1,2,3,4,5,6,7,8,9},F522),"")),100)</f>
        <v>003694</v>
      </c>
      <c r="H522" t="s">
        <v>33</v>
      </c>
      <c r="I522" t="s">
        <v>412</v>
      </c>
      <c r="J522">
        <v>6900000</v>
      </c>
      <c r="K522" t="s">
        <v>1200</v>
      </c>
      <c r="L522" t="s">
        <v>198</v>
      </c>
      <c r="M522" s="30" t="s">
        <v>447</v>
      </c>
      <c r="N522" t="s">
        <v>50</v>
      </c>
      <c r="O522" t="s">
        <v>791</v>
      </c>
      <c r="P522" t="s">
        <v>106</v>
      </c>
      <c r="R522" t="s">
        <v>48</v>
      </c>
      <c r="S522" t="s">
        <v>40</v>
      </c>
    </row>
    <row r="523" spans="1:19">
      <c r="A523" s="28">
        <v>44811</v>
      </c>
      <c r="B523">
        <f t="shared" si="24"/>
        <v>7</v>
      </c>
      <c r="C523">
        <f t="shared" si="26"/>
        <v>1</v>
      </c>
      <c r="D523">
        <f t="shared" si="25"/>
        <v>9</v>
      </c>
      <c r="E523" t="s">
        <v>1201</v>
      </c>
      <c r="F523" s="29">
        <v>220322</v>
      </c>
      <c r="G523" s="29" t="str" cm="1">
        <f t="array" ref="G523">MID(F523,MIN(IFERROR(FIND({0,1,2,3,4,5,6,7,8,9},F523),"")),100)</f>
        <v>220322</v>
      </c>
      <c r="H523" t="s">
        <v>33</v>
      </c>
      <c r="I523" t="s">
        <v>133</v>
      </c>
      <c r="J523">
        <v>15500000</v>
      </c>
      <c r="K523" t="s">
        <v>1202</v>
      </c>
      <c r="L523" t="s">
        <v>69</v>
      </c>
      <c r="M523" s="30" t="s">
        <v>447</v>
      </c>
      <c r="N523" t="s">
        <v>136</v>
      </c>
      <c r="O523" t="s">
        <v>264</v>
      </c>
      <c r="P523" t="s">
        <v>165</v>
      </c>
      <c r="R523" t="s">
        <v>39</v>
      </c>
      <c r="S523" t="s">
        <v>40</v>
      </c>
    </row>
    <row r="524" spans="1:19">
      <c r="A524" s="28">
        <v>44744</v>
      </c>
      <c r="B524">
        <f t="shared" si="24"/>
        <v>2</v>
      </c>
      <c r="C524">
        <f t="shared" si="26"/>
        <v>0</v>
      </c>
      <c r="D524">
        <f t="shared" si="25"/>
        <v>7</v>
      </c>
      <c r="E524" t="s">
        <v>1203</v>
      </c>
      <c r="F524" s="29">
        <v>2039</v>
      </c>
      <c r="G524" s="29" t="str" cm="1">
        <f t="array" ref="G524">MID(F524,MIN(IFERROR(FIND({0,1,2,3,4,5,6,7,8,9},F524),"")),100)</f>
        <v>2039</v>
      </c>
      <c r="H524" t="s">
        <v>33</v>
      </c>
      <c r="I524" t="s">
        <v>412</v>
      </c>
      <c r="J524">
        <v>4800000</v>
      </c>
      <c r="K524" t="s">
        <v>1204</v>
      </c>
      <c r="L524" t="s">
        <v>28</v>
      </c>
      <c r="M524" s="30" t="s">
        <v>447</v>
      </c>
      <c r="N524" t="s">
        <v>119</v>
      </c>
      <c r="O524" t="s">
        <v>37</v>
      </c>
      <c r="R524" t="s">
        <v>30</v>
      </c>
      <c r="S524" t="s">
        <v>40</v>
      </c>
    </row>
    <row r="525" spans="1:19">
      <c r="A525" s="28">
        <v>44831</v>
      </c>
      <c r="B525">
        <f t="shared" si="24"/>
        <v>27</v>
      </c>
      <c r="C525">
        <f t="shared" si="26"/>
        <v>4</v>
      </c>
      <c r="D525">
        <f t="shared" si="25"/>
        <v>9</v>
      </c>
      <c r="E525" t="s">
        <v>1205</v>
      </c>
      <c r="F525" s="29">
        <v>220497</v>
      </c>
      <c r="G525" s="29" t="str" cm="1">
        <f t="array" ref="G525">MID(F525,MIN(IFERROR(FIND({0,1,2,3,4,5,6,7,8,9},F525),"")),100)</f>
        <v>220497</v>
      </c>
      <c r="H525" t="s">
        <v>33</v>
      </c>
      <c r="I525" t="s">
        <v>133</v>
      </c>
      <c r="J525">
        <v>16000000</v>
      </c>
      <c r="K525" t="s">
        <v>1206</v>
      </c>
      <c r="L525" t="s">
        <v>135</v>
      </c>
      <c r="M525" s="30" t="s">
        <v>1535</v>
      </c>
      <c r="N525" t="s">
        <v>136</v>
      </c>
      <c r="O525" t="s">
        <v>38</v>
      </c>
      <c r="P525" t="s">
        <v>165</v>
      </c>
      <c r="R525" t="s">
        <v>39</v>
      </c>
      <c r="S525" t="s">
        <v>40</v>
      </c>
    </row>
    <row r="526" spans="1:19">
      <c r="A526" s="28">
        <v>44768</v>
      </c>
      <c r="B526">
        <f t="shared" si="24"/>
        <v>26</v>
      </c>
      <c r="C526">
        <f t="shared" si="26"/>
        <v>4</v>
      </c>
      <c r="D526">
        <f t="shared" si="25"/>
        <v>7</v>
      </c>
      <c r="E526" t="s">
        <v>1207</v>
      </c>
      <c r="F526" s="29">
        <v>2457</v>
      </c>
      <c r="G526" s="29" t="str" cm="1">
        <f t="array" ref="G526">MID(F526,MIN(IFERROR(FIND({0,1,2,3,4,5,6,7,8,9},F526),"")),100)</f>
        <v>2457</v>
      </c>
      <c r="H526" t="s">
        <v>33</v>
      </c>
      <c r="I526" t="s">
        <v>242</v>
      </c>
      <c r="J526">
        <v>14400000</v>
      </c>
      <c r="K526">
        <v>2293</v>
      </c>
      <c r="L526" t="s">
        <v>87</v>
      </c>
      <c r="M526" s="30" t="s">
        <v>447</v>
      </c>
      <c r="N526" t="s">
        <v>506</v>
      </c>
      <c r="O526" t="s">
        <v>136</v>
      </c>
      <c r="R526" t="s">
        <v>39</v>
      </c>
      <c r="S526" t="s">
        <v>40</v>
      </c>
    </row>
    <row r="527" spans="1:19">
      <c r="A527" s="28">
        <v>44832</v>
      </c>
      <c r="B527">
        <f t="shared" si="24"/>
        <v>28</v>
      </c>
      <c r="C527">
        <f t="shared" si="26"/>
        <v>4</v>
      </c>
      <c r="D527">
        <f t="shared" si="25"/>
        <v>9</v>
      </c>
      <c r="E527" t="s">
        <v>1208</v>
      </c>
      <c r="F527" s="29" t="s">
        <v>1209</v>
      </c>
      <c r="G527" s="29" t="str" cm="1">
        <f t="array" ref="G527">MID(F527,MIN(IFERROR(FIND({0,1,2,3,4,5,6,7,8,9},F527),"")),100)</f>
        <v xml:space="preserve">002992 </v>
      </c>
      <c r="H527" t="s">
        <v>33</v>
      </c>
      <c r="I527" t="s">
        <v>201</v>
      </c>
      <c r="J527">
        <v>5000000</v>
      </c>
      <c r="K527">
        <v>2622</v>
      </c>
      <c r="L527" t="s">
        <v>69</v>
      </c>
      <c r="M527" s="30" t="s">
        <v>447</v>
      </c>
      <c r="N527" t="s">
        <v>46</v>
      </c>
      <c r="O527" t="s">
        <v>53</v>
      </c>
      <c r="P527" t="s">
        <v>342</v>
      </c>
      <c r="R527" t="s">
        <v>48</v>
      </c>
      <c r="S527" t="s">
        <v>40</v>
      </c>
    </row>
    <row r="528" spans="1:19">
      <c r="A528" s="28">
        <v>44834</v>
      </c>
      <c r="B528">
        <f t="shared" si="24"/>
        <v>30</v>
      </c>
      <c r="C528">
        <f t="shared" si="26"/>
        <v>4</v>
      </c>
      <c r="D528">
        <f t="shared" si="25"/>
        <v>9</v>
      </c>
      <c r="E528" t="s">
        <v>1210</v>
      </c>
      <c r="F528" s="29" t="s">
        <v>1211</v>
      </c>
      <c r="G528" s="29" t="str" cm="1">
        <f t="array" ref="G528">MID(F528,MIN(IFERROR(FIND({0,1,2,3,4,5,6,7,8,9},F528),"")),100)</f>
        <v>002992</v>
      </c>
      <c r="H528" t="s">
        <v>33</v>
      </c>
      <c r="I528" t="s">
        <v>201</v>
      </c>
      <c r="J528">
        <v>17400000</v>
      </c>
      <c r="K528">
        <v>1201</v>
      </c>
      <c r="L528" t="s">
        <v>69</v>
      </c>
      <c r="M528" s="30" t="s">
        <v>447</v>
      </c>
      <c r="N528" t="s">
        <v>46</v>
      </c>
      <c r="O528" t="s">
        <v>53</v>
      </c>
      <c r="P528" t="s">
        <v>342</v>
      </c>
      <c r="R528" t="s">
        <v>30</v>
      </c>
      <c r="S528" t="s">
        <v>40</v>
      </c>
    </row>
    <row r="529" spans="1:19">
      <c r="A529" s="28">
        <v>44804</v>
      </c>
      <c r="B529">
        <f t="shared" si="24"/>
        <v>31</v>
      </c>
      <c r="C529">
        <f t="shared" si="26"/>
        <v>4</v>
      </c>
      <c r="D529">
        <f t="shared" si="25"/>
        <v>8</v>
      </c>
      <c r="E529" t="s">
        <v>1212</v>
      </c>
      <c r="F529" s="29" t="s">
        <v>1213</v>
      </c>
      <c r="G529" s="29" t="str" cm="1">
        <f t="array" ref="G529">MID(F529,MIN(IFERROR(FIND({0,1,2,3,4,5,6,7,8,9},F529),"")),100)</f>
        <v>003532</v>
      </c>
      <c r="H529" t="s">
        <v>33</v>
      </c>
      <c r="I529" t="s">
        <v>85</v>
      </c>
      <c r="J529">
        <v>18000000</v>
      </c>
      <c r="K529">
        <v>4008</v>
      </c>
      <c r="L529" t="s">
        <v>87</v>
      </c>
      <c r="M529" s="30" t="s">
        <v>447</v>
      </c>
      <c r="N529" t="s">
        <v>191</v>
      </c>
      <c r="O529" t="s">
        <v>53</v>
      </c>
      <c r="P529" t="s">
        <v>47</v>
      </c>
      <c r="R529" t="s">
        <v>39</v>
      </c>
      <c r="S529" t="s">
        <v>40</v>
      </c>
    </row>
    <row r="530" spans="1:19">
      <c r="A530" s="28">
        <v>44757</v>
      </c>
      <c r="B530">
        <f t="shared" si="24"/>
        <v>15</v>
      </c>
      <c r="C530">
        <f t="shared" si="26"/>
        <v>2</v>
      </c>
      <c r="D530">
        <f t="shared" si="25"/>
        <v>7</v>
      </c>
      <c r="E530" t="s">
        <v>1214</v>
      </c>
      <c r="F530" s="29">
        <v>2744</v>
      </c>
      <c r="G530" s="29" t="str" cm="1">
        <f t="array" ref="G530">MID(F530,MIN(IFERROR(FIND({0,1,2,3,4,5,6,7,8,9},F530),"")),100)</f>
        <v>2744</v>
      </c>
      <c r="H530" t="s">
        <v>33</v>
      </c>
      <c r="I530" t="s">
        <v>213</v>
      </c>
      <c r="J530">
        <v>1000000</v>
      </c>
      <c r="K530">
        <v>1595</v>
      </c>
      <c r="L530" t="s">
        <v>28</v>
      </c>
      <c r="M530" s="30" t="s">
        <v>447</v>
      </c>
      <c r="N530" t="s">
        <v>136</v>
      </c>
      <c r="R530" t="s">
        <v>48</v>
      </c>
      <c r="S530" t="s">
        <v>40</v>
      </c>
    </row>
    <row r="531" spans="1:19">
      <c r="A531" s="28">
        <v>44763</v>
      </c>
      <c r="B531">
        <f t="shared" si="24"/>
        <v>21</v>
      </c>
      <c r="C531">
        <f t="shared" si="26"/>
        <v>3</v>
      </c>
      <c r="D531">
        <f t="shared" si="25"/>
        <v>7</v>
      </c>
      <c r="E531" t="s">
        <v>1215</v>
      </c>
      <c r="F531" s="29">
        <v>2744</v>
      </c>
      <c r="G531" s="29" t="str" cm="1">
        <f t="array" ref="G531">MID(F531,MIN(IFERROR(FIND({0,1,2,3,4,5,6,7,8,9},F531),"")),100)</f>
        <v>2744</v>
      </c>
      <c r="H531" t="s">
        <v>33</v>
      </c>
      <c r="I531" t="s">
        <v>213</v>
      </c>
      <c r="J531">
        <v>16280000</v>
      </c>
      <c r="K531">
        <v>3053</v>
      </c>
      <c r="L531" t="s">
        <v>313</v>
      </c>
      <c r="M531" s="30" t="s">
        <v>447</v>
      </c>
      <c r="N531" t="s">
        <v>400</v>
      </c>
      <c r="O531" t="s">
        <v>136</v>
      </c>
      <c r="R531" t="s">
        <v>30</v>
      </c>
      <c r="S531" t="s">
        <v>40</v>
      </c>
    </row>
    <row r="532" spans="1:19">
      <c r="A532" s="28">
        <v>44813</v>
      </c>
      <c r="B532">
        <f t="shared" si="24"/>
        <v>9</v>
      </c>
      <c r="C532">
        <f t="shared" si="26"/>
        <v>1</v>
      </c>
      <c r="D532">
        <f t="shared" si="25"/>
        <v>9</v>
      </c>
      <c r="E532" t="s">
        <v>1216</v>
      </c>
      <c r="F532" s="29" t="s">
        <v>1217</v>
      </c>
      <c r="G532" s="29" t="str" cm="1">
        <f t="array" ref="G532">MID(F532,MIN(IFERROR(FIND({0,1,2,3,4,5,6,7,8,9},F532),"")),100)</f>
        <v>0002367</v>
      </c>
      <c r="H532" t="s">
        <v>26</v>
      </c>
      <c r="I532" t="s">
        <v>27</v>
      </c>
      <c r="J532">
        <v>2000000</v>
      </c>
      <c r="K532" t="s">
        <v>1218</v>
      </c>
      <c r="L532" t="s">
        <v>42</v>
      </c>
      <c r="M532" s="30" t="s">
        <v>1535</v>
      </c>
      <c r="N532" t="s">
        <v>296</v>
      </c>
      <c r="R532" t="s">
        <v>39</v>
      </c>
      <c r="S532" t="s">
        <v>1161</v>
      </c>
    </row>
    <row r="533" spans="1:19">
      <c r="A533" s="28">
        <v>44804</v>
      </c>
      <c r="B533">
        <f t="shared" si="24"/>
        <v>31</v>
      </c>
      <c r="C533">
        <f t="shared" si="26"/>
        <v>4</v>
      </c>
      <c r="D533">
        <f t="shared" si="25"/>
        <v>8</v>
      </c>
      <c r="E533" t="s">
        <v>1219</v>
      </c>
      <c r="F533" s="29" t="s">
        <v>1220</v>
      </c>
      <c r="G533" s="29" t="str" cm="1">
        <f t="array" ref="G533">MID(F533,MIN(IFERROR(FIND({0,1,2,3,4,5,6,7,8,9},F533),"")),100)</f>
        <v>003513</v>
      </c>
      <c r="H533" t="s">
        <v>33</v>
      </c>
      <c r="I533" t="s">
        <v>85</v>
      </c>
      <c r="J533">
        <v>3000000</v>
      </c>
      <c r="K533">
        <v>2440</v>
      </c>
      <c r="L533" t="s">
        <v>87</v>
      </c>
      <c r="M533" s="30" t="s">
        <v>447</v>
      </c>
      <c r="N533" t="s">
        <v>191</v>
      </c>
      <c r="O533" t="s">
        <v>106</v>
      </c>
      <c r="P533" t="s">
        <v>47</v>
      </c>
      <c r="R533" t="s">
        <v>48</v>
      </c>
      <c r="S533" t="s">
        <v>40</v>
      </c>
    </row>
    <row r="534" spans="1:19">
      <c r="A534" s="28">
        <v>44774</v>
      </c>
      <c r="B534">
        <f t="shared" si="24"/>
        <v>1</v>
      </c>
      <c r="C534">
        <f t="shared" si="26"/>
        <v>0</v>
      </c>
      <c r="D534">
        <f t="shared" si="25"/>
        <v>8</v>
      </c>
      <c r="E534" t="s">
        <v>1221</v>
      </c>
      <c r="F534" s="29">
        <v>2270064</v>
      </c>
      <c r="G534" s="29" t="str" cm="1">
        <f t="array" ref="G534">MID(F534,MIN(IFERROR(FIND({0,1,2,3,4,5,6,7,8,9},F534),"")),100)</f>
        <v>2270064</v>
      </c>
      <c r="H534" t="s">
        <v>33</v>
      </c>
      <c r="I534" t="s">
        <v>133</v>
      </c>
      <c r="J534">
        <v>22200000</v>
      </c>
      <c r="K534" t="s">
        <v>1222</v>
      </c>
      <c r="L534" t="s">
        <v>69</v>
      </c>
      <c r="M534" s="30" t="s">
        <v>447</v>
      </c>
      <c r="N534" t="s">
        <v>119</v>
      </c>
      <c r="R534" t="s">
        <v>39</v>
      </c>
      <c r="S534" t="s">
        <v>40</v>
      </c>
    </row>
    <row r="535" spans="1:19">
      <c r="A535" s="28">
        <v>44767</v>
      </c>
      <c r="B535">
        <f t="shared" si="24"/>
        <v>25</v>
      </c>
      <c r="C535">
        <f t="shared" si="26"/>
        <v>4</v>
      </c>
      <c r="D535">
        <f t="shared" si="25"/>
        <v>7</v>
      </c>
      <c r="E535" t="s">
        <v>1223</v>
      </c>
      <c r="F535" s="29" t="s">
        <v>1224</v>
      </c>
      <c r="G535" s="29" t="str" cm="1">
        <f t="array" ref="G535">MID(F535,MIN(IFERROR(FIND({0,1,2,3,4,5,6,7,8,9},F535),"")),100)</f>
        <v>0002316</v>
      </c>
      <c r="H535" t="s">
        <v>26</v>
      </c>
      <c r="I535" t="s">
        <v>27</v>
      </c>
      <c r="J535">
        <v>1000000</v>
      </c>
      <c r="K535" t="s">
        <v>1225</v>
      </c>
      <c r="L535" t="s">
        <v>87</v>
      </c>
      <c r="M535" s="30" t="s">
        <v>447</v>
      </c>
      <c r="N535" t="s">
        <v>43</v>
      </c>
      <c r="R535" t="s">
        <v>39</v>
      </c>
      <c r="S535" t="s">
        <v>172</v>
      </c>
    </row>
    <row r="536" spans="1:19">
      <c r="A536" s="28">
        <v>44745</v>
      </c>
      <c r="B536">
        <f t="shared" si="24"/>
        <v>3</v>
      </c>
      <c r="C536">
        <f t="shared" si="26"/>
        <v>0</v>
      </c>
      <c r="D536">
        <f t="shared" si="25"/>
        <v>7</v>
      </c>
      <c r="E536" t="s">
        <v>1226</v>
      </c>
      <c r="F536" s="29">
        <v>2278</v>
      </c>
      <c r="G536" s="29" t="str" cm="1">
        <f t="array" ref="G536">MID(F536,MIN(IFERROR(FIND({0,1,2,3,4,5,6,7,8,9},F536),"")),100)</f>
        <v>2278</v>
      </c>
      <c r="H536" t="s">
        <v>26</v>
      </c>
      <c r="I536" t="s">
        <v>27</v>
      </c>
      <c r="J536">
        <v>1000000</v>
      </c>
      <c r="K536">
        <v>463</v>
      </c>
      <c r="L536" t="s">
        <v>313</v>
      </c>
      <c r="M536" s="30" t="s">
        <v>447</v>
      </c>
      <c r="N536" t="s">
        <v>296</v>
      </c>
      <c r="R536" t="s">
        <v>39</v>
      </c>
      <c r="S536" t="s">
        <v>26</v>
      </c>
    </row>
    <row r="537" spans="1:19">
      <c r="A537" s="28">
        <v>44746</v>
      </c>
      <c r="B537">
        <f t="shared" si="24"/>
        <v>4</v>
      </c>
      <c r="C537">
        <f t="shared" si="26"/>
        <v>1</v>
      </c>
      <c r="D537">
        <f t="shared" si="25"/>
        <v>7</v>
      </c>
      <c r="E537" t="s">
        <v>646</v>
      </c>
      <c r="F537" s="29">
        <v>2722</v>
      </c>
      <c r="G537" s="29" t="str" cm="1">
        <f t="array" ref="G537">MID(F537,MIN(IFERROR(FIND({0,1,2,3,4,5,6,7,8,9},F537),"")),100)</f>
        <v>2722</v>
      </c>
      <c r="H537" t="s">
        <v>33</v>
      </c>
      <c r="I537" t="s">
        <v>213</v>
      </c>
      <c r="J537">
        <v>16000000</v>
      </c>
      <c r="K537">
        <v>1564</v>
      </c>
      <c r="L537" t="s">
        <v>28</v>
      </c>
      <c r="M537" s="30" t="s">
        <v>447</v>
      </c>
      <c r="N537" t="s">
        <v>206</v>
      </c>
      <c r="O537" t="s">
        <v>1112</v>
      </c>
      <c r="R537" t="s">
        <v>39</v>
      </c>
      <c r="S537" t="s">
        <v>40</v>
      </c>
    </row>
    <row r="538" spans="1:19">
      <c r="A538" s="28">
        <v>44832</v>
      </c>
      <c r="B538">
        <f t="shared" si="24"/>
        <v>28</v>
      </c>
      <c r="C538">
        <f t="shared" si="26"/>
        <v>4</v>
      </c>
      <c r="D538">
        <f t="shared" si="25"/>
        <v>9</v>
      </c>
      <c r="E538" t="s">
        <v>1227</v>
      </c>
      <c r="F538" s="29">
        <v>220503</v>
      </c>
      <c r="G538" s="29" t="str" cm="1">
        <f t="array" ref="G538">MID(F538,MIN(IFERROR(FIND({0,1,2,3,4,5,6,7,8,9},F538),"")),100)</f>
        <v>220503</v>
      </c>
      <c r="H538" t="s">
        <v>33</v>
      </c>
      <c r="I538" t="s">
        <v>133</v>
      </c>
      <c r="J538">
        <v>20000000</v>
      </c>
      <c r="K538" t="s">
        <v>1228</v>
      </c>
      <c r="L538" t="s">
        <v>135</v>
      </c>
      <c r="M538" s="30" t="s">
        <v>1535</v>
      </c>
      <c r="N538" t="s">
        <v>136</v>
      </c>
      <c r="O538" t="s">
        <v>165</v>
      </c>
      <c r="P538" t="s">
        <v>38</v>
      </c>
      <c r="R538" t="s">
        <v>39</v>
      </c>
      <c r="S538" t="s">
        <v>40</v>
      </c>
    </row>
    <row r="539" spans="1:19">
      <c r="A539" s="28">
        <v>44774</v>
      </c>
      <c r="B539">
        <f t="shared" si="24"/>
        <v>1</v>
      </c>
      <c r="C539">
        <f t="shared" si="26"/>
        <v>0</v>
      </c>
      <c r="D539">
        <f t="shared" si="25"/>
        <v>8</v>
      </c>
      <c r="E539" t="s">
        <v>1229</v>
      </c>
      <c r="F539" s="29" t="s">
        <v>1230</v>
      </c>
      <c r="G539" s="29" t="str" cm="1">
        <f t="array" ref="G539">MID(F539,MIN(IFERROR(FIND({0,1,2,3,4,5,6,7,8,9},F539),"")),100)</f>
        <v>003818</v>
      </c>
      <c r="H539" t="s">
        <v>33</v>
      </c>
      <c r="I539" t="s">
        <v>133</v>
      </c>
      <c r="J539">
        <v>19600000</v>
      </c>
      <c r="K539" t="s">
        <v>1231</v>
      </c>
      <c r="L539" t="s">
        <v>135</v>
      </c>
      <c r="M539" s="30" t="s">
        <v>1535</v>
      </c>
      <c r="N539" t="s">
        <v>136</v>
      </c>
      <c r="O539" t="s">
        <v>247</v>
      </c>
      <c r="P539" t="s">
        <v>206</v>
      </c>
      <c r="R539" t="s">
        <v>39</v>
      </c>
      <c r="S539" t="s">
        <v>40</v>
      </c>
    </row>
    <row r="540" spans="1:19">
      <c r="A540" s="28">
        <v>44828</v>
      </c>
      <c r="B540">
        <f t="shared" si="24"/>
        <v>24</v>
      </c>
      <c r="C540">
        <f t="shared" si="26"/>
        <v>3</v>
      </c>
      <c r="D540">
        <f t="shared" si="25"/>
        <v>9</v>
      </c>
      <c r="E540" t="s">
        <v>1232</v>
      </c>
      <c r="F540" s="29" t="s">
        <v>1233</v>
      </c>
      <c r="G540" s="29" t="str" cm="1">
        <f t="array" ref="G540">MID(F540,MIN(IFERROR(FIND({0,1,2,3,4,5,6,7,8,9},F540),"")),100)</f>
        <v>220456</v>
      </c>
      <c r="H540" t="s">
        <v>33</v>
      </c>
      <c r="I540" t="s">
        <v>85</v>
      </c>
      <c r="J540">
        <v>9900000</v>
      </c>
      <c r="K540" t="s">
        <v>1234</v>
      </c>
      <c r="L540" t="s">
        <v>198</v>
      </c>
      <c r="M540" s="30" t="s">
        <v>447</v>
      </c>
      <c r="N540" t="s">
        <v>106</v>
      </c>
      <c r="O540" t="s">
        <v>46</v>
      </c>
      <c r="P540" t="s">
        <v>47</v>
      </c>
      <c r="R540" t="s">
        <v>48</v>
      </c>
      <c r="S540" t="s">
        <v>40</v>
      </c>
    </row>
    <row r="541" spans="1:19">
      <c r="A541" s="28">
        <v>44821</v>
      </c>
      <c r="B541">
        <f t="shared" si="24"/>
        <v>17</v>
      </c>
      <c r="C541">
        <f t="shared" si="26"/>
        <v>2</v>
      </c>
      <c r="D541">
        <f t="shared" si="25"/>
        <v>9</v>
      </c>
      <c r="E541" t="s">
        <v>1235</v>
      </c>
      <c r="F541" s="29" t="s">
        <v>1236</v>
      </c>
      <c r="G541" s="29" t="str" cm="1">
        <f t="array" ref="G541">MID(F541,MIN(IFERROR(FIND({0,1,2,3,4,5,6,7,8,9},F541),"")),100)</f>
        <v>000998</v>
      </c>
      <c r="H541" t="s">
        <v>33</v>
      </c>
      <c r="I541" t="s">
        <v>177</v>
      </c>
      <c r="J541">
        <v>6000000</v>
      </c>
      <c r="K541" t="s">
        <v>1237</v>
      </c>
      <c r="L541" t="s">
        <v>69</v>
      </c>
      <c r="M541" s="30" t="s">
        <v>447</v>
      </c>
      <c r="N541" t="s">
        <v>180</v>
      </c>
      <c r="R541" t="s">
        <v>39</v>
      </c>
      <c r="S541" t="s">
        <v>40</v>
      </c>
    </row>
    <row r="542" spans="1:19">
      <c r="A542" s="28">
        <v>44753</v>
      </c>
      <c r="B542">
        <f t="shared" si="24"/>
        <v>11</v>
      </c>
      <c r="C542">
        <f t="shared" si="26"/>
        <v>2</v>
      </c>
      <c r="D542">
        <f t="shared" si="25"/>
        <v>7</v>
      </c>
      <c r="E542" t="s">
        <v>1238</v>
      </c>
      <c r="F542" s="29">
        <v>2773</v>
      </c>
      <c r="G542" s="29" t="str" cm="1">
        <f t="array" ref="G542">MID(F542,MIN(IFERROR(FIND({0,1,2,3,4,5,6,7,8,9},F542),"")),100)</f>
        <v>2773</v>
      </c>
      <c r="H542" t="s">
        <v>33</v>
      </c>
      <c r="I542" t="s">
        <v>34</v>
      </c>
      <c r="J542">
        <v>4800000</v>
      </c>
      <c r="K542">
        <v>1979</v>
      </c>
      <c r="L542" t="s">
        <v>238</v>
      </c>
      <c r="M542" s="30" t="s">
        <v>447</v>
      </c>
      <c r="N542" t="s">
        <v>54</v>
      </c>
      <c r="R542" t="s">
        <v>39</v>
      </c>
      <c r="S542" t="s">
        <v>40</v>
      </c>
    </row>
    <row r="543" spans="1:19">
      <c r="A543" s="28">
        <v>44756</v>
      </c>
      <c r="B543">
        <f t="shared" si="24"/>
        <v>14</v>
      </c>
      <c r="C543">
        <f t="shared" si="26"/>
        <v>2</v>
      </c>
      <c r="D543">
        <f t="shared" si="25"/>
        <v>7</v>
      </c>
      <c r="E543" t="s">
        <v>1239</v>
      </c>
      <c r="F543" s="29" t="s">
        <v>1240</v>
      </c>
      <c r="G543" s="29" t="str" cm="1">
        <f t="array" ref="G543">MID(F543,MIN(IFERROR(FIND({0,1,2,3,4,5,6,7,8,9},F543),"")),100)</f>
        <v>002334</v>
      </c>
      <c r="H543" t="s">
        <v>33</v>
      </c>
      <c r="I543" t="s">
        <v>412</v>
      </c>
      <c r="J543">
        <v>4320000</v>
      </c>
      <c r="K543">
        <v>1806</v>
      </c>
      <c r="L543" t="s">
        <v>69</v>
      </c>
      <c r="M543" s="30" t="s">
        <v>447</v>
      </c>
      <c r="N543" t="s">
        <v>50</v>
      </c>
      <c r="O543" t="s">
        <v>294</v>
      </c>
      <c r="R543" t="s">
        <v>48</v>
      </c>
      <c r="S543" t="s">
        <v>40</v>
      </c>
    </row>
    <row r="544" spans="1:19">
      <c r="A544" s="28">
        <v>44747</v>
      </c>
      <c r="B544">
        <f t="shared" si="24"/>
        <v>5</v>
      </c>
      <c r="C544">
        <f t="shared" si="26"/>
        <v>1</v>
      </c>
      <c r="D544">
        <f t="shared" si="25"/>
        <v>7</v>
      </c>
      <c r="E544" t="s">
        <v>1241</v>
      </c>
      <c r="F544" s="29">
        <v>2422</v>
      </c>
      <c r="G544" s="29" t="str" cm="1">
        <f t="array" ref="G544">MID(F544,MIN(IFERROR(FIND({0,1,2,3,4,5,6,7,8,9},F544),"")),100)</f>
        <v>2422</v>
      </c>
      <c r="H544" t="s">
        <v>33</v>
      </c>
      <c r="I544" t="s">
        <v>242</v>
      </c>
      <c r="J544">
        <v>9000000</v>
      </c>
      <c r="K544">
        <v>1395</v>
      </c>
      <c r="L544" t="s">
        <v>28</v>
      </c>
      <c r="M544" s="30" t="s">
        <v>447</v>
      </c>
      <c r="N544" t="s">
        <v>76</v>
      </c>
      <c r="O544" t="s">
        <v>250</v>
      </c>
      <c r="R544" t="s">
        <v>39</v>
      </c>
      <c r="S544" t="s">
        <v>40</v>
      </c>
    </row>
    <row r="545" spans="1:19">
      <c r="A545" s="28">
        <v>44834</v>
      </c>
      <c r="B545">
        <f t="shared" si="24"/>
        <v>30</v>
      </c>
      <c r="C545">
        <f t="shared" si="26"/>
        <v>4</v>
      </c>
      <c r="D545">
        <f t="shared" si="25"/>
        <v>9</v>
      </c>
      <c r="E545" t="s">
        <v>1242</v>
      </c>
      <c r="F545" s="29">
        <v>220577</v>
      </c>
      <c r="G545" s="29" t="str" cm="1">
        <f t="array" ref="G545">MID(F545,MIN(IFERROR(FIND({0,1,2,3,4,5,6,7,8,9},F545),"")),100)</f>
        <v>220577</v>
      </c>
      <c r="H545" t="s">
        <v>33</v>
      </c>
      <c r="I545" t="s">
        <v>412</v>
      </c>
      <c r="J545">
        <v>19800000</v>
      </c>
      <c r="K545" t="s">
        <v>1243</v>
      </c>
      <c r="L545" t="s">
        <v>198</v>
      </c>
      <c r="M545" s="30" t="s">
        <v>447</v>
      </c>
      <c r="N545" t="s">
        <v>50</v>
      </c>
      <c r="O545" t="s">
        <v>791</v>
      </c>
      <c r="P545" t="s">
        <v>46</v>
      </c>
      <c r="R545" t="s">
        <v>39</v>
      </c>
      <c r="S545" t="s">
        <v>40</v>
      </c>
    </row>
    <row r="546" spans="1:19">
      <c r="A546" s="28">
        <v>44810</v>
      </c>
      <c r="B546">
        <f t="shared" si="24"/>
        <v>6</v>
      </c>
      <c r="C546">
        <f t="shared" si="26"/>
        <v>1</v>
      </c>
      <c r="D546">
        <f t="shared" si="25"/>
        <v>9</v>
      </c>
      <c r="E546" t="s">
        <v>1244</v>
      </c>
      <c r="F546" s="29">
        <v>2270277</v>
      </c>
      <c r="G546" s="29" t="str" cm="1">
        <f t="array" ref="G546">MID(F546,MIN(IFERROR(FIND({0,1,2,3,4,5,6,7,8,9},F546),"")),100)</f>
        <v>2270277</v>
      </c>
      <c r="H546" t="s">
        <v>33</v>
      </c>
      <c r="I546" t="s">
        <v>133</v>
      </c>
      <c r="J546">
        <v>14725000</v>
      </c>
      <c r="K546" t="s">
        <v>1245</v>
      </c>
      <c r="L546" t="s">
        <v>135</v>
      </c>
      <c r="M546" s="30" t="s">
        <v>1535</v>
      </c>
      <c r="N546" t="s">
        <v>165</v>
      </c>
      <c r="O546" t="s">
        <v>136</v>
      </c>
      <c r="P546" t="s">
        <v>38</v>
      </c>
      <c r="R546" t="s">
        <v>39</v>
      </c>
      <c r="S546" t="s">
        <v>40</v>
      </c>
    </row>
    <row r="547" spans="1:19">
      <c r="A547" s="28">
        <v>44742</v>
      </c>
      <c r="B547">
        <f t="shared" si="24"/>
        <v>30</v>
      </c>
      <c r="C547">
        <f t="shared" si="26"/>
        <v>4</v>
      </c>
      <c r="D547">
        <f t="shared" si="25"/>
        <v>6</v>
      </c>
      <c r="E547" t="s">
        <v>1246</v>
      </c>
      <c r="F547" s="29" t="s">
        <v>1247</v>
      </c>
      <c r="G547" s="29" t="str" cm="1">
        <f t="array" ref="G547">MID(F547,MIN(IFERROR(FIND({0,1,2,3,4,5,6,7,8,9},F547),"")),100)</f>
        <v>002503</v>
      </c>
      <c r="H547" t="s">
        <v>33</v>
      </c>
      <c r="I547" t="s">
        <v>185</v>
      </c>
      <c r="J547">
        <v>6000000</v>
      </c>
      <c r="K547" t="s">
        <v>1248</v>
      </c>
      <c r="L547" t="s">
        <v>28</v>
      </c>
      <c r="M547" s="30" t="s">
        <v>447</v>
      </c>
      <c r="N547" t="s">
        <v>264</v>
      </c>
      <c r="O547" t="s">
        <v>688</v>
      </c>
      <c r="R547" t="s">
        <v>39</v>
      </c>
      <c r="S547" s="30" t="s">
        <v>40</v>
      </c>
    </row>
    <row r="548" spans="1:19">
      <c r="A548" s="28">
        <v>44799</v>
      </c>
      <c r="B548">
        <f t="shared" si="24"/>
        <v>26</v>
      </c>
      <c r="C548">
        <f t="shared" si="26"/>
        <v>4</v>
      </c>
      <c r="D548">
        <f t="shared" si="25"/>
        <v>8</v>
      </c>
      <c r="E548" t="s">
        <v>1249</v>
      </c>
      <c r="F548" s="29" t="s">
        <v>1250</v>
      </c>
      <c r="G548" s="29" t="str" cm="1">
        <f t="array" ref="G548">MID(F548,MIN(IFERROR(FIND({0,1,2,3,4,5,6,7,8,9},F548),"")),100)</f>
        <v>003267</v>
      </c>
      <c r="H548" t="s">
        <v>33</v>
      </c>
      <c r="I548" t="s">
        <v>201</v>
      </c>
      <c r="J548">
        <v>18500000</v>
      </c>
      <c r="K548">
        <v>2703</v>
      </c>
      <c r="L548" t="s">
        <v>81</v>
      </c>
      <c r="M548" s="30" t="s">
        <v>447</v>
      </c>
      <c r="N548" t="s">
        <v>46</v>
      </c>
      <c r="O548" t="s">
        <v>53</v>
      </c>
      <c r="P548" t="s">
        <v>420</v>
      </c>
      <c r="R548" t="s">
        <v>39</v>
      </c>
      <c r="S548" t="s">
        <v>91</v>
      </c>
    </row>
    <row r="549" spans="1:19">
      <c r="A549" s="28">
        <v>44833</v>
      </c>
      <c r="B549">
        <f t="shared" si="24"/>
        <v>29</v>
      </c>
      <c r="C549">
        <f t="shared" si="26"/>
        <v>4</v>
      </c>
      <c r="D549">
        <f t="shared" si="25"/>
        <v>9</v>
      </c>
      <c r="E549" t="s">
        <v>1251</v>
      </c>
      <c r="F549" s="29" t="s">
        <v>1252</v>
      </c>
      <c r="G549" s="29" t="str" cm="1">
        <f t="array" ref="G549">MID(F549,MIN(IFERROR(FIND({0,1,2,3,4,5,6,7,8,9},F549),"")),100)</f>
        <v>003730</v>
      </c>
      <c r="H549" t="s">
        <v>33</v>
      </c>
      <c r="I549" t="s">
        <v>227</v>
      </c>
      <c r="J549">
        <v>19300000</v>
      </c>
      <c r="K549" t="s">
        <v>1253</v>
      </c>
      <c r="L549" t="s">
        <v>81</v>
      </c>
      <c r="M549" s="30" t="s">
        <v>447</v>
      </c>
      <c r="N549" t="s">
        <v>216</v>
      </c>
      <c r="O549" t="s">
        <v>167</v>
      </c>
      <c r="P549" t="s">
        <v>229</v>
      </c>
      <c r="R549" t="s">
        <v>39</v>
      </c>
      <c r="S549" t="s">
        <v>40</v>
      </c>
    </row>
    <row r="550" spans="1:19">
      <c r="A550" s="28">
        <v>44798</v>
      </c>
      <c r="B550">
        <f t="shared" si="24"/>
        <v>25</v>
      </c>
      <c r="C550">
        <f t="shared" si="26"/>
        <v>4</v>
      </c>
      <c r="D550">
        <f t="shared" si="25"/>
        <v>8</v>
      </c>
      <c r="E550" t="s">
        <v>1254</v>
      </c>
      <c r="F550" s="29">
        <v>2270170</v>
      </c>
      <c r="G550" s="29" t="str" cm="1">
        <f t="array" ref="G550">MID(F550,MIN(IFERROR(FIND({0,1,2,3,4,5,6,7,8,9},F550),"")),100)</f>
        <v>2270170</v>
      </c>
      <c r="H550" t="s">
        <v>33</v>
      </c>
      <c r="I550" t="s">
        <v>133</v>
      </c>
      <c r="J550">
        <v>13200000</v>
      </c>
      <c r="K550" t="s">
        <v>1255</v>
      </c>
      <c r="L550" t="s">
        <v>135</v>
      </c>
      <c r="M550" s="30" t="s">
        <v>1535</v>
      </c>
      <c r="N550" t="s">
        <v>165</v>
      </c>
      <c r="O550" t="s">
        <v>136</v>
      </c>
      <c r="P550" t="s">
        <v>38</v>
      </c>
      <c r="R550" t="s">
        <v>39</v>
      </c>
      <c r="S550" t="s">
        <v>40</v>
      </c>
    </row>
    <row r="551" spans="1:19">
      <c r="A551" s="28">
        <v>44765</v>
      </c>
      <c r="B551">
        <f t="shared" si="24"/>
        <v>23</v>
      </c>
      <c r="C551">
        <f t="shared" si="26"/>
        <v>3</v>
      </c>
      <c r="D551">
        <f t="shared" si="25"/>
        <v>7</v>
      </c>
      <c r="E551" t="s">
        <v>1256</v>
      </c>
      <c r="F551" s="29">
        <v>2270005</v>
      </c>
      <c r="G551" s="29" t="str" cm="1">
        <f t="array" ref="G551">MID(F551,MIN(IFERROR(FIND({0,1,2,3,4,5,6,7,8,9},F551),"")),100)</f>
        <v>2270005</v>
      </c>
      <c r="H551" t="s">
        <v>33</v>
      </c>
      <c r="I551" t="s">
        <v>133</v>
      </c>
      <c r="J551">
        <v>18200000</v>
      </c>
      <c r="K551">
        <v>3202</v>
      </c>
      <c r="L551" t="s">
        <v>135</v>
      </c>
      <c r="M551" s="30" t="s">
        <v>1535</v>
      </c>
      <c r="N551" t="s">
        <v>136</v>
      </c>
      <c r="O551" t="s">
        <v>441</v>
      </c>
      <c r="R551" t="s">
        <v>39</v>
      </c>
      <c r="S551" t="s">
        <v>40</v>
      </c>
    </row>
    <row r="552" spans="1:19">
      <c r="A552" s="28">
        <v>44765</v>
      </c>
      <c r="B552">
        <f t="shared" si="24"/>
        <v>23</v>
      </c>
      <c r="C552">
        <f t="shared" si="26"/>
        <v>3</v>
      </c>
      <c r="D552">
        <f t="shared" si="25"/>
        <v>7</v>
      </c>
      <c r="E552" t="s">
        <v>864</v>
      </c>
      <c r="F552" s="29">
        <v>2270013</v>
      </c>
      <c r="G552" s="29" t="str" cm="1">
        <f t="array" ref="G552">MID(F552,MIN(IFERROR(FIND({0,1,2,3,4,5,6,7,8,9},F552),"")),100)</f>
        <v>2270013</v>
      </c>
      <c r="H552" t="s">
        <v>33</v>
      </c>
      <c r="I552" t="s">
        <v>133</v>
      </c>
      <c r="J552">
        <v>2000000</v>
      </c>
      <c r="K552">
        <v>3160</v>
      </c>
      <c r="L552" t="s">
        <v>135</v>
      </c>
      <c r="M552" s="30" t="s">
        <v>1535</v>
      </c>
      <c r="N552" t="s">
        <v>76</v>
      </c>
      <c r="O552" t="s">
        <v>347</v>
      </c>
      <c r="R552" t="s">
        <v>48</v>
      </c>
      <c r="S552" t="s">
        <v>40</v>
      </c>
    </row>
    <row r="553" spans="1:19">
      <c r="A553" s="28">
        <v>44784</v>
      </c>
      <c r="B553">
        <f t="shared" si="24"/>
        <v>11</v>
      </c>
      <c r="C553">
        <f t="shared" si="26"/>
        <v>2</v>
      </c>
      <c r="D553">
        <f t="shared" si="25"/>
        <v>8</v>
      </c>
      <c r="E553" t="s">
        <v>864</v>
      </c>
      <c r="F553" s="29">
        <v>2270013</v>
      </c>
      <c r="G553" s="29" t="str" cm="1">
        <f t="array" ref="G553">MID(F553,MIN(IFERROR(FIND({0,1,2,3,4,5,6,7,8,9},F553),"")),100)</f>
        <v>2270013</v>
      </c>
      <c r="H553" t="s">
        <v>33</v>
      </c>
      <c r="I553" t="s">
        <v>133</v>
      </c>
      <c r="J553">
        <v>11000000</v>
      </c>
      <c r="K553" t="s">
        <v>1257</v>
      </c>
      <c r="L553" t="s">
        <v>135</v>
      </c>
      <c r="M553" s="30" t="s">
        <v>1535</v>
      </c>
      <c r="N553" t="s">
        <v>76</v>
      </c>
      <c r="O553" t="s">
        <v>347</v>
      </c>
      <c r="R553" t="s">
        <v>30</v>
      </c>
      <c r="S553" t="s">
        <v>40</v>
      </c>
    </row>
    <row r="554" spans="1:19">
      <c r="A554" s="28">
        <v>44793</v>
      </c>
      <c r="B554">
        <f t="shared" si="24"/>
        <v>20</v>
      </c>
      <c r="C554">
        <f t="shared" si="26"/>
        <v>3</v>
      </c>
      <c r="D554">
        <f t="shared" si="25"/>
        <v>8</v>
      </c>
      <c r="E554" t="s">
        <v>1258</v>
      </c>
      <c r="F554" s="29" t="s">
        <v>1259</v>
      </c>
      <c r="G554" s="29" t="str" cm="1">
        <f t="array" ref="G554">MID(F554,MIN(IFERROR(FIND({0,1,2,3,4,5,6,7,8,9},F554),"")),100)</f>
        <v>0002340</v>
      </c>
      <c r="H554" t="s">
        <v>26</v>
      </c>
      <c r="I554" t="s">
        <v>27</v>
      </c>
      <c r="J554">
        <v>4500000</v>
      </c>
      <c r="K554" t="s">
        <v>1260</v>
      </c>
      <c r="L554" t="s">
        <v>87</v>
      </c>
      <c r="M554" s="30" t="s">
        <v>447</v>
      </c>
      <c r="N554" t="s">
        <v>43</v>
      </c>
      <c r="R554" t="s">
        <v>39</v>
      </c>
      <c r="S554" t="s">
        <v>91</v>
      </c>
    </row>
    <row r="555" spans="1:19">
      <c r="A555" s="28">
        <v>44803</v>
      </c>
      <c r="B555">
        <f t="shared" si="24"/>
        <v>30</v>
      </c>
      <c r="C555">
        <f t="shared" si="26"/>
        <v>4</v>
      </c>
      <c r="D555">
        <f t="shared" si="25"/>
        <v>8</v>
      </c>
      <c r="E555" t="s">
        <v>1261</v>
      </c>
      <c r="F555" s="29">
        <v>2270215</v>
      </c>
      <c r="G555" s="29" t="str" cm="1">
        <f t="array" ref="G555">MID(F555,MIN(IFERROR(FIND({0,1,2,3,4,5,6,7,8,9},F555),"")),100)</f>
        <v>2270215</v>
      </c>
      <c r="H555" t="s">
        <v>33</v>
      </c>
      <c r="I555" t="s">
        <v>133</v>
      </c>
      <c r="J555">
        <v>13200000</v>
      </c>
      <c r="K555" t="s">
        <v>1262</v>
      </c>
      <c r="L555" t="s">
        <v>135</v>
      </c>
      <c r="M555" s="30" t="s">
        <v>1535</v>
      </c>
      <c r="N555" t="s">
        <v>165</v>
      </c>
      <c r="O555" t="s">
        <v>136</v>
      </c>
      <c r="P555" t="s">
        <v>188</v>
      </c>
      <c r="R555" t="s">
        <v>39</v>
      </c>
      <c r="S555" t="s">
        <v>40</v>
      </c>
    </row>
    <row r="556" spans="1:19">
      <c r="A556" s="28">
        <v>44777</v>
      </c>
      <c r="B556">
        <f t="shared" si="24"/>
        <v>4</v>
      </c>
      <c r="C556">
        <f t="shared" si="26"/>
        <v>1</v>
      </c>
      <c r="D556">
        <f t="shared" si="25"/>
        <v>8</v>
      </c>
      <c r="E556" t="s">
        <v>1263</v>
      </c>
      <c r="F556" s="29">
        <v>2270077</v>
      </c>
      <c r="G556" s="29" t="str" cm="1">
        <f t="array" ref="G556">MID(F556,MIN(IFERROR(FIND({0,1,2,3,4,5,6,7,8,9},F556),"")),100)</f>
        <v>2270077</v>
      </c>
      <c r="H556" t="s">
        <v>33</v>
      </c>
      <c r="I556" t="s">
        <v>133</v>
      </c>
      <c r="J556">
        <v>3800000</v>
      </c>
      <c r="K556" t="s">
        <v>1264</v>
      </c>
      <c r="L556" t="s">
        <v>135</v>
      </c>
      <c r="M556" s="30" t="s">
        <v>1535</v>
      </c>
      <c r="N556" t="s">
        <v>165</v>
      </c>
      <c r="O556" t="s">
        <v>137</v>
      </c>
      <c r="P556" t="s">
        <v>136</v>
      </c>
      <c r="R556" t="s">
        <v>30</v>
      </c>
      <c r="S556" t="s">
        <v>40</v>
      </c>
    </row>
    <row r="557" spans="1:19">
      <c r="A557" s="28">
        <v>44774</v>
      </c>
      <c r="B557">
        <f t="shared" si="24"/>
        <v>1</v>
      </c>
      <c r="C557">
        <f t="shared" si="26"/>
        <v>0</v>
      </c>
      <c r="D557">
        <f t="shared" si="25"/>
        <v>8</v>
      </c>
      <c r="E557" t="s">
        <v>1265</v>
      </c>
      <c r="F557" s="29" t="s">
        <v>1266</v>
      </c>
      <c r="G557" s="29" t="str" cm="1">
        <f t="array" ref="G557">MID(F557,MIN(IFERROR(FIND({0,1,2,3,4,5,6,7,8,9},F557),"")),100)</f>
        <v>0002325</v>
      </c>
      <c r="H557" t="s">
        <v>26</v>
      </c>
      <c r="I557" t="s">
        <v>27</v>
      </c>
      <c r="J557">
        <v>3500000</v>
      </c>
      <c r="K557" t="s">
        <v>1267</v>
      </c>
      <c r="L557" t="s">
        <v>87</v>
      </c>
      <c r="M557" s="30" t="s">
        <v>447</v>
      </c>
      <c r="N557" t="s">
        <v>195</v>
      </c>
      <c r="R557" t="s">
        <v>39</v>
      </c>
      <c r="S557" t="s">
        <v>91</v>
      </c>
    </row>
    <row r="558" spans="1:19">
      <c r="A558" s="28">
        <v>44834</v>
      </c>
      <c r="B558">
        <f t="shared" si="24"/>
        <v>30</v>
      </c>
      <c r="C558">
        <f t="shared" si="26"/>
        <v>4</v>
      </c>
      <c r="D558">
        <f t="shared" si="25"/>
        <v>9</v>
      </c>
      <c r="E558" t="s">
        <v>1268</v>
      </c>
      <c r="F558" s="29">
        <v>220546</v>
      </c>
      <c r="G558" s="29" t="str" cm="1">
        <f t="array" ref="G558">MID(F558,MIN(IFERROR(FIND({0,1,2,3,4,5,6,7,8,9},F558),"")),100)</f>
        <v>220546</v>
      </c>
      <c r="H558" t="s">
        <v>33</v>
      </c>
      <c r="I558" t="s">
        <v>185</v>
      </c>
      <c r="J558">
        <v>13870000</v>
      </c>
      <c r="K558" t="s">
        <v>1269</v>
      </c>
      <c r="L558" t="s">
        <v>198</v>
      </c>
      <c r="M558" s="30" t="s">
        <v>447</v>
      </c>
      <c r="N558" t="s">
        <v>187</v>
      </c>
      <c r="O558" t="s">
        <v>136</v>
      </c>
      <c r="R558" t="s">
        <v>30</v>
      </c>
      <c r="S558" t="s">
        <v>40</v>
      </c>
    </row>
    <row r="559" spans="1:19">
      <c r="A559" s="28">
        <v>44788</v>
      </c>
      <c r="B559">
        <f t="shared" si="24"/>
        <v>15</v>
      </c>
      <c r="C559">
        <f t="shared" si="26"/>
        <v>2</v>
      </c>
      <c r="D559">
        <f t="shared" si="25"/>
        <v>8</v>
      </c>
      <c r="E559" t="s">
        <v>1270</v>
      </c>
      <c r="F559" s="29" t="s">
        <v>1271</v>
      </c>
      <c r="G559" s="29" t="str" cm="1">
        <f t="array" ref="G559">MID(F559,MIN(IFERROR(FIND({0,1,2,3,4,5,6,7,8,9},F559),"")),100)</f>
        <v>003770</v>
      </c>
      <c r="H559" t="s">
        <v>33</v>
      </c>
      <c r="I559" t="s">
        <v>213</v>
      </c>
      <c r="J559">
        <v>14400000</v>
      </c>
      <c r="K559">
        <v>3080</v>
      </c>
      <c r="L559" t="s">
        <v>81</v>
      </c>
      <c r="M559" s="30" t="s">
        <v>447</v>
      </c>
      <c r="N559" t="s">
        <v>76</v>
      </c>
      <c r="O559" t="s">
        <v>206</v>
      </c>
      <c r="P559" t="s">
        <v>384</v>
      </c>
      <c r="R559" t="s">
        <v>39</v>
      </c>
      <c r="S559" t="s">
        <v>40</v>
      </c>
    </row>
    <row r="560" spans="1:19">
      <c r="A560" s="28">
        <v>44809</v>
      </c>
      <c r="B560">
        <f t="shared" si="24"/>
        <v>5</v>
      </c>
      <c r="C560">
        <f t="shared" si="26"/>
        <v>1</v>
      </c>
      <c r="D560">
        <f t="shared" si="25"/>
        <v>9</v>
      </c>
      <c r="E560" t="s">
        <v>1272</v>
      </c>
      <c r="F560" s="29" t="s">
        <v>1273</v>
      </c>
      <c r="G560" s="29" t="str" cm="1">
        <f t="array" ref="G560">MID(F560,MIN(IFERROR(FIND({0,1,2,3,4,5,6,7,8,9},F560),"")),100)</f>
        <v>003145</v>
      </c>
      <c r="H560" t="s">
        <v>33</v>
      </c>
      <c r="I560" t="s">
        <v>177</v>
      </c>
      <c r="J560">
        <v>6720000</v>
      </c>
      <c r="K560">
        <v>3034</v>
      </c>
      <c r="L560" t="s">
        <v>87</v>
      </c>
      <c r="M560" s="30" t="s">
        <v>447</v>
      </c>
      <c r="N560" t="s">
        <v>180</v>
      </c>
      <c r="R560" t="s">
        <v>39</v>
      </c>
      <c r="S560" t="s">
        <v>172</v>
      </c>
    </row>
    <row r="561" spans="1:19">
      <c r="A561" s="28">
        <v>44788</v>
      </c>
      <c r="B561">
        <f t="shared" si="24"/>
        <v>15</v>
      </c>
      <c r="C561">
        <f t="shared" si="26"/>
        <v>2</v>
      </c>
      <c r="D561">
        <f t="shared" si="25"/>
        <v>8</v>
      </c>
      <c r="E561" t="s">
        <v>1274</v>
      </c>
      <c r="F561" s="29" t="s">
        <v>1275</v>
      </c>
      <c r="G561" s="29" t="str" cm="1">
        <f t="array" ref="G561">MID(F561,MIN(IFERROR(FIND({0,1,2,3,4,5,6,7,8,9},F561),"")),100)</f>
        <v>0002336</v>
      </c>
      <c r="H561" t="s">
        <v>26</v>
      </c>
      <c r="I561" t="s">
        <v>27</v>
      </c>
      <c r="J561">
        <v>2000000</v>
      </c>
      <c r="K561" t="s">
        <v>1276</v>
      </c>
      <c r="L561" t="s">
        <v>42</v>
      </c>
      <c r="M561" s="30" t="s">
        <v>1535</v>
      </c>
      <c r="N561" t="s">
        <v>43</v>
      </c>
      <c r="R561" t="s">
        <v>39</v>
      </c>
      <c r="S561" t="s">
        <v>91</v>
      </c>
    </row>
    <row r="562" spans="1:19">
      <c r="A562" s="28">
        <v>44832</v>
      </c>
      <c r="B562">
        <f t="shared" si="24"/>
        <v>28</v>
      </c>
      <c r="C562">
        <f t="shared" si="26"/>
        <v>4</v>
      </c>
      <c r="D562">
        <f t="shared" si="25"/>
        <v>9</v>
      </c>
      <c r="E562" t="s">
        <v>1277</v>
      </c>
      <c r="F562" s="29" t="s">
        <v>1278</v>
      </c>
      <c r="G562" s="29" t="str" cm="1">
        <f t="array" ref="G562">MID(F562,MIN(IFERROR(FIND({0,1,2,3,4,5,6,7,8,9},F562),"")),100)</f>
        <v>002986</v>
      </c>
      <c r="H562" t="s">
        <v>33</v>
      </c>
      <c r="I562" t="s">
        <v>201</v>
      </c>
      <c r="J562">
        <v>12000000</v>
      </c>
      <c r="K562">
        <v>2617</v>
      </c>
      <c r="L562" t="s">
        <v>81</v>
      </c>
      <c r="M562" s="30" t="s">
        <v>447</v>
      </c>
      <c r="N562" t="s">
        <v>420</v>
      </c>
      <c r="R562" t="s">
        <v>39</v>
      </c>
      <c r="S562" t="s">
        <v>172</v>
      </c>
    </row>
    <row r="563" spans="1:19">
      <c r="A563" s="28">
        <v>44771</v>
      </c>
      <c r="B563">
        <f t="shared" si="24"/>
        <v>29</v>
      </c>
      <c r="C563">
        <f t="shared" si="26"/>
        <v>4</v>
      </c>
      <c r="D563">
        <f t="shared" si="25"/>
        <v>7</v>
      </c>
      <c r="E563" t="s">
        <v>1279</v>
      </c>
      <c r="F563" s="29" t="s">
        <v>1280</v>
      </c>
      <c r="G563" s="29" t="str" cm="1">
        <f t="array" ref="G563">MID(F563,MIN(IFERROR(FIND({0,1,2,3,4,5,6,7,8,9},F563),"")),100)</f>
        <v>002020</v>
      </c>
      <c r="H563" t="s">
        <v>33</v>
      </c>
      <c r="I563" t="s">
        <v>412</v>
      </c>
      <c r="J563">
        <v>1420000</v>
      </c>
      <c r="K563" t="s">
        <v>1281</v>
      </c>
      <c r="L563" t="s">
        <v>87</v>
      </c>
      <c r="M563" s="30" t="s">
        <v>447</v>
      </c>
      <c r="N563" t="s">
        <v>206</v>
      </c>
      <c r="O563" t="s">
        <v>202</v>
      </c>
      <c r="R563" t="s">
        <v>30</v>
      </c>
      <c r="S563" t="s">
        <v>40</v>
      </c>
    </row>
    <row r="564" spans="1:19">
      <c r="A564" s="28">
        <v>44778</v>
      </c>
      <c r="B564">
        <f t="shared" si="24"/>
        <v>5</v>
      </c>
      <c r="C564">
        <f t="shared" si="26"/>
        <v>1</v>
      </c>
      <c r="D564">
        <f t="shared" si="25"/>
        <v>8</v>
      </c>
      <c r="E564" t="s">
        <v>707</v>
      </c>
      <c r="F564" s="29">
        <v>2270083</v>
      </c>
      <c r="G564" s="29" t="str" cm="1">
        <f t="array" ref="G564">MID(F564,MIN(IFERROR(FIND({0,1,2,3,4,5,6,7,8,9},F564),"")),100)</f>
        <v>2270083</v>
      </c>
      <c r="H564" t="s">
        <v>33</v>
      </c>
      <c r="I564" t="s">
        <v>133</v>
      </c>
      <c r="J564">
        <v>2400000</v>
      </c>
      <c r="K564" t="s">
        <v>1282</v>
      </c>
      <c r="L564" t="s">
        <v>135</v>
      </c>
      <c r="M564" s="30" t="s">
        <v>1535</v>
      </c>
      <c r="N564" t="s">
        <v>165</v>
      </c>
      <c r="O564" t="s">
        <v>136</v>
      </c>
      <c r="P564" t="s">
        <v>264</v>
      </c>
      <c r="R564" t="s">
        <v>48</v>
      </c>
      <c r="S564" t="s">
        <v>40</v>
      </c>
    </row>
    <row r="565" spans="1:19">
      <c r="A565" s="28">
        <v>44783</v>
      </c>
      <c r="B565">
        <f t="shared" si="24"/>
        <v>10</v>
      </c>
      <c r="C565">
        <f t="shared" si="26"/>
        <v>1</v>
      </c>
      <c r="D565">
        <f t="shared" si="25"/>
        <v>8</v>
      </c>
      <c r="E565" t="s">
        <v>707</v>
      </c>
      <c r="F565" s="29">
        <v>2270083</v>
      </c>
      <c r="G565" s="29" t="str" cm="1">
        <f t="array" ref="G565">MID(F565,MIN(IFERROR(FIND({0,1,2,3,4,5,6,7,8,9},F565),"")),100)</f>
        <v>2270083</v>
      </c>
      <c r="H565" t="s">
        <v>33</v>
      </c>
      <c r="I565" t="s">
        <v>133</v>
      </c>
      <c r="J565">
        <v>10000000</v>
      </c>
      <c r="K565" t="s">
        <v>1283</v>
      </c>
      <c r="L565" t="s">
        <v>135</v>
      </c>
      <c r="M565" s="30" t="s">
        <v>1535</v>
      </c>
      <c r="N565" t="s">
        <v>165</v>
      </c>
      <c r="O565" t="s">
        <v>136</v>
      </c>
      <c r="P565" t="s">
        <v>264</v>
      </c>
      <c r="R565" t="s">
        <v>30</v>
      </c>
      <c r="S565" t="s">
        <v>40</v>
      </c>
    </row>
    <row r="566" spans="1:19">
      <c r="A566" s="28">
        <v>44800</v>
      </c>
      <c r="B566">
        <f t="shared" si="24"/>
        <v>27</v>
      </c>
      <c r="C566">
        <f t="shared" si="26"/>
        <v>4</v>
      </c>
      <c r="D566">
        <f t="shared" si="25"/>
        <v>8</v>
      </c>
      <c r="E566" t="s">
        <v>1284</v>
      </c>
      <c r="F566" s="29">
        <v>2270190</v>
      </c>
      <c r="G566" s="29" t="str" cm="1">
        <f t="array" ref="G566">MID(F566,MIN(IFERROR(FIND({0,1,2,3,4,5,6,7,8,9},F566),"")),100)</f>
        <v>2270190</v>
      </c>
      <c r="H566" t="s">
        <v>33</v>
      </c>
      <c r="I566" t="s">
        <v>185</v>
      </c>
      <c r="J566">
        <v>6000000</v>
      </c>
      <c r="K566" t="s">
        <v>1285</v>
      </c>
      <c r="L566" t="s">
        <v>87</v>
      </c>
      <c r="M566" s="30" t="s">
        <v>447</v>
      </c>
      <c r="N566" t="s">
        <v>76</v>
      </c>
      <c r="O566" t="s">
        <v>119</v>
      </c>
      <c r="P566" t="s">
        <v>431</v>
      </c>
      <c r="R566" t="s">
        <v>48</v>
      </c>
      <c r="S566" t="s">
        <v>40</v>
      </c>
    </row>
    <row r="567" spans="1:19">
      <c r="A567" s="28">
        <v>44802</v>
      </c>
      <c r="B567">
        <f t="shared" si="24"/>
        <v>29</v>
      </c>
      <c r="C567">
        <f t="shared" si="26"/>
        <v>4</v>
      </c>
      <c r="D567">
        <f t="shared" si="25"/>
        <v>8</v>
      </c>
      <c r="E567" t="s">
        <v>1284</v>
      </c>
      <c r="F567" s="29">
        <v>2270190</v>
      </c>
      <c r="G567" s="29" t="str" cm="1">
        <f t="array" ref="G567">MID(F567,MIN(IFERROR(FIND({0,1,2,3,4,5,6,7,8,9},F567),"")),100)</f>
        <v>2270190</v>
      </c>
      <c r="H567" t="s">
        <v>33</v>
      </c>
      <c r="I567" t="s">
        <v>185</v>
      </c>
      <c r="J567">
        <v>5500000</v>
      </c>
      <c r="K567" t="s">
        <v>1286</v>
      </c>
      <c r="L567" t="s">
        <v>87</v>
      </c>
      <c r="M567" s="30" t="s">
        <v>447</v>
      </c>
      <c r="N567" t="s">
        <v>76</v>
      </c>
      <c r="O567" t="s">
        <v>119</v>
      </c>
      <c r="P567" t="s">
        <v>431</v>
      </c>
      <c r="R567" t="s">
        <v>30</v>
      </c>
      <c r="S567" t="s">
        <v>40</v>
      </c>
    </row>
    <row r="568" spans="1:19">
      <c r="A568" s="28">
        <v>44743</v>
      </c>
      <c r="B568">
        <f t="shared" si="24"/>
        <v>1</v>
      </c>
      <c r="C568">
        <f t="shared" si="26"/>
        <v>0</v>
      </c>
      <c r="D568">
        <f t="shared" si="25"/>
        <v>7</v>
      </c>
      <c r="E568" t="s">
        <v>1287</v>
      </c>
      <c r="F568" s="29">
        <v>2633</v>
      </c>
      <c r="G568" s="29" t="str" cm="1">
        <f t="array" ref="G568">MID(F568,MIN(IFERROR(FIND({0,1,2,3,4,5,6,7,8,9},F568),"")),100)</f>
        <v>2633</v>
      </c>
      <c r="H568" t="s">
        <v>33</v>
      </c>
      <c r="I568" t="s">
        <v>27</v>
      </c>
      <c r="J568">
        <v>5760000</v>
      </c>
      <c r="K568">
        <v>1631</v>
      </c>
      <c r="L568" t="s">
        <v>28</v>
      </c>
      <c r="M568" s="30" t="s">
        <v>447</v>
      </c>
      <c r="N568" t="s">
        <v>167</v>
      </c>
      <c r="R568" t="s">
        <v>39</v>
      </c>
      <c r="S568" t="s">
        <v>172</v>
      </c>
    </row>
    <row r="569" spans="1:19">
      <c r="A569" s="28">
        <v>44821</v>
      </c>
      <c r="B569">
        <f t="shared" si="24"/>
        <v>17</v>
      </c>
      <c r="C569">
        <f t="shared" si="26"/>
        <v>2</v>
      </c>
      <c r="D569">
        <f t="shared" si="25"/>
        <v>9</v>
      </c>
      <c r="E569" t="s">
        <v>1288</v>
      </c>
      <c r="F569" s="29" t="s">
        <v>1289</v>
      </c>
      <c r="G569" s="29" t="str" cm="1">
        <f t="array" ref="G569">MID(F569,MIN(IFERROR(FIND({0,1,2,3,4,5,6,7,8,9},F569),"")),100)</f>
        <v>003625</v>
      </c>
      <c r="H569" t="s">
        <v>33</v>
      </c>
      <c r="I569" t="s">
        <v>34</v>
      </c>
      <c r="J569">
        <v>8000000</v>
      </c>
      <c r="K569">
        <v>4223</v>
      </c>
      <c r="L569" t="s">
        <v>198</v>
      </c>
      <c r="M569" s="30" t="s">
        <v>447</v>
      </c>
      <c r="N569" t="s">
        <v>53</v>
      </c>
      <c r="O569" t="s">
        <v>70</v>
      </c>
      <c r="R569" t="s">
        <v>48</v>
      </c>
      <c r="S569" t="s">
        <v>172</v>
      </c>
    </row>
    <row r="570" spans="1:19">
      <c r="A570" s="28">
        <v>44811</v>
      </c>
      <c r="B570">
        <f t="shared" si="24"/>
        <v>7</v>
      </c>
      <c r="C570">
        <f t="shared" si="26"/>
        <v>1</v>
      </c>
      <c r="D570">
        <f t="shared" si="25"/>
        <v>9</v>
      </c>
      <c r="E570" t="s">
        <v>1290</v>
      </c>
      <c r="F570" s="29" t="s">
        <v>1291</v>
      </c>
      <c r="G570" s="29" t="str" cm="1">
        <f t="array" ref="G570">MID(F570,MIN(IFERROR(FIND({0,1,2,3,4,5,6,7,8,9},F570),"")),100)</f>
        <v>003470</v>
      </c>
      <c r="H570" t="s">
        <v>33</v>
      </c>
      <c r="I570" t="s">
        <v>201</v>
      </c>
      <c r="J570">
        <v>9500000</v>
      </c>
      <c r="K570">
        <v>4076</v>
      </c>
      <c r="L570" t="s">
        <v>69</v>
      </c>
      <c r="M570" s="30" t="s">
        <v>447</v>
      </c>
      <c r="N570" t="s">
        <v>46</v>
      </c>
      <c r="O570" t="s">
        <v>342</v>
      </c>
      <c r="R570" t="s">
        <v>48</v>
      </c>
      <c r="S570" t="s">
        <v>40</v>
      </c>
    </row>
    <row r="571" spans="1:19">
      <c r="A571" s="28">
        <v>44740</v>
      </c>
      <c r="B571">
        <f t="shared" si="24"/>
        <v>28</v>
      </c>
      <c r="C571">
        <f t="shared" si="26"/>
        <v>4</v>
      </c>
      <c r="D571">
        <f t="shared" si="25"/>
        <v>6</v>
      </c>
      <c r="E571" t="s">
        <v>1292</v>
      </c>
      <c r="F571" s="29" t="s">
        <v>1293</v>
      </c>
      <c r="G571" s="29" t="str" cm="1">
        <f t="array" ref="G571">MID(F571,MIN(IFERROR(FIND({0,1,2,3,4,5,6,7,8,9},F571),"")),100)</f>
        <v>002515</v>
      </c>
      <c r="H571" t="s">
        <v>33</v>
      </c>
      <c r="I571" t="s">
        <v>185</v>
      </c>
      <c r="J571">
        <v>6720000</v>
      </c>
      <c r="K571" t="s">
        <v>1294</v>
      </c>
      <c r="L571" t="s">
        <v>28</v>
      </c>
      <c r="M571" s="30" t="s">
        <v>447</v>
      </c>
      <c r="N571" t="s">
        <v>614</v>
      </c>
      <c r="R571" t="s">
        <v>39</v>
      </c>
      <c r="S571" s="30" t="s">
        <v>40</v>
      </c>
    </row>
    <row r="572" spans="1:19">
      <c r="A572" s="28">
        <v>44783</v>
      </c>
      <c r="B572">
        <f t="shared" si="24"/>
        <v>10</v>
      </c>
      <c r="C572">
        <f t="shared" si="26"/>
        <v>1</v>
      </c>
      <c r="D572">
        <f t="shared" si="25"/>
        <v>8</v>
      </c>
      <c r="E572" t="s">
        <v>799</v>
      </c>
      <c r="F572" s="29" t="s">
        <v>800</v>
      </c>
      <c r="G572" s="29" t="str" cm="1">
        <f t="array" ref="G572">MID(F572,MIN(IFERROR(FIND({0,1,2,3,4,5,6,7,8,9},F572),"")),100)</f>
        <v>002475</v>
      </c>
      <c r="H572" t="s">
        <v>33</v>
      </c>
      <c r="I572" t="s">
        <v>242</v>
      </c>
      <c r="J572">
        <v>12400000</v>
      </c>
      <c r="K572" t="s">
        <v>1295</v>
      </c>
      <c r="L572" t="s">
        <v>170</v>
      </c>
      <c r="M572" s="30" t="s">
        <v>447</v>
      </c>
      <c r="N572" t="s">
        <v>506</v>
      </c>
      <c r="R572" t="s">
        <v>30</v>
      </c>
      <c r="S572" t="s">
        <v>40</v>
      </c>
    </row>
    <row r="573" spans="1:19">
      <c r="A573" s="28">
        <v>44772</v>
      </c>
      <c r="B573">
        <f t="shared" si="24"/>
        <v>30</v>
      </c>
      <c r="C573">
        <f t="shared" si="26"/>
        <v>4</v>
      </c>
      <c r="D573">
        <f t="shared" si="25"/>
        <v>7</v>
      </c>
      <c r="E573" t="s">
        <v>1296</v>
      </c>
      <c r="F573" s="29" t="s">
        <v>1297</v>
      </c>
      <c r="G573" s="29" t="str" cm="1">
        <f t="array" ref="G573">MID(F573,MIN(IFERROR(FIND({0,1,2,3,4,5,6,7,8,9},F573),"")),100)</f>
        <v>001216</v>
      </c>
      <c r="H573" t="s">
        <v>33</v>
      </c>
      <c r="I573" t="s">
        <v>227</v>
      </c>
      <c r="J573">
        <v>11000000</v>
      </c>
      <c r="K573" t="s">
        <v>1298</v>
      </c>
      <c r="L573" t="s">
        <v>81</v>
      </c>
      <c r="M573" s="30" t="s">
        <v>447</v>
      </c>
      <c r="N573" t="s">
        <v>286</v>
      </c>
      <c r="R573" t="s">
        <v>39</v>
      </c>
      <c r="S573" t="s">
        <v>172</v>
      </c>
    </row>
    <row r="574" spans="1:19">
      <c r="A574" s="28">
        <v>44795</v>
      </c>
      <c r="B574">
        <f t="shared" si="24"/>
        <v>22</v>
      </c>
      <c r="C574">
        <f t="shared" si="26"/>
        <v>3</v>
      </c>
      <c r="D574">
        <f t="shared" si="25"/>
        <v>8</v>
      </c>
      <c r="E574" t="s">
        <v>1299</v>
      </c>
      <c r="F574" s="29" t="s">
        <v>1300</v>
      </c>
      <c r="G574" s="29" t="str" cm="1">
        <f t="array" ref="G574">MID(F574,MIN(IFERROR(FIND({0,1,2,3,4,5,6,7,8,9},F574),"")),100)</f>
        <v>003773</v>
      </c>
      <c r="H574" t="s">
        <v>33</v>
      </c>
      <c r="I574" t="s">
        <v>213</v>
      </c>
      <c r="J574">
        <v>14500000</v>
      </c>
      <c r="K574" t="s">
        <v>1301</v>
      </c>
      <c r="L574" t="s">
        <v>81</v>
      </c>
      <c r="M574" s="30" t="s">
        <v>447</v>
      </c>
      <c r="N574" t="s">
        <v>215</v>
      </c>
      <c r="O574" t="s">
        <v>188</v>
      </c>
      <c r="R574" t="s">
        <v>39</v>
      </c>
      <c r="S574" t="s">
        <v>40</v>
      </c>
    </row>
    <row r="575" spans="1:19">
      <c r="A575" s="28">
        <v>44788</v>
      </c>
      <c r="B575">
        <f t="shared" si="24"/>
        <v>15</v>
      </c>
      <c r="C575">
        <f t="shared" si="26"/>
        <v>2</v>
      </c>
      <c r="D575">
        <f t="shared" si="25"/>
        <v>8</v>
      </c>
      <c r="E575" t="s">
        <v>1302</v>
      </c>
      <c r="F575" s="29" t="s">
        <v>1303</v>
      </c>
      <c r="G575" s="29" t="str" cm="1">
        <f t="array" ref="G575">MID(F575,MIN(IFERROR(FIND({0,1,2,3,4,5,6,7,8,9},F575),"")),100)</f>
        <v>003386</v>
      </c>
      <c r="H575" t="s">
        <v>33</v>
      </c>
      <c r="I575" t="s">
        <v>201</v>
      </c>
      <c r="J575">
        <v>22000000</v>
      </c>
      <c r="K575">
        <v>2664</v>
      </c>
      <c r="L575" t="s">
        <v>87</v>
      </c>
      <c r="M575" s="30" t="s">
        <v>447</v>
      </c>
      <c r="N575" t="s">
        <v>46</v>
      </c>
      <c r="O575" t="s">
        <v>311</v>
      </c>
      <c r="R575" t="s">
        <v>48</v>
      </c>
      <c r="S575" t="s">
        <v>40</v>
      </c>
    </row>
    <row r="576" spans="1:19">
      <c r="A576" s="28">
        <v>44788</v>
      </c>
      <c r="B576">
        <f t="shared" si="24"/>
        <v>15</v>
      </c>
      <c r="C576">
        <f t="shared" si="26"/>
        <v>2</v>
      </c>
      <c r="D576">
        <f t="shared" si="25"/>
        <v>8</v>
      </c>
      <c r="E576" t="s">
        <v>1302</v>
      </c>
      <c r="F576" s="29" t="s">
        <v>1303</v>
      </c>
      <c r="G576" s="29" t="str" cm="1">
        <f t="array" ref="G576">MID(F576,MIN(IFERROR(FIND({0,1,2,3,4,5,6,7,8,9},F576),"")),100)</f>
        <v>003386</v>
      </c>
      <c r="H576" t="s">
        <v>33</v>
      </c>
      <c r="I576" t="s">
        <v>201</v>
      </c>
      <c r="J576">
        <v>1400000</v>
      </c>
      <c r="K576">
        <v>2665</v>
      </c>
      <c r="L576" t="s">
        <v>87</v>
      </c>
      <c r="M576" s="30" t="s">
        <v>447</v>
      </c>
      <c r="N576" t="s">
        <v>46</v>
      </c>
      <c r="O576" t="s">
        <v>311</v>
      </c>
      <c r="R576" t="s">
        <v>30</v>
      </c>
      <c r="S576" t="s">
        <v>40</v>
      </c>
    </row>
    <row r="577" spans="1:19">
      <c r="A577" s="28">
        <v>44732</v>
      </c>
      <c r="B577">
        <f t="shared" si="24"/>
        <v>20</v>
      </c>
      <c r="C577">
        <f t="shared" si="26"/>
        <v>3</v>
      </c>
      <c r="D577">
        <f t="shared" si="25"/>
        <v>6</v>
      </c>
      <c r="E577" t="s">
        <v>1304</v>
      </c>
      <c r="F577" s="29" t="s">
        <v>1305</v>
      </c>
      <c r="G577" s="29" t="str" cm="1">
        <f t="array" ref="G577">MID(F577,MIN(IFERROR(FIND({0,1,2,3,4,5,6,7,8,9},F577),"")),100)</f>
        <v>002504</v>
      </c>
      <c r="H577" t="s">
        <v>33</v>
      </c>
      <c r="I577" t="s">
        <v>185</v>
      </c>
      <c r="J577">
        <v>16580000</v>
      </c>
      <c r="K577" t="s">
        <v>1306</v>
      </c>
      <c r="L577" t="s">
        <v>28</v>
      </c>
      <c r="M577" s="30" t="s">
        <v>447</v>
      </c>
      <c r="N577" t="s">
        <v>264</v>
      </c>
      <c r="O577" t="s">
        <v>614</v>
      </c>
      <c r="R577" t="s">
        <v>39</v>
      </c>
      <c r="S577" s="30" t="s">
        <v>40</v>
      </c>
    </row>
    <row r="578" spans="1:19">
      <c r="A578" s="28">
        <v>44834</v>
      </c>
      <c r="B578">
        <f t="shared" ref="B578:B600" si="27">DAY(A578)</f>
        <v>30</v>
      </c>
      <c r="C578">
        <f t="shared" si="26"/>
        <v>4</v>
      </c>
      <c r="D578">
        <f t="shared" ref="D578:D600" si="28">MONTH(A578)</f>
        <v>9</v>
      </c>
      <c r="E578" t="s">
        <v>1307</v>
      </c>
      <c r="F578" s="29" t="s">
        <v>1308</v>
      </c>
      <c r="G578" s="29" t="str" cm="1">
        <f t="array" ref="G578">MID(F578,MIN(IFERROR(FIND({0,1,2,3,4,5,6,7,8,9},F578),"")),100)</f>
        <v>003308</v>
      </c>
      <c r="H578" t="s">
        <v>33</v>
      </c>
      <c r="I578" t="s">
        <v>201</v>
      </c>
      <c r="J578">
        <v>16000000</v>
      </c>
      <c r="K578">
        <v>2642</v>
      </c>
      <c r="L578" t="s">
        <v>198</v>
      </c>
      <c r="M578" s="30" t="s">
        <v>447</v>
      </c>
      <c r="N578" t="s">
        <v>46</v>
      </c>
      <c r="R578" t="s">
        <v>39</v>
      </c>
      <c r="S578" t="s">
        <v>40</v>
      </c>
    </row>
    <row r="579" spans="1:19">
      <c r="A579" s="28">
        <v>44776</v>
      </c>
      <c r="B579">
        <f t="shared" si="27"/>
        <v>3</v>
      </c>
      <c r="C579">
        <f t="shared" ref="C579:C600" si="29">ROUND(B579/7,0)</f>
        <v>0</v>
      </c>
      <c r="D579">
        <f t="shared" si="28"/>
        <v>8</v>
      </c>
      <c r="E579" t="s">
        <v>1309</v>
      </c>
      <c r="F579" s="29">
        <v>2270068</v>
      </c>
      <c r="G579" s="29" t="str" cm="1">
        <f t="array" ref="G579">MID(F579,MIN(IFERROR(FIND({0,1,2,3,4,5,6,7,8,9},F579),"")),100)</f>
        <v>2270068</v>
      </c>
      <c r="H579" t="s">
        <v>33</v>
      </c>
      <c r="I579" t="s">
        <v>133</v>
      </c>
      <c r="J579">
        <v>14000000</v>
      </c>
      <c r="K579" t="s">
        <v>1310</v>
      </c>
      <c r="L579" t="s">
        <v>135</v>
      </c>
      <c r="M579" s="30" t="s">
        <v>1535</v>
      </c>
      <c r="N579" t="s">
        <v>264</v>
      </c>
      <c r="O579" t="s">
        <v>137</v>
      </c>
      <c r="P579" t="s">
        <v>136</v>
      </c>
      <c r="R579" t="s">
        <v>39</v>
      </c>
      <c r="S579" t="s">
        <v>465</v>
      </c>
    </row>
    <row r="580" spans="1:19">
      <c r="A580" s="28">
        <v>44810</v>
      </c>
      <c r="B580">
        <f t="shared" si="27"/>
        <v>6</v>
      </c>
      <c r="C580">
        <f t="shared" si="29"/>
        <v>1</v>
      </c>
      <c r="D580">
        <f t="shared" si="28"/>
        <v>9</v>
      </c>
      <c r="E580" t="s">
        <v>1311</v>
      </c>
      <c r="F580" s="29" t="s">
        <v>1312</v>
      </c>
      <c r="G580" s="29" t="str" cm="1">
        <f t="array" ref="G580">MID(F580,MIN(IFERROR(FIND({0,1,2,3,4,5,6,7,8,9},F580),"")),100)</f>
        <v>003714</v>
      </c>
      <c r="H580" t="s">
        <v>33</v>
      </c>
      <c r="I580" t="s">
        <v>227</v>
      </c>
      <c r="J580">
        <v>3500000</v>
      </c>
      <c r="K580" t="s">
        <v>1313</v>
      </c>
      <c r="L580" t="s">
        <v>87</v>
      </c>
      <c r="M580" s="30" t="s">
        <v>447</v>
      </c>
      <c r="N580" t="s">
        <v>165</v>
      </c>
      <c r="O580" t="s">
        <v>229</v>
      </c>
      <c r="R580" t="s">
        <v>39</v>
      </c>
      <c r="S580" t="s">
        <v>40</v>
      </c>
    </row>
    <row r="581" spans="1:19">
      <c r="A581" s="28">
        <v>44804</v>
      </c>
      <c r="B581">
        <f t="shared" si="27"/>
        <v>31</v>
      </c>
      <c r="C581">
        <f t="shared" si="29"/>
        <v>4</v>
      </c>
      <c r="D581">
        <f t="shared" si="28"/>
        <v>8</v>
      </c>
      <c r="E581" t="s">
        <v>1314</v>
      </c>
      <c r="F581" s="29" t="s">
        <v>1315</v>
      </c>
      <c r="G581" s="29" t="str" cm="1">
        <f t="array" ref="G581">MID(F581,MIN(IFERROR(FIND({0,1,2,3,4,5,6,7,8,9},F581),"")),100)</f>
        <v>003787</v>
      </c>
      <c r="H581" t="s">
        <v>33</v>
      </c>
      <c r="I581" t="s">
        <v>213</v>
      </c>
      <c r="J581">
        <v>14500000</v>
      </c>
      <c r="K581" t="s">
        <v>1316</v>
      </c>
      <c r="L581" t="s">
        <v>81</v>
      </c>
      <c r="M581" s="30" t="s">
        <v>447</v>
      </c>
      <c r="N581" t="s">
        <v>400</v>
      </c>
      <c r="O581" t="s">
        <v>76</v>
      </c>
      <c r="P581" t="s">
        <v>206</v>
      </c>
      <c r="R581" t="s">
        <v>39</v>
      </c>
      <c r="S581" t="s">
        <v>40</v>
      </c>
    </row>
    <row r="582" spans="1:19">
      <c r="A582" s="28">
        <v>44792</v>
      </c>
      <c r="B582">
        <f t="shared" si="27"/>
        <v>19</v>
      </c>
      <c r="C582">
        <f t="shared" si="29"/>
        <v>3</v>
      </c>
      <c r="D582">
        <f t="shared" si="28"/>
        <v>8</v>
      </c>
      <c r="E582" t="s">
        <v>1317</v>
      </c>
      <c r="F582" s="29" t="s">
        <v>1318</v>
      </c>
      <c r="G582" s="29" t="str" cm="1">
        <f t="array" ref="G582">MID(F582,MIN(IFERROR(FIND({0,1,2,3,4,5,6,7,8,9},F582),"")),100)</f>
        <v>0002339</v>
      </c>
      <c r="H582" t="s">
        <v>26</v>
      </c>
      <c r="I582" t="s">
        <v>27</v>
      </c>
      <c r="J582">
        <v>1000000</v>
      </c>
      <c r="K582" t="s">
        <v>1319</v>
      </c>
      <c r="L582" t="s">
        <v>87</v>
      </c>
      <c r="M582" s="30" t="s">
        <v>447</v>
      </c>
      <c r="N582" t="s">
        <v>195</v>
      </c>
      <c r="R582" t="s">
        <v>39</v>
      </c>
      <c r="S582" t="s">
        <v>91</v>
      </c>
    </row>
    <row r="583" spans="1:19">
      <c r="A583" s="28">
        <v>44760</v>
      </c>
      <c r="B583">
        <f t="shared" si="27"/>
        <v>18</v>
      </c>
      <c r="C583">
        <f t="shared" si="29"/>
        <v>3</v>
      </c>
      <c r="D583">
        <f t="shared" si="28"/>
        <v>7</v>
      </c>
      <c r="E583" t="s">
        <v>1320</v>
      </c>
      <c r="F583" s="29">
        <v>2305</v>
      </c>
      <c r="G583" s="29" t="str" cm="1">
        <f t="array" ref="G583">MID(F583,MIN(IFERROR(FIND({0,1,2,3,4,5,6,7,8,9},F583),"")),100)</f>
        <v>2305</v>
      </c>
      <c r="H583" t="s">
        <v>26</v>
      </c>
      <c r="I583" t="s">
        <v>27</v>
      </c>
      <c r="J583">
        <v>2250000</v>
      </c>
      <c r="K583">
        <v>491</v>
      </c>
      <c r="L583" t="s">
        <v>502</v>
      </c>
      <c r="M583" s="30" t="s">
        <v>447</v>
      </c>
      <c r="N583" t="s">
        <v>29</v>
      </c>
      <c r="R583" t="s">
        <v>39</v>
      </c>
      <c r="S583" t="s">
        <v>172</v>
      </c>
    </row>
    <row r="584" spans="1:19">
      <c r="A584" s="28">
        <v>44774</v>
      </c>
      <c r="B584">
        <f t="shared" si="27"/>
        <v>1</v>
      </c>
      <c r="C584">
        <f t="shared" si="29"/>
        <v>0</v>
      </c>
      <c r="D584">
        <f t="shared" si="28"/>
        <v>8</v>
      </c>
      <c r="E584" t="s">
        <v>1321</v>
      </c>
      <c r="F584" s="29" t="s">
        <v>1322</v>
      </c>
      <c r="G584" s="29" t="str" cm="1">
        <f t="array" ref="G584">MID(F584,MIN(IFERROR(FIND({0,1,2,3,4,5,6,7,8,9},F584),"")),100)</f>
        <v>0002326</v>
      </c>
      <c r="H584" t="s">
        <v>26</v>
      </c>
      <c r="I584" t="s">
        <v>27</v>
      </c>
      <c r="J584">
        <v>1800000</v>
      </c>
      <c r="K584" t="s">
        <v>1323</v>
      </c>
      <c r="L584" t="s">
        <v>42</v>
      </c>
      <c r="M584" s="30" t="s">
        <v>1535</v>
      </c>
      <c r="N584" t="s">
        <v>29</v>
      </c>
      <c r="R584" t="s">
        <v>39</v>
      </c>
      <c r="S584" t="s">
        <v>91</v>
      </c>
    </row>
    <row r="585" spans="1:19">
      <c r="A585" s="28">
        <v>44814</v>
      </c>
      <c r="B585">
        <f t="shared" si="27"/>
        <v>10</v>
      </c>
      <c r="C585">
        <f t="shared" si="29"/>
        <v>1</v>
      </c>
      <c r="D585">
        <f t="shared" si="28"/>
        <v>9</v>
      </c>
      <c r="E585" t="s">
        <v>1324</v>
      </c>
      <c r="F585" s="29" t="s">
        <v>1325</v>
      </c>
      <c r="G585" s="29" t="str" cm="1">
        <f t="array" ref="G585">MID(F585,MIN(IFERROR(FIND({0,1,2,3,4,5,6,7,8,9},F585),"")),100)</f>
        <v>003716</v>
      </c>
      <c r="H585" t="s">
        <v>33</v>
      </c>
      <c r="I585" t="s">
        <v>227</v>
      </c>
      <c r="J585">
        <v>10000000</v>
      </c>
      <c r="K585" t="s">
        <v>1326</v>
      </c>
      <c r="L585" t="s">
        <v>198</v>
      </c>
      <c r="M585" s="30" t="s">
        <v>447</v>
      </c>
      <c r="N585" t="s">
        <v>206</v>
      </c>
      <c r="O585" t="s">
        <v>464</v>
      </c>
      <c r="R585" t="s">
        <v>48</v>
      </c>
      <c r="S585" t="s">
        <v>40</v>
      </c>
    </row>
    <row r="586" spans="1:19">
      <c r="A586" s="28">
        <v>44814</v>
      </c>
      <c r="B586">
        <f t="shared" si="27"/>
        <v>10</v>
      </c>
      <c r="C586">
        <f t="shared" si="29"/>
        <v>1</v>
      </c>
      <c r="D586">
        <f t="shared" si="28"/>
        <v>9</v>
      </c>
      <c r="E586" t="s">
        <v>1324</v>
      </c>
      <c r="F586" s="29" t="s">
        <v>1325</v>
      </c>
      <c r="G586" s="29" t="str" cm="1">
        <f t="array" ref="G586">MID(F586,MIN(IFERROR(FIND({0,1,2,3,4,5,6,7,8,9},F586),"")),100)</f>
        <v>003716</v>
      </c>
      <c r="H586" t="s">
        <v>33</v>
      </c>
      <c r="I586" t="s">
        <v>227</v>
      </c>
      <c r="J586">
        <v>11000000</v>
      </c>
      <c r="K586" t="s">
        <v>1327</v>
      </c>
      <c r="L586" t="s">
        <v>179</v>
      </c>
      <c r="M586" s="30" t="s">
        <v>447</v>
      </c>
      <c r="N586" t="s">
        <v>206</v>
      </c>
      <c r="O586" t="s">
        <v>464</v>
      </c>
      <c r="R586" t="s">
        <v>30</v>
      </c>
      <c r="S586" t="s">
        <v>40</v>
      </c>
    </row>
    <row r="587" spans="1:19">
      <c r="A587" s="28">
        <v>44810</v>
      </c>
      <c r="B587">
        <f t="shared" si="27"/>
        <v>6</v>
      </c>
      <c r="C587">
        <f t="shared" si="29"/>
        <v>1</v>
      </c>
      <c r="D587">
        <f t="shared" si="28"/>
        <v>9</v>
      </c>
      <c r="E587" t="s">
        <v>1328</v>
      </c>
      <c r="F587" s="29" t="s">
        <v>1329</v>
      </c>
      <c r="G587" s="29" t="str" cm="1">
        <f t="array" ref="G587">MID(F587,MIN(IFERROR(FIND({0,1,2,3,4,5,6,7,8,9},F587),"")),100)</f>
        <v>003543</v>
      </c>
      <c r="H587" t="s">
        <v>33</v>
      </c>
      <c r="I587" t="s">
        <v>85</v>
      </c>
      <c r="J587">
        <v>18000000</v>
      </c>
      <c r="K587">
        <v>4024</v>
      </c>
      <c r="L587" t="s">
        <v>198</v>
      </c>
      <c r="M587" s="30" t="s">
        <v>447</v>
      </c>
      <c r="N587" t="s">
        <v>191</v>
      </c>
      <c r="O587" t="s">
        <v>76</v>
      </c>
      <c r="P587" t="s">
        <v>199</v>
      </c>
      <c r="R587" t="s">
        <v>39</v>
      </c>
      <c r="S587" t="s">
        <v>91</v>
      </c>
    </row>
    <row r="588" spans="1:19">
      <c r="A588" s="28">
        <v>44802</v>
      </c>
      <c r="B588">
        <f t="shared" si="27"/>
        <v>29</v>
      </c>
      <c r="C588">
        <f t="shared" si="29"/>
        <v>4</v>
      </c>
      <c r="D588">
        <f t="shared" si="28"/>
        <v>8</v>
      </c>
      <c r="E588" t="s">
        <v>1330</v>
      </c>
      <c r="F588" s="29" t="s">
        <v>1331</v>
      </c>
      <c r="G588" s="29" t="str" cm="1">
        <f t="array" ref="G588">MID(F588,MIN(IFERROR(FIND({0,1,2,3,4,5,6,7,8,9},F588),"")),100)</f>
        <v>003576</v>
      </c>
      <c r="H588" t="s">
        <v>33</v>
      </c>
      <c r="I588" t="s">
        <v>34</v>
      </c>
      <c r="J588">
        <v>19800000</v>
      </c>
      <c r="K588">
        <v>2505</v>
      </c>
      <c r="L588" t="s">
        <v>87</v>
      </c>
      <c r="M588" s="30" t="s">
        <v>447</v>
      </c>
      <c r="N588" t="s">
        <v>53</v>
      </c>
      <c r="O588" t="s">
        <v>823</v>
      </c>
      <c r="R588" t="s">
        <v>39</v>
      </c>
      <c r="S588" t="s">
        <v>40</v>
      </c>
    </row>
    <row r="589" spans="1:19">
      <c r="A589" s="28">
        <v>44820</v>
      </c>
      <c r="B589">
        <f t="shared" si="27"/>
        <v>16</v>
      </c>
      <c r="C589">
        <f t="shared" si="29"/>
        <v>2</v>
      </c>
      <c r="D589">
        <f t="shared" si="28"/>
        <v>9</v>
      </c>
      <c r="E589" t="s">
        <v>1330</v>
      </c>
      <c r="F589" s="29" t="s">
        <v>1332</v>
      </c>
      <c r="G589" s="29" t="str" cm="1">
        <f t="array" ref="G589">MID(F589,MIN(IFERROR(FIND({0,1,2,3,4,5,6,7,8,9},F589),"")),100)</f>
        <v>003620</v>
      </c>
      <c r="H589" t="s">
        <v>33</v>
      </c>
      <c r="I589" t="s">
        <v>34</v>
      </c>
      <c r="J589">
        <v>18000000</v>
      </c>
      <c r="K589">
        <v>4214</v>
      </c>
      <c r="L589" t="s">
        <v>198</v>
      </c>
      <c r="M589" s="30" t="s">
        <v>447</v>
      </c>
      <c r="N589" t="s">
        <v>823</v>
      </c>
      <c r="O589" t="s">
        <v>53</v>
      </c>
      <c r="R589" t="s">
        <v>39</v>
      </c>
      <c r="S589" t="s">
        <v>172</v>
      </c>
    </row>
    <row r="590" spans="1:19">
      <c r="A590" s="28">
        <v>44777</v>
      </c>
      <c r="B590">
        <f t="shared" si="27"/>
        <v>4</v>
      </c>
      <c r="C590">
        <f t="shared" si="29"/>
        <v>1</v>
      </c>
      <c r="D590">
        <f t="shared" si="28"/>
        <v>8</v>
      </c>
      <c r="E590" t="s">
        <v>1333</v>
      </c>
      <c r="F590" s="29">
        <v>2270078</v>
      </c>
      <c r="G590" s="29" t="str" cm="1">
        <f t="array" ref="G590">MID(F590,MIN(IFERROR(FIND({0,1,2,3,4,5,6,7,8,9},F590),"")),100)</f>
        <v>2270078</v>
      </c>
      <c r="H590" t="s">
        <v>33</v>
      </c>
      <c r="I590" t="s">
        <v>133</v>
      </c>
      <c r="J590">
        <v>20600000</v>
      </c>
      <c r="K590" t="s">
        <v>1334</v>
      </c>
      <c r="L590" t="s">
        <v>135</v>
      </c>
      <c r="M590" s="30" t="s">
        <v>1535</v>
      </c>
      <c r="N590" t="s">
        <v>76</v>
      </c>
      <c r="O590" t="s">
        <v>165</v>
      </c>
      <c r="P590" t="s">
        <v>138</v>
      </c>
      <c r="R590" t="s">
        <v>39</v>
      </c>
      <c r="S590" t="s">
        <v>40</v>
      </c>
    </row>
    <row r="591" spans="1:19">
      <c r="A591" s="28">
        <v>44779</v>
      </c>
      <c r="B591">
        <f t="shared" si="27"/>
        <v>6</v>
      </c>
      <c r="C591">
        <f t="shared" si="29"/>
        <v>1</v>
      </c>
      <c r="D591">
        <f t="shared" si="28"/>
        <v>8</v>
      </c>
      <c r="E591" t="s">
        <v>1335</v>
      </c>
      <c r="F591" s="29" t="s">
        <v>1336</v>
      </c>
      <c r="G591" s="29" t="str" cm="1">
        <f t="array" ref="G591">MID(F591,MIN(IFERROR(FIND({0,1,2,3,4,5,6,7,8,9},F591),"")),100)</f>
        <v>001219</v>
      </c>
      <c r="H591" t="s">
        <v>33</v>
      </c>
      <c r="I591" t="s">
        <v>204</v>
      </c>
      <c r="J591">
        <v>13440000</v>
      </c>
      <c r="K591" t="s">
        <v>1337</v>
      </c>
      <c r="L591" t="s">
        <v>87</v>
      </c>
      <c r="M591" s="30" t="s">
        <v>447</v>
      </c>
      <c r="N591" t="s">
        <v>575</v>
      </c>
      <c r="R591" t="s">
        <v>39</v>
      </c>
      <c r="S591" t="s">
        <v>91</v>
      </c>
    </row>
    <row r="592" spans="1:19">
      <c r="A592" s="28">
        <v>44834</v>
      </c>
      <c r="B592">
        <f t="shared" si="27"/>
        <v>30</v>
      </c>
      <c r="C592">
        <f t="shared" si="29"/>
        <v>4</v>
      </c>
      <c r="D592">
        <f t="shared" si="28"/>
        <v>9</v>
      </c>
      <c r="E592" t="s">
        <v>1338</v>
      </c>
      <c r="F592" s="29">
        <v>220594</v>
      </c>
      <c r="G592" s="29" t="str" cm="1">
        <f t="array" ref="G592">MID(F592,MIN(IFERROR(FIND({0,1,2,3,4,5,6,7,8,9},F592),"")),100)</f>
        <v>220594</v>
      </c>
      <c r="H592" t="s">
        <v>33</v>
      </c>
      <c r="I592" t="s">
        <v>133</v>
      </c>
      <c r="J592">
        <v>12000000</v>
      </c>
      <c r="K592" t="s">
        <v>1339</v>
      </c>
      <c r="L592" t="s">
        <v>135</v>
      </c>
      <c r="M592" s="30" t="s">
        <v>1535</v>
      </c>
      <c r="N592" t="s">
        <v>216</v>
      </c>
      <c r="R592" t="s">
        <v>39</v>
      </c>
      <c r="S592" t="s">
        <v>40</v>
      </c>
    </row>
    <row r="593" spans="1:19">
      <c r="A593" s="28">
        <v>44834</v>
      </c>
      <c r="B593">
        <f t="shared" si="27"/>
        <v>30</v>
      </c>
      <c r="C593">
        <f t="shared" si="29"/>
        <v>4</v>
      </c>
      <c r="D593">
        <f t="shared" si="28"/>
        <v>9</v>
      </c>
      <c r="E593" t="s">
        <v>1340</v>
      </c>
      <c r="F593" s="29" t="s">
        <v>1341</v>
      </c>
      <c r="G593" s="29" t="str" cm="1">
        <f t="array" ref="G593">MID(F593,MIN(IFERROR(FIND({0,1,2,3,4,5,6,7,8,9},F593),"")),100)</f>
        <v>004000</v>
      </c>
      <c r="H593" t="s">
        <v>33</v>
      </c>
      <c r="I593" t="s">
        <v>27</v>
      </c>
      <c r="J593">
        <v>13300000</v>
      </c>
      <c r="K593">
        <v>3861</v>
      </c>
      <c r="L593" t="s">
        <v>81</v>
      </c>
      <c r="M593" s="30" t="s">
        <v>447</v>
      </c>
      <c r="N593" t="s">
        <v>38</v>
      </c>
      <c r="R593" t="s">
        <v>39</v>
      </c>
      <c r="S593" t="s">
        <v>40</v>
      </c>
    </row>
    <row r="594" spans="1:19">
      <c r="A594" s="28">
        <v>44804</v>
      </c>
      <c r="B594">
        <f t="shared" si="27"/>
        <v>31</v>
      </c>
      <c r="C594">
        <f t="shared" si="29"/>
        <v>4</v>
      </c>
      <c r="D594">
        <f t="shared" si="28"/>
        <v>8</v>
      </c>
      <c r="E594" t="s">
        <v>1342</v>
      </c>
      <c r="F594" s="29" t="s">
        <v>1343</v>
      </c>
      <c r="G594" s="29" t="str" cm="1">
        <f t="array" ref="G594">MID(F594,MIN(IFERROR(FIND({0,1,2,3,4,5,6,7,8,9},F594),"")),100)</f>
        <v>003796</v>
      </c>
      <c r="H594" t="s">
        <v>33</v>
      </c>
      <c r="I594" t="s">
        <v>213</v>
      </c>
      <c r="J594">
        <v>24500000</v>
      </c>
      <c r="K594">
        <v>3508</v>
      </c>
      <c r="L594" t="s">
        <v>179</v>
      </c>
      <c r="M594" s="30" t="s">
        <v>447</v>
      </c>
      <c r="N594" t="s">
        <v>400</v>
      </c>
      <c r="R594" t="s">
        <v>39</v>
      </c>
      <c r="S594" t="s">
        <v>172</v>
      </c>
    </row>
    <row r="595" spans="1:19">
      <c r="A595" s="28">
        <v>44767</v>
      </c>
      <c r="B595">
        <f t="shared" si="27"/>
        <v>25</v>
      </c>
      <c r="C595">
        <f t="shared" si="29"/>
        <v>4</v>
      </c>
      <c r="D595">
        <f t="shared" si="28"/>
        <v>7</v>
      </c>
      <c r="E595" t="s">
        <v>1344</v>
      </c>
      <c r="F595" s="29" t="s">
        <v>1345</v>
      </c>
      <c r="G595" s="29" t="str" cm="1">
        <f t="array" ref="G595">MID(F595,MIN(IFERROR(FIND({0,1,2,3,4,5,6,7,8,9},F595),"")),100)</f>
        <v>003064</v>
      </c>
      <c r="H595" t="s">
        <v>33</v>
      </c>
      <c r="I595" t="s">
        <v>27</v>
      </c>
      <c r="J595">
        <v>23200000</v>
      </c>
      <c r="K595">
        <v>2915</v>
      </c>
      <c r="L595" t="s">
        <v>1346</v>
      </c>
      <c r="M595" s="30" t="s">
        <v>447</v>
      </c>
      <c r="N595" t="s">
        <v>76</v>
      </c>
      <c r="O595" t="s">
        <v>38</v>
      </c>
      <c r="R595" t="s">
        <v>39</v>
      </c>
      <c r="S595" t="s">
        <v>40</v>
      </c>
    </row>
    <row r="596" spans="1:19">
      <c r="A596" s="28">
        <v>44761</v>
      </c>
      <c r="B596">
        <f t="shared" si="27"/>
        <v>19</v>
      </c>
      <c r="C596">
        <f t="shared" si="29"/>
        <v>3</v>
      </c>
      <c r="D596">
        <f t="shared" si="28"/>
        <v>7</v>
      </c>
      <c r="E596" t="s">
        <v>651</v>
      </c>
      <c r="F596" s="29" t="s">
        <v>1347</v>
      </c>
      <c r="G596" s="29" t="str" cm="1">
        <f t="array" ref="G596">MID(F596,MIN(IFERROR(FIND({0,1,2,3,4,5,6,7,8,9},F596),"")),100)</f>
        <v>001208</v>
      </c>
      <c r="H596" t="s">
        <v>33</v>
      </c>
      <c r="I596" t="s">
        <v>204</v>
      </c>
      <c r="J596">
        <v>43200000</v>
      </c>
      <c r="K596">
        <v>1307</v>
      </c>
      <c r="L596" t="s">
        <v>28</v>
      </c>
      <c r="M596" s="30" t="s">
        <v>447</v>
      </c>
      <c r="N596" t="s">
        <v>136</v>
      </c>
      <c r="O596" t="s">
        <v>286</v>
      </c>
      <c r="R596" t="s">
        <v>39</v>
      </c>
      <c r="S596" t="s">
        <v>40</v>
      </c>
    </row>
    <row r="597" spans="1:19">
      <c r="A597" s="28">
        <v>44781</v>
      </c>
      <c r="B597">
        <f t="shared" si="27"/>
        <v>8</v>
      </c>
      <c r="C597">
        <f t="shared" si="29"/>
        <v>1</v>
      </c>
      <c r="D597">
        <f t="shared" si="28"/>
        <v>8</v>
      </c>
      <c r="E597" t="s">
        <v>1348</v>
      </c>
      <c r="F597" s="29" t="s">
        <v>1349</v>
      </c>
      <c r="G597" s="29" t="str" cm="1">
        <f t="array" ref="G597">MID(F597,MIN(IFERROR(FIND({0,1,2,3,4,5,6,7,8,9},F597),"")),100)</f>
        <v>001220</v>
      </c>
      <c r="H597" t="s">
        <v>33</v>
      </c>
      <c r="I597" t="s">
        <v>204</v>
      </c>
      <c r="J597">
        <v>17480000</v>
      </c>
      <c r="K597" t="s">
        <v>1350</v>
      </c>
      <c r="L597" t="s">
        <v>179</v>
      </c>
      <c r="M597" s="30" t="s">
        <v>447</v>
      </c>
      <c r="N597" t="s">
        <v>165</v>
      </c>
      <c r="O597" t="s">
        <v>206</v>
      </c>
      <c r="P597" t="s">
        <v>1196</v>
      </c>
      <c r="R597" t="s">
        <v>39</v>
      </c>
      <c r="S597" t="s">
        <v>40</v>
      </c>
    </row>
    <row r="598" spans="1:19">
      <c r="A598" s="28">
        <v>44747</v>
      </c>
      <c r="B598">
        <f t="shared" si="27"/>
        <v>5</v>
      </c>
      <c r="C598">
        <f t="shared" si="29"/>
        <v>1</v>
      </c>
      <c r="D598">
        <f t="shared" si="28"/>
        <v>7</v>
      </c>
      <c r="E598" t="s">
        <v>1351</v>
      </c>
      <c r="F598" s="29">
        <v>2309</v>
      </c>
      <c r="G598" s="29" t="str" cm="1">
        <f t="array" ref="G598">MID(F598,MIN(IFERROR(FIND({0,1,2,3,4,5,6,7,8,9},F598),"")),100)</f>
        <v>2309</v>
      </c>
      <c r="H598" t="s">
        <v>33</v>
      </c>
      <c r="I598" t="s">
        <v>412</v>
      </c>
      <c r="J598">
        <v>6720000</v>
      </c>
      <c r="K598">
        <v>1775</v>
      </c>
      <c r="L598" t="s">
        <v>69</v>
      </c>
      <c r="M598" s="30" t="s">
        <v>447</v>
      </c>
      <c r="N598" t="s">
        <v>76</v>
      </c>
      <c r="O598" t="s">
        <v>294</v>
      </c>
      <c r="P598" t="s">
        <v>1352</v>
      </c>
      <c r="R598" t="s">
        <v>30</v>
      </c>
      <c r="S598" t="s">
        <v>40</v>
      </c>
    </row>
    <row r="599" spans="1:19">
      <c r="A599" s="28">
        <v>44829</v>
      </c>
      <c r="B599">
        <f t="shared" si="27"/>
        <v>25</v>
      </c>
      <c r="C599">
        <f t="shared" si="29"/>
        <v>4</v>
      </c>
      <c r="D599">
        <f t="shared" si="28"/>
        <v>9</v>
      </c>
      <c r="E599" t="s">
        <v>1353</v>
      </c>
      <c r="F599" s="29">
        <v>220464</v>
      </c>
      <c r="G599" s="29" t="str" cm="1">
        <f t="array" ref="G599">MID(F599,MIN(IFERROR(FIND({0,1,2,3,4,5,6,7,8,9},F599),"")),100)</f>
        <v>220464</v>
      </c>
      <c r="H599" t="s">
        <v>33</v>
      </c>
      <c r="I599" t="s">
        <v>133</v>
      </c>
      <c r="J599">
        <v>18000000</v>
      </c>
      <c r="K599" t="s">
        <v>1354</v>
      </c>
      <c r="L599" t="s">
        <v>135</v>
      </c>
      <c r="M599" s="30" t="s">
        <v>1535</v>
      </c>
      <c r="N599" t="s">
        <v>136</v>
      </c>
      <c r="O599" t="s">
        <v>165</v>
      </c>
      <c r="P599" t="s">
        <v>166</v>
      </c>
      <c r="R599" t="s">
        <v>39</v>
      </c>
      <c r="S599" t="s">
        <v>465</v>
      </c>
    </row>
    <row r="600" spans="1:19">
      <c r="A600" s="28">
        <v>44834</v>
      </c>
      <c r="B600">
        <f t="shared" si="27"/>
        <v>30</v>
      </c>
      <c r="C600">
        <f t="shared" si="29"/>
        <v>4</v>
      </c>
      <c r="D600">
        <f t="shared" si="28"/>
        <v>9</v>
      </c>
      <c r="E600" t="s">
        <v>1355</v>
      </c>
      <c r="F600" s="29" t="s">
        <v>1356</v>
      </c>
      <c r="G600" s="29" t="str" cm="1">
        <f t="array" ref="G600">MID(F600,MIN(IFERROR(FIND({0,1,2,3,4,5,6,7,8,9},F600),"")),100)</f>
        <v>004184</v>
      </c>
      <c r="H600" t="s">
        <v>33</v>
      </c>
      <c r="I600" t="s">
        <v>213</v>
      </c>
      <c r="J600">
        <v>12920000</v>
      </c>
      <c r="K600" t="s">
        <v>1357</v>
      </c>
      <c r="L600" t="s">
        <v>81</v>
      </c>
      <c r="M600" s="30" t="s">
        <v>447</v>
      </c>
      <c r="N600" t="s">
        <v>384</v>
      </c>
      <c r="O600" t="s">
        <v>206</v>
      </c>
      <c r="R600" t="s">
        <v>39</v>
      </c>
      <c r="S600" t="s">
        <v>172</v>
      </c>
    </row>
  </sheetData>
  <phoneticPr fontId="10"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6AAC-C234-4055-856F-ACB414B6CD37}">
  <dimension ref="A1:K600"/>
  <sheetViews>
    <sheetView workbookViewId="0">
      <selection activeCell="K30" sqref="K30"/>
    </sheetView>
  </sheetViews>
  <sheetFormatPr defaultRowHeight="12.75"/>
  <cols>
    <col min="1" max="1" width="11.7109375" bestFit="1" customWidth="1"/>
    <col min="2" max="5" width="16.7109375" bestFit="1" customWidth="1"/>
    <col min="6" max="6" width="17.7109375" bestFit="1" customWidth="1"/>
    <col min="7" max="7" width="14.7109375" bestFit="1" customWidth="1"/>
    <col min="8" max="8" width="9.85546875" bestFit="1" customWidth="1"/>
    <col min="9" max="9" width="13.85546875" bestFit="1" customWidth="1"/>
    <col min="10" max="10" width="17.42578125" bestFit="1" customWidth="1"/>
    <col min="11" max="11" width="9.7109375" bestFit="1" customWidth="1"/>
  </cols>
  <sheetData>
    <row r="1" spans="1:11">
      <c r="A1" s="14" t="s">
        <v>16</v>
      </c>
      <c r="B1" s="16" t="s">
        <v>19</v>
      </c>
      <c r="C1" s="16" t="s">
        <v>20</v>
      </c>
      <c r="D1" s="16" t="s">
        <v>21</v>
      </c>
      <c r="E1" s="17" t="s">
        <v>22</v>
      </c>
      <c r="F1" s="16" t="s">
        <v>1539</v>
      </c>
      <c r="G1" s="16" t="s">
        <v>1540</v>
      </c>
      <c r="I1" s="33" t="s">
        <v>1536</v>
      </c>
      <c r="J1" s="34" t="s">
        <v>1547</v>
      </c>
      <c r="K1" s="34" t="s">
        <v>1553</v>
      </c>
    </row>
    <row r="2" spans="1:11">
      <c r="A2" s="21">
        <v>4500000</v>
      </c>
      <c r="B2" s="19" t="s">
        <v>29</v>
      </c>
      <c r="C2" s="19"/>
      <c r="D2" s="19"/>
      <c r="E2" s="19"/>
      <c r="F2" s="19">
        <f>COUNTA(Table4[[#This Row],[Người bán 1]:[Người bán 4]])</f>
        <v>1</v>
      </c>
      <c r="G2" s="19">
        <f t="shared" ref="G2:G65" si="0">IF(F2=1,A2,IF(F2=2,A2*50%,IF(F2=3,A2*30%,IF(F2=4,A2*25%))))</f>
        <v>4500000</v>
      </c>
      <c r="I2" s="35" t="s">
        <v>46</v>
      </c>
      <c r="J2" s="34">
        <v>361234000</v>
      </c>
      <c r="K2" s="34">
        <v>1</v>
      </c>
    </row>
    <row r="3" spans="1:11">
      <c r="A3" s="21">
        <v>6000000</v>
      </c>
      <c r="B3" s="19" t="s">
        <v>37</v>
      </c>
      <c r="C3" s="19" t="s">
        <v>38</v>
      </c>
      <c r="D3" s="19"/>
      <c r="E3" s="19"/>
      <c r="F3" s="19">
        <f>COUNTA(Table4[[#This Row],[Người bán 1]:[Người bán 4]])</f>
        <v>2</v>
      </c>
      <c r="G3" s="19">
        <f t="shared" si="0"/>
        <v>3000000</v>
      </c>
      <c r="I3" s="35" t="s">
        <v>50</v>
      </c>
      <c r="J3" s="34">
        <v>177643000</v>
      </c>
      <c r="K3" s="34">
        <v>2</v>
      </c>
    </row>
    <row r="4" spans="1:11">
      <c r="A4" s="21">
        <v>500000</v>
      </c>
      <c r="B4" s="19" t="s">
        <v>43</v>
      </c>
      <c r="C4" s="19"/>
      <c r="D4" s="19"/>
      <c r="E4" s="19"/>
      <c r="F4" s="19">
        <f>COUNTA(Table4[[#This Row],[Người bán 1]:[Người bán 4]])</f>
        <v>1</v>
      </c>
      <c r="G4" s="19">
        <f t="shared" si="0"/>
        <v>500000</v>
      </c>
      <c r="I4" s="35" t="s">
        <v>76</v>
      </c>
      <c r="J4" s="34">
        <v>167036000</v>
      </c>
      <c r="K4" s="34">
        <v>3</v>
      </c>
    </row>
    <row r="5" spans="1:11">
      <c r="A5" s="21">
        <v>2000000</v>
      </c>
      <c r="B5" s="19" t="s">
        <v>46</v>
      </c>
      <c r="C5" s="19" t="s">
        <v>47</v>
      </c>
      <c r="D5" s="19"/>
      <c r="E5" s="19"/>
      <c r="F5" s="19">
        <f>COUNTA(Table4[[#This Row],[Người bán 1]:[Người bán 4]])</f>
        <v>2</v>
      </c>
      <c r="G5" s="19">
        <f t="shared" si="0"/>
        <v>1000000</v>
      </c>
      <c r="I5" s="35" t="s">
        <v>54</v>
      </c>
      <c r="J5" s="34">
        <v>145084000</v>
      </c>
      <c r="K5" s="34">
        <v>4</v>
      </c>
    </row>
    <row r="6" spans="1:11">
      <c r="A6" s="21">
        <v>23200000</v>
      </c>
      <c r="B6" s="19" t="s">
        <v>37</v>
      </c>
      <c r="C6" s="19" t="s">
        <v>50</v>
      </c>
      <c r="D6" s="19"/>
      <c r="E6" s="19"/>
      <c r="F6" s="19">
        <f>COUNTA(Table4[[#This Row],[Người bán 1]:[Người bán 4]])</f>
        <v>2</v>
      </c>
      <c r="G6" s="19">
        <f t="shared" si="0"/>
        <v>11600000</v>
      </c>
      <c r="I6" s="35" t="s">
        <v>136</v>
      </c>
      <c r="J6" s="34">
        <v>143972000</v>
      </c>
      <c r="K6" s="34">
        <v>5</v>
      </c>
    </row>
    <row r="7" spans="1:11">
      <c r="A7" s="21">
        <v>14400000</v>
      </c>
      <c r="B7" s="19" t="s">
        <v>53</v>
      </c>
      <c r="C7" s="19" t="s">
        <v>47</v>
      </c>
      <c r="D7" s="19" t="s">
        <v>54</v>
      </c>
      <c r="E7" s="19"/>
      <c r="F7" s="19">
        <f>COUNTA(Table4[[#This Row],[Người bán 1]:[Người bán 4]])</f>
        <v>3</v>
      </c>
      <c r="G7" s="19">
        <f t="shared" si="0"/>
        <v>4320000</v>
      </c>
      <c r="I7" s="35" t="s">
        <v>53</v>
      </c>
      <c r="J7" s="34">
        <v>142417000</v>
      </c>
      <c r="K7" s="34">
        <v>6</v>
      </c>
    </row>
    <row r="8" spans="1:11">
      <c r="A8" s="21">
        <v>14400000</v>
      </c>
      <c r="B8" s="19" t="s">
        <v>53</v>
      </c>
      <c r="C8" s="19" t="s">
        <v>37</v>
      </c>
      <c r="D8" s="19"/>
      <c r="E8" s="19"/>
      <c r="F8" s="19">
        <f>COUNTA(Table4[[#This Row],[Người bán 1]:[Người bán 4]])</f>
        <v>2</v>
      </c>
      <c r="G8" s="19">
        <f t="shared" si="0"/>
        <v>7200000</v>
      </c>
      <c r="I8" s="35" t="s">
        <v>206</v>
      </c>
      <c r="J8" s="34">
        <v>118820000</v>
      </c>
      <c r="K8" s="34">
        <v>7</v>
      </c>
    </row>
    <row r="9" spans="1:11">
      <c r="A9" s="21">
        <v>43200000</v>
      </c>
      <c r="B9" s="19" t="s">
        <v>37</v>
      </c>
      <c r="C9" s="19" t="s">
        <v>53</v>
      </c>
      <c r="D9" s="19" t="s">
        <v>50</v>
      </c>
      <c r="E9" s="19"/>
      <c r="F9" s="19">
        <f>COUNTA(Table4[[#This Row],[Người bán 1]:[Người bán 4]])</f>
        <v>3</v>
      </c>
      <c r="G9" s="19">
        <f t="shared" si="0"/>
        <v>12960000</v>
      </c>
      <c r="I9" s="35" t="s">
        <v>38</v>
      </c>
      <c r="J9" s="34">
        <v>112936000</v>
      </c>
      <c r="K9" s="34">
        <v>8</v>
      </c>
    </row>
    <row r="10" spans="1:11">
      <c r="A10" s="21">
        <v>23200000</v>
      </c>
      <c r="B10" s="19" t="s">
        <v>53</v>
      </c>
      <c r="C10" s="19" t="s">
        <v>47</v>
      </c>
      <c r="D10" s="19" t="s">
        <v>50</v>
      </c>
      <c r="E10" s="19"/>
      <c r="F10" s="19">
        <f>COUNTA(Table4[[#This Row],[Người bán 1]:[Người bán 4]])</f>
        <v>3</v>
      </c>
      <c r="G10" s="19">
        <f t="shared" si="0"/>
        <v>6960000</v>
      </c>
      <c r="I10" s="35" t="s">
        <v>400</v>
      </c>
      <c r="J10" s="34">
        <v>102210000</v>
      </c>
      <c r="K10" s="34">
        <v>9</v>
      </c>
    </row>
    <row r="11" spans="1:11">
      <c r="A11" s="21">
        <v>14400000</v>
      </c>
      <c r="B11" s="19" t="s">
        <v>37</v>
      </c>
      <c r="C11" s="19" t="s">
        <v>54</v>
      </c>
      <c r="D11" s="19" t="s">
        <v>61</v>
      </c>
      <c r="E11" s="19"/>
      <c r="F11" s="19">
        <f>COUNTA(Table4[[#This Row],[Người bán 1]:[Người bán 4]])</f>
        <v>3</v>
      </c>
      <c r="G11" s="19">
        <f t="shared" si="0"/>
        <v>4320000</v>
      </c>
      <c r="I11" s="35" t="s">
        <v>191</v>
      </c>
      <c r="J11" s="34">
        <v>96770000</v>
      </c>
      <c r="K11" s="34">
        <v>10</v>
      </c>
    </row>
    <row r="12" spans="1:11">
      <c r="A12" s="21">
        <v>13900000</v>
      </c>
      <c r="B12" s="19" t="s">
        <v>37</v>
      </c>
      <c r="C12" s="19" t="s">
        <v>46</v>
      </c>
      <c r="D12" s="19" t="s">
        <v>53</v>
      </c>
      <c r="E12" s="19"/>
      <c r="F12" s="19">
        <f>COUNTA(Table4[[#This Row],[Người bán 1]:[Người bán 4]])</f>
        <v>3</v>
      </c>
      <c r="G12" s="19">
        <f t="shared" si="0"/>
        <v>4170000</v>
      </c>
      <c r="I12" s="35" t="s">
        <v>119</v>
      </c>
      <c r="J12" s="34">
        <v>82309600</v>
      </c>
      <c r="K12" s="34">
        <v>11</v>
      </c>
    </row>
    <row r="13" spans="1:11">
      <c r="A13" s="21">
        <v>14400000</v>
      </c>
      <c r="B13" s="19" t="s">
        <v>53</v>
      </c>
      <c r="C13" s="19" t="s">
        <v>46</v>
      </c>
      <c r="D13" s="19" t="s">
        <v>47</v>
      </c>
      <c r="E13" s="19"/>
      <c r="F13" s="19">
        <f>COUNTA(Table4[[#This Row],[Người bán 1]:[Người bán 4]])</f>
        <v>3</v>
      </c>
      <c r="G13" s="19">
        <f t="shared" si="0"/>
        <v>4320000</v>
      </c>
      <c r="I13" s="35" t="s">
        <v>195</v>
      </c>
      <c r="J13" s="34">
        <v>80000000</v>
      </c>
      <c r="K13" s="34">
        <v>12</v>
      </c>
    </row>
    <row r="14" spans="1:11">
      <c r="A14" s="21">
        <v>2000000</v>
      </c>
      <c r="B14" s="19" t="s">
        <v>53</v>
      </c>
      <c r="C14" s="19" t="s">
        <v>46</v>
      </c>
      <c r="D14" s="19" t="s">
        <v>47</v>
      </c>
      <c r="E14" s="19"/>
      <c r="F14" s="19">
        <f>COUNTA(Table4[[#This Row],[Người bán 1]:[Người bán 4]])</f>
        <v>3</v>
      </c>
      <c r="G14" s="19">
        <f t="shared" si="0"/>
        <v>600000</v>
      </c>
      <c r="I14" s="35" t="s">
        <v>37</v>
      </c>
      <c r="J14" s="34">
        <v>77650000</v>
      </c>
      <c r="K14" s="34">
        <v>13</v>
      </c>
    </row>
    <row r="15" spans="1:11">
      <c r="A15" s="21">
        <v>7400000</v>
      </c>
      <c r="B15" s="19" t="s">
        <v>53</v>
      </c>
      <c r="C15" s="19" t="s">
        <v>46</v>
      </c>
      <c r="D15" s="19" t="s">
        <v>47</v>
      </c>
      <c r="E15" s="19"/>
      <c r="F15" s="19">
        <f>COUNTA(Table4[[#This Row],[Người bán 1]:[Người bán 4]])</f>
        <v>3</v>
      </c>
      <c r="G15" s="19">
        <f t="shared" si="0"/>
        <v>2220000</v>
      </c>
      <c r="I15" s="35" t="s">
        <v>264</v>
      </c>
      <c r="J15" s="34">
        <v>76230000</v>
      </c>
      <c r="K15" s="34">
        <v>14</v>
      </c>
    </row>
    <row r="16" spans="1:11">
      <c r="A16" s="21">
        <v>20000000</v>
      </c>
      <c r="B16" s="19" t="s">
        <v>54</v>
      </c>
      <c r="C16" s="19" t="s">
        <v>70</v>
      </c>
      <c r="D16" s="19" t="s">
        <v>53</v>
      </c>
      <c r="E16" s="19"/>
      <c r="F16" s="19">
        <f>COUNTA(Table4[[#This Row],[Người bán 1]:[Người bán 4]])</f>
        <v>3</v>
      </c>
      <c r="G16" s="19">
        <f t="shared" si="0"/>
        <v>6000000</v>
      </c>
      <c r="I16" s="35" t="s">
        <v>244</v>
      </c>
      <c r="J16" s="34">
        <v>73199000</v>
      </c>
      <c r="K16" s="34">
        <v>15</v>
      </c>
    </row>
    <row r="17" spans="1:11">
      <c r="A17" s="21">
        <v>14400000</v>
      </c>
      <c r="B17" s="19" t="s">
        <v>53</v>
      </c>
      <c r="C17" s="19" t="s">
        <v>46</v>
      </c>
      <c r="D17" s="19" t="s">
        <v>47</v>
      </c>
      <c r="E17" s="19"/>
      <c r="F17" s="19">
        <f>COUNTA(Table4[[#This Row],[Người bán 1]:[Người bán 4]])</f>
        <v>3</v>
      </c>
      <c r="G17" s="19">
        <f t="shared" si="0"/>
        <v>4320000</v>
      </c>
      <c r="I17" s="35" t="s">
        <v>61</v>
      </c>
      <c r="J17" s="34">
        <v>72200000</v>
      </c>
      <c r="K17" s="34">
        <v>16</v>
      </c>
    </row>
    <row r="18" spans="1:11">
      <c r="A18" s="21">
        <v>19200000</v>
      </c>
      <c r="B18" s="19" t="s">
        <v>53</v>
      </c>
      <c r="C18" s="19" t="s">
        <v>54</v>
      </c>
      <c r="D18" s="19"/>
      <c r="E18" s="19"/>
      <c r="F18" s="19">
        <f>COUNTA(Table4[[#This Row],[Người bán 1]:[Người bán 4]])</f>
        <v>2</v>
      </c>
      <c r="G18" s="19">
        <f t="shared" si="0"/>
        <v>9600000</v>
      </c>
      <c r="I18" s="35" t="s">
        <v>165</v>
      </c>
      <c r="J18" s="34">
        <v>71059000</v>
      </c>
      <c r="K18" s="34">
        <v>17</v>
      </c>
    </row>
    <row r="19" spans="1:11">
      <c r="A19" s="21">
        <v>14400000</v>
      </c>
      <c r="B19" s="19" t="s">
        <v>76</v>
      </c>
      <c r="C19" s="19" t="s">
        <v>54</v>
      </c>
      <c r="D19" s="19" t="s">
        <v>77</v>
      </c>
      <c r="E19" s="19"/>
      <c r="F19" s="19">
        <f>COUNTA(Table4[[#This Row],[Người bán 1]:[Người bán 4]])</f>
        <v>3</v>
      </c>
      <c r="G19" s="19">
        <f t="shared" si="0"/>
        <v>4320000</v>
      </c>
      <c r="I19" s="35" t="s">
        <v>106</v>
      </c>
      <c r="J19" s="34">
        <v>63465000</v>
      </c>
      <c r="K19" s="34">
        <v>18</v>
      </c>
    </row>
    <row r="20" spans="1:11">
      <c r="A20" s="21">
        <v>4800000</v>
      </c>
      <c r="B20" s="19" t="s">
        <v>54</v>
      </c>
      <c r="C20" s="19" t="s">
        <v>76</v>
      </c>
      <c r="D20" s="19" t="s">
        <v>77</v>
      </c>
      <c r="E20" s="19"/>
      <c r="F20" s="19">
        <f>COUNTA(Table4[[#This Row],[Người bán 1]:[Người bán 4]])</f>
        <v>3</v>
      </c>
      <c r="G20" s="19">
        <f t="shared" si="0"/>
        <v>1440000</v>
      </c>
      <c r="I20" s="35" t="s">
        <v>43</v>
      </c>
      <c r="J20" s="34">
        <v>56500000</v>
      </c>
      <c r="K20" s="34">
        <v>19</v>
      </c>
    </row>
    <row r="21" spans="1:11">
      <c r="A21" s="21">
        <v>15000000</v>
      </c>
      <c r="B21" s="19" t="s">
        <v>54</v>
      </c>
      <c r="C21" s="19" t="s">
        <v>77</v>
      </c>
      <c r="D21" s="19" t="s">
        <v>76</v>
      </c>
      <c r="E21" s="19"/>
      <c r="F21" s="19">
        <f>COUNTA(Table4[[#This Row],[Người bán 1]:[Người bán 4]])</f>
        <v>3</v>
      </c>
      <c r="G21" s="19">
        <f t="shared" si="0"/>
        <v>4500000</v>
      </c>
      <c r="I21" s="35" t="s">
        <v>431</v>
      </c>
      <c r="J21" s="34">
        <v>53120000</v>
      </c>
      <c r="K21" s="34">
        <v>20</v>
      </c>
    </row>
    <row r="22" spans="1:11">
      <c r="A22" s="21">
        <v>13900000</v>
      </c>
      <c r="B22" s="19" t="s">
        <v>54</v>
      </c>
      <c r="C22" s="19" t="s">
        <v>76</v>
      </c>
      <c r="D22" s="19"/>
      <c r="E22" s="19"/>
      <c r="F22" s="19">
        <f>COUNTA(Table4[[#This Row],[Người bán 1]:[Người bán 4]])</f>
        <v>2</v>
      </c>
      <c r="G22" s="19">
        <f t="shared" si="0"/>
        <v>6950000</v>
      </c>
      <c r="I22" s="35" t="s">
        <v>171</v>
      </c>
      <c r="J22" s="34">
        <v>52370000</v>
      </c>
      <c r="K22" s="34">
        <v>21</v>
      </c>
    </row>
    <row r="23" spans="1:11">
      <c r="A23" s="21">
        <v>5000000</v>
      </c>
      <c r="B23" s="19" t="s">
        <v>54</v>
      </c>
      <c r="C23" s="19" t="s">
        <v>77</v>
      </c>
      <c r="D23" s="19" t="s">
        <v>95</v>
      </c>
      <c r="E23" s="19"/>
      <c r="F23" s="19">
        <f>COUNTA(Table4[[#This Row],[Người bán 1]:[Người bán 4]])</f>
        <v>3</v>
      </c>
      <c r="G23" s="19">
        <f t="shared" si="0"/>
        <v>1500000</v>
      </c>
      <c r="I23" s="35" t="s">
        <v>210</v>
      </c>
      <c r="J23" s="34">
        <v>51300000</v>
      </c>
      <c r="K23" s="34">
        <v>22</v>
      </c>
    </row>
    <row r="24" spans="1:11">
      <c r="A24" s="21">
        <v>11000000</v>
      </c>
      <c r="B24" s="19" t="s">
        <v>54</v>
      </c>
      <c r="C24" s="19" t="s">
        <v>77</v>
      </c>
      <c r="D24" s="19" t="s">
        <v>46</v>
      </c>
      <c r="E24" s="19"/>
      <c r="F24" s="19">
        <f>COUNTA(Table4[[#This Row],[Người bán 1]:[Người bán 4]])</f>
        <v>3</v>
      </c>
      <c r="G24" s="19">
        <f t="shared" si="0"/>
        <v>3300000</v>
      </c>
      <c r="I24" s="35" t="s">
        <v>216</v>
      </c>
      <c r="J24" s="34">
        <v>50140000</v>
      </c>
      <c r="K24" s="34">
        <v>23</v>
      </c>
    </row>
    <row r="25" spans="1:11">
      <c r="A25" s="21">
        <v>2000000</v>
      </c>
      <c r="B25" s="19" t="s">
        <v>54</v>
      </c>
      <c r="C25" s="19" t="s">
        <v>102</v>
      </c>
      <c r="D25" s="19" t="s">
        <v>50</v>
      </c>
      <c r="E25" s="19"/>
      <c r="F25" s="19">
        <f>COUNTA(Table4[[#This Row],[Người bán 1]:[Người bán 4]])</f>
        <v>3</v>
      </c>
      <c r="G25" s="19">
        <f t="shared" si="0"/>
        <v>600000</v>
      </c>
      <c r="I25" s="35" t="s">
        <v>215</v>
      </c>
      <c r="J25" s="34">
        <v>45900000</v>
      </c>
      <c r="K25" s="34">
        <v>24</v>
      </c>
    </row>
    <row r="26" spans="1:11">
      <c r="A26" s="21">
        <v>14500000</v>
      </c>
      <c r="B26" s="19" t="s">
        <v>106</v>
      </c>
      <c r="C26" s="19" t="s">
        <v>102</v>
      </c>
      <c r="D26" s="19" t="s">
        <v>54</v>
      </c>
      <c r="E26" s="19"/>
      <c r="F26" s="19">
        <f>COUNTA(Table4[[#This Row],[Người bán 1]:[Người bán 4]])</f>
        <v>3</v>
      </c>
      <c r="G26" s="19">
        <f t="shared" si="0"/>
        <v>4350000</v>
      </c>
      <c r="I26" s="35" t="s">
        <v>29</v>
      </c>
      <c r="J26" s="34">
        <v>45650000</v>
      </c>
      <c r="K26" s="34">
        <v>25</v>
      </c>
    </row>
    <row r="27" spans="1:11">
      <c r="A27" s="21">
        <v>18200000</v>
      </c>
      <c r="B27" s="19" t="s">
        <v>54</v>
      </c>
      <c r="C27" s="19" t="s">
        <v>108</v>
      </c>
      <c r="D27" s="19" t="s">
        <v>77</v>
      </c>
      <c r="E27" s="19"/>
      <c r="F27" s="19">
        <f>COUNTA(Table4[[#This Row],[Người bán 1]:[Người bán 4]])</f>
        <v>3</v>
      </c>
      <c r="G27" s="19">
        <f t="shared" si="0"/>
        <v>5460000</v>
      </c>
      <c r="I27" s="35" t="s">
        <v>180</v>
      </c>
      <c r="J27" s="34">
        <v>44160000</v>
      </c>
      <c r="K27" s="34">
        <v>26</v>
      </c>
    </row>
    <row r="28" spans="1:11">
      <c r="A28" s="21">
        <v>14400000</v>
      </c>
      <c r="B28" s="19" t="s">
        <v>54</v>
      </c>
      <c r="C28" s="19" t="s">
        <v>106</v>
      </c>
      <c r="D28" s="19" t="s">
        <v>77</v>
      </c>
      <c r="E28" s="19"/>
      <c r="F28" s="19">
        <f>COUNTA(Table4[[#This Row],[Người bán 1]:[Người bán 4]])</f>
        <v>3</v>
      </c>
      <c r="G28" s="19">
        <f t="shared" si="0"/>
        <v>4320000</v>
      </c>
      <c r="I28" s="35" t="s">
        <v>384</v>
      </c>
      <c r="J28" s="34">
        <v>43810000</v>
      </c>
      <c r="K28" s="34">
        <v>27</v>
      </c>
    </row>
    <row r="29" spans="1:11">
      <c r="A29" s="21">
        <v>9500000</v>
      </c>
      <c r="B29" s="19" t="s">
        <v>54</v>
      </c>
      <c r="C29" s="19" t="s">
        <v>115</v>
      </c>
      <c r="D29" s="19" t="s">
        <v>106</v>
      </c>
      <c r="E29" s="19"/>
      <c r="F29" s="19">
        <f>COUNTA(Table4[[#This Row],[Người bán 1]:[Người bán 4]])</f>
        <v>3</v>
      </c>
      <c r="G29" s="19">
        <f t="shared" si="0"/>
        <v>2850000</v>
      </c>
      <c r="I29" s="35" t="s">
        <v>506</v>
      </c>
      <c r="J29" s="34">
        <v>42600000</v>
      </c>
      <c r="K29" s="34">
        <v>28</v>
      </c>
    </row>
    <row r="30" spans="1:11">
      <c r="A30" s="21">
        <v>10080000</v>
      </c>
      <c r="B30" s="19" t="s">
        <v>54</v>
      </c>
      <c r="C30" s="19" t="s">
        <v>119</v>
      </c>
      <c r="D30" s="19" t="s">
        <v>77</v>
      </c>
      <c r="E30" s="19"/>
      <c r="F30" s="19">
        <f>COUNTA(Table4[[#This Row],[Người bán 1]:[Người bán 4]])</f>
        <v>3</v>
      </c>
      <c r="G30" s="19">
        <f t="shared" si="0"/>
        <v>3024000</v>
      </c>
      <c r="I30" s="35" t="s">
        <v>290</v>
      </c>
      <c r="J30" s="34">
        <v>39200000</v>
      </c>
      <c r="K30" s="34">
        <v>29</v>
      </c>
    </row>
    <row r="31" spans="1:11">
      <c r="A31" s="21">
        <v>10000000</v>
      </c>
      <c r="B31" s="19" t="s">
        <v>54</v>
      </c>
      <c r="C31" s="19" t="s">
        <v>123</v>
      </c>
      <c r="D31" s="19" t="s">
        <v>124</v>
      </c>
      <c r="E31" s="19"/>
      <c r="F31" s="19">
        <f>COUNTA(Table4[[#This Row],[Người bán 1]:[Người bán 4]])</f>
        <v>3</v>
      </c>
      <c r="G31" s="19">
        <f t="shared" si="0"/>
        <v>3000000</v>
      </c>
      <c r="I31" s="35" t="s">
        <v>448</v>
      </c>
      <c r="J31" s="34">
        <v>38800000</v>
      </c>
      <c r="K31" s="34">
        <v>30</v>
      </c>
    </row>
    <row r="32" spans="1:11">
      <c r="A32" s="21">
        <v>1600000</v>
      </c>
      <c r="B32" s="19" t="s">
        <v>54</v>
      </c>
      <c r="C32" s="19"/>
      <c r="D32" s="19"/>
      <c r="E32" s="19"/>
      <c r="F32" s="19">
        <f>COUNTA(Table4[[#This Row],[Người bán 1]:[Người bán 4]])</f>
        <v>1</v>
      </c>
      <c r="G32" s="19">
        <f t="shared" si="0"/>
        <v>1600000</v>
      </c>
      <c r="I32" s="35" t="s">
        <v>199</v>
      </c>
      <c r="J32" s="34">
        <v>38400000</v>
      </c>
      <c r="K32" s="34">
        <v>31</v>
      </c>
    </row>
    <row r="33" spans="1:11">
      <c r="A33" s="21">
        <v>11000000</v>
      </c>
      <c r="B33" s="19" t="s">
        <v>54</v>
      </c>
      <c r="C33" s="19" t="s">
        <v>106</v>
      </c>
      <c r="D33" s="19" t="s">
        <v>131</v>
      </c>
      <c r="E33" s="19"/>
      <c r="F33" s="19">
        <f>COUNTA(Table4[[#This Row],[Người bán 1]:[Người bán 4]])</f>
        <v>3</v>
      </c>
      <c r="G33" s="19">
        <f t="shared" si="0"/>
        <v>3300000</v>
      </c>
      <c r="I33" s="35" t="s">
        <v>187</v>
      </c>
      <c r="J33" s="34">
        <v>37645000</v>
      </c>
      <c r="K33" s="34">
        <v>32</v>
      </c>
    </row>
    <row r="34" spans="1:11">
      <c r="A34" s="21">
        <v>22040000</v>
      </c>
      <c r="B34" s="19" t="s">
        <v>136</v>
      </c>
      <c r="C34" s="19" t="s">
        <v>137</v>
      </c>
      <c r="D34" s="19" t="s">
        <v>138</v>
      </c>
      <c r="E34" s="19"/>
      <c r="F34" s="19">
        <f>COUNTA(Table4[[#This Row],[Người bán 1]:[Người bán 4]])</f>
        <v>3</v>
      </c>
      <c r="G34" s="19">
        <f t="shared" si="0"/>
        <v>6612000</v>
      </c>
      <c r="I34" s="35" t="s">
        <v>239</v>
      </c>
      <c r="J34" s="34">
        <v>37500000</v>
      </c>
      <c r="K34" s="34">
        <v>33</v>
      </c>
    </row>
    <row r="35" spans="1:11">
      <c r="A35" s="21">
        <v>4500000</v>
      </c>
      <c r="B35" s="19" t="s">
        <v>54</v>
      </c>
      <c r="C35" s="19"/>
      <c r="D35" s="19"/>
      <c r="E35" s="19"/>
      <c r="F35" s="19">
        <f>COUNTA(Table4[[#This Row],[Người bán 1]:[Người bán 4]])</f>
        <v>1</v>
      </c>
      <c r="G35" s="19">
        <f t="shared" si="0"/>
        <v>4500000</v>
      </c>
      <c r="I35" s="35" t="s">
        <v>166</v>
      </c>
      <c r="J35" s="34">
        <v>35600000</v>
      </c>
      <c r="K35" s="34">
        <v>34</v>
      </c>
    </row>
    <row r="36" spans="1:11">
      <c r="A36" s="21">
        <v>13000000</v>
      </c>
      <c r="B36" s="19" t="s">
        <v>54</v>
      </c>
      <c r="C36" s="19" t="s">
        <v>106</v>
      </c>
      <c r="D36" s="19" t="s">
        <v>123</v>
      </c>
      <c r="E36" s="19"/>
      <c r="F36" s="19">
        <f>COUNTA(Table4[[#This Row],[Người bán 1]:[Người bán 4]])</f>
        <v>3</v>
      </c>
      <c r="G36" s="19">
        <f t="shared" si="0"/>
        <v>3900000</v>
      </c>
      <c r="I36" s="35" t="s">
        <v>575</v>
      </c>
      <c r="J36" s="34">
        <v>33440000</v>
      </c>
      <c r="K36" s="34">
        <v>35</v>
      </c>
    </row>
    <row r="37" spans="1:11">
      <c r="A37" s="21">
        <v>14500000</v>
      </c>
      <c r="B37" s="19" t="s">
        <v>54</v>
      </c>
      <c r="C37" s="19" t="s">
        <v>102</v>
      </c>
      <c r="D37" s="19"/>
      <c r="E37" s="19"/>
      <c r="F37" s="19">
        <f>COUNTA(Table4[[#This Row],[Người bán 1]:[Người bán 4]])</f>
        <v>2</v>
      </c>
      <c r="G37" s="19">
        <f t="shared" si="0"/>
        <v>7250000</v>
      </c>
      <c r="I37" s="35" t="s">
        <v>368</v>
      </c>
      <c r="J37" s="34">
        <v>33120000</v>
      </c>
      <c r="K37" s="34">
        <v>36</v>
      </c>
    </row>
    <row r="38" spans="1:11">
      <c r="A38" s="21">
        <v>15120000</v>
      </c>
      <c r="B38" s="19" t="s">
        <v>54</v>
      </c>
      <c r="C38" s="19" t="s">
        <v>102</v>
      </c>
      <c r="D38" s="19"/>
      <c r="E38" s="19"/>
      <c r="F38" s="19">
        <f>COUNTA(Table4[[#This Row],[Người bán 1]:[Người bán 4]])</f>
        <v>2</v>
      </c>
      <c r="G38" s="19">
        <f t="shared" si="0"/>
        <v>7560000</v>
      </c>
      <c r="I38" s="35" t="s">
        <v>205</v>
      </c>
      <c r="J38" s="34">
        <v>32845000</v>
      </c>
      <c r="K38" s="34">
        <v>37</v>
      </c>
    </row>
    <row r="39" spans="1:11">
      <c r="A39" s="21">
        <v>4500000</v>
      </c>
      <c r="B39" s="19" t="s">
        <v>54</v>
      </c>
      <c r="C39" s="19" t="s">
        <v>151</v>
      </c>
      <c r="D39" s="19"/>
      <c r="E39" s="19"/>
      <c r="F39" s="19">
        <f>COUNTA(Table4[[#This Row],[Người bán 1]:[Người bán 4]])</f>
        <v>2</v>
      </c>
      <c r="G39" s="19">
        <f t="shared" si="0"/>
        <v>2250000</v>
      </c>
      <c r="I39" s="35" t="s">
        <v>70</v>
      </c>
      <c r="J39" s="34">
        <v>30940000</v>
      </c>
      <c r="K39" s="34">
        <v>38</v>
      </c>
    </row>
    <row r="40" spans="1:11">
      <c r="A40" s="21">
        <v>23500000</v>
      </c>
      <c r="B40" s="19" t="s">
        <v>54</v>
      </c>
      <c r="C40" s="19" t="s">
        <v>151</v>
      </c>
      <c r="D40" s="19"/>
      <c r="E40" s="19"/>
      <c r="F40" s="19">
        <f>COUNTA(Table4[[#This Row],[Người bán 1]:[Người bán 4]])</f>
        <v>2</v>
      </c>
      <c r="G40" s="19">
        <f t="shared" si="0"/>
        <v>11750000</v>
      </c>
      <c r="I40" s="35" t="s">
        <v>188</v>
      </c>
      <c r="J40" s="34">
        <v>30840000</v>
      </c>
      <c r="K40" s="34">
        <v>39</v>
      </c>
    </row>
    <row r="41" spans="1:11">
      <c r="A41" s="21">
        <v>19000000</v>
      </c>
      <c r="B41" s="19" t="s">
        <v>54</v>
      </c>
      <c r="C41" s="19" t="s">
        <v>151</v>
      </c>
      <c r="D41" s="19"/>
      <c r="E41" s="19"/>
      <c r="F41" s="19">
        <f>COUNTA(Table4[[#This Row],[Người bán 1]:[Người bán 4]])</f>
        <v>2</v>
      </c>
      <c r="G41" s="19">
        <f t="shared" si="0"/>
        <v>9500000</v>
      </c>
      <c r="I41" s="35" t="s">
        <v>296</v>
      </c>
      <c r="J41" s="34">
        <v>29000000</v>
      </c>
      <c r="K41" s="34">
        <v>40</v>
      </c>
    </row>
    <row r="42" spans="1:11">
      <c r="A42" s="21">
        <v>1000000</v>
      </c>
      <c r="B42" s="19" t="s">
        <v>54</v>
      </c>
      <c r="C42" s="19" t="s">
        <v>102</v>
      </c>
      <c r="D42" s="19" t="s">
        <v>108</v>
      </c>
      <c r="E42" s="19"/>
      <c r="F42" s="19">
        <f>COUNTA(Table4[[#This Row],[Người bán 1]:[Người bán 4]])</f>
        <v>3</v>
      </c>
      <c r="G42" s="19">
        <f t="shared" si="0"/>
        <v>300000</v>
      </c>
      <c r="I42" s="35" t="s">
        <v>464</v>
      </c>
      <c r="J42" s="34">
        <v>28960000</v>
      </c>
      <c r="K42" s="34">
        <v>41</v>
      </c>
    </row>
    <row r="43" spans="1:11">
      <c r="A43" s="21">
        <v>18500000</v>
      </c>
      <c r="B43" s="19" t="s">
        <v>54</v>
      </c>
      <c r="C43" s="19" t="s">
        <v>108</v>
      </c>
      <c r="D43" s="19" t="s">
        <v>162</v>
      </c>
      <c r="E43" s="19"/>
      <c r="F43" s="19">
        <f>COUNTA(Table4[[#This Row],[Người bán 1]:[Người bán 4]])</f>
        <v>3</v>
      </c>
      <c r="G43" s="19">
        <f t="shared" si="0"/>
        <v>5550000</v>
      </c>
      <c r="I43" s="35" t="s">
        <v>318</v>
      </c>
      <c r="J43" s="34">
        <v>26860000</v>
      </c>
      <c r="K43" s="34">
        <v>42</v>
      </c>
    </row>
    <row r="44" spans="1:11">
      <c r="A44" s="21">
        <v>17500000</v>
      </c>
      <c r="B44" s="19" t="s">
        <v>165</v>
      </c>
      <c r="C44" s="19" t="s">
        <v>166</v>
      </c>
      <c r="D44" s="19" t="s">
        <v>167</v>
      </c>
      <c r="E44" s="19"/>
      <c r="F44" s="19">
        <f>COUNTA(Table4[[#This Row],[Người bán 1]:[Người bán 4]])</f>
        <v>3</v>
      </c>
      <c r="G44" s="19">
        <f t="shared" si="0"/>
        <v>5250000</v>
      </c>
      <c r="I44" s="35" t="s">
        <v>553</v>
      </c>
      <c r="J44" s="34">
        <v>25500000</v>
      </c>
      <c r="K44" s="34">
        <v>43</v>
      </c>
    </row>
    <row r="45" spans="1:11">
      <c r="A45" s="21">
        <v>6000000</v>
      </c>
      <c r="B45" s="19" t="s">
        <v>171</v>
      </c>
      <c r="C45" s="19"/>
      <c r="D45" s="19"/>
      <c r="E45" s="19"/>
      <c r="F45" s="19">
        <f>COUNTA(Table4[[#This Row],[Người bán 1]:[Người bán 4]])</f>
        <v>1</v>
      </c>
      <c r="G45" s="19">
        <f t="shared" si="0"/>
        <v>6000000</v>
      </c>
      <c r="I45" s="35" t="s">
        <v>438</v>
      </c>
      <c r="J45" s="34">
        <v>25290000</v>
      </c>
      <c r="K45" s="34">
        <v>44</v>
      </c>
    </row>
    <row r="46" spans="1:11">
      <c r="A46" s="21">
        <v>6000000</v>
      </c>
      <c r="B46" s="19" t="s">
        <v>171</v>
      </c>
      <c r="C46" s="19"/>
      <c r="D46" s="19"/>
      <c r="E46" s="19"/>
      <c r="F46" s="19">
        <f>COUNTA(Table4[[#This Row],[Người bán 1]:[Người bán 4]])</f>
        <v>1</v>
      </c>
      <c r="G46" s="19">
        <f t="shared" si="0"/>
        <v>6000000</v>
      </c>
      <c r="I46" s="35" t="s">
        <v>516</v>
      </c>
      <c r="J46" s="34">
        <v>23200000</v>
      </c>
      <c r="K46" s="34">
        <v>45</v>
      </c>
    </row>
    <row r="47" spans="1:11">
      <c r="A47" s="21">
        <v>20800000</v>
      </c>
      <c r="B47" s="19" t="s">
        <v>180</v>
      </c>
      <c r="C47" s="19"/>
      <c r="D47" s="19"/>
      <c r="E47" s="19"/>
      <c r="F47" s="19">
        <f>COUNTA(Table4[[#This Row],[Người bán 1]:[Người bán 4]])</f>
        <v>1</v>
      </c>
      <c r="G47" s="19">
        <f t="shared" si="0"/>
        <v>20800000</v>
      </c>
      <c r="I47" s="35" t="s">
        <v>420</v>
      </c>
      <c r="J47" s="34">
        <v>21000000</v>
      </c>
      <c r="K47" s="34">
        <v>46</v>
      </c>
    </row>
    <row r="48" spans="1:11">
      <c r="A48" s="21">
        <v>2000000</v>
      </c>
      <c r="B48" s="19" t="s">
        <v>61</v>
      </c>
      <c r="C48" s="19" t="s">
        <v>138</v>
      </c>
      <c r="D48" s="19"/>
      <c r="E48" s="19"/>
      <c r="F48" s="19">
        <f>COUNTA(Table4[[#This Row],[Người bán 1]:[Người bán 4]])</f>
        <v>2</v>
      </c>
      <c r="G48" s="19">
        <f t="shared" si="0"/>
        <v>1000000</v>
      </c>
      <c r="I48" s="35" t="s">
        <v>250</v>
      </c>
      <c r="J48" s="34">
        <v>20168000</v>
      </c>
      <c r="K48" s="34">
        <v>47</v>
      </c>
    </row>
    <row r="49" spans="1:11">
      <c r="A49" s="21">
        <v>11000000</v>
      </c>
      <c r="B49" s="19" t="s">
        <v>47</v>
      </c>
      <c r="C49" s="19"/>
      <c r="D49" s="19"/>
      <c r="E49" s="19"/>
      <c r="F49" s="19">
        <f>COUNTA(Table4[[#This Row],[Người bán 1]:[Người bán 4]])</f>
        <v>1</v>
      </c>
      <c r="G49" s="19">
        <f t="shared" si="0"/>
        <v>11000000</v>
      </c>
      <c r="I49" s="35" t="s">
        <v>649</v>
      </c>
      <c r="J49" s="34">
        <v>18000000</v>
      </c>
      <c r="K49" s="34">
        <v>48</v>
      </c>
    </row>
    <row r="50" spans="1:11">
      <c r="A50" s="21">
        <v>12600000</v>
      </c>
      <c r="B50" s="19" t="s">
        <v>187</v>
      </c>
      <c r="C50" s="19" t="s">
        <v>119</v>
      </c>
      <c r="D50" s="19" t="s">
        <v>188</v>
      </c>
      <c r="E50" s="19"/>
      <c r="F50" s="19">
        <f>COUNTA(Table4[[#This Row],[Người bán 1]:[Người bán 4]])</f>
        <v>3</v>
      </c>
      <c r="G50" s="19">
        <f t="shared" si="0"/>
        <v>3780000</v>
      </c>
      <c r="I50" s="35" t="s">
        <v>202</v>
      </c>
      <c r="J50" s="34">
        <v>18000000</v>
      </c>
      <c r="K50" s="34">
        <v>48</v>
      </c>
    </row>
    <row r="51" spans="1:11">
      <c r="A51" s="21">
        <v>12000000</v>
      </c>
      <c r="B51" s="19" t="s">
        <v>191</v>
      </c>
      <c r="C51" s="19"/>
      <c r="D51" s="19"/>
      <c r="E51" s="19"/>
      <c r="F51" s="19">
        <f>COUNTA(Table4[[#This Row],[Người bán 1]:[Người bán 4]])</f>
        <v>1</v>
      </c>
      <c r="G51" s="19">
        <f t="shared" si="0"/>
        <v>12000000</v>
      </c>
      <c r="I51" s="35" t="s">
        <v>342</v>
      </c>
      <c r="J51" s="34">
        <v>18000000</v>
      </c>
      <c r="K51" s="34">
        <v>48</v>
      </c>
    </row>
    <row r="52" spans="1:11">
      <c r="A52" s="21">
        <v>100000</v>
      </c>
      <c r="B52" s="19" t="s">
        <v>193</v>
      </c>
      <c r="C52" s="19"/>
      <c r="D52" s="19"/>
      <c r="E52" s="19"/>
      <c r="F52" s="19">
        <f>COUNTA(Table4[[#This Row],[Người bán 1]:[Người bán 4]])</f>
        <v>1</v>
      </c>
      <c r="G52" s="19">
        <f t="shared" si="0"/>
        <v>100000</v>
      </c>
      <c r="I52" s="35" t="s">
        <v>855</v>
      </c>
      <c r="J52" s="34">
        <v>18000000</v>
      </c>
      <c r="K52" s="34">
        <v>48</v>
      </c>
    </row>
    <row r="53" spans="1:11">
      <c r="A53" s="21">
        <v>10000000</v>
      </c>
      <c r="B53" s="19" t="s">
        <v>195</v>
      </c>
      <c r="C53" s="19"/>
      <c r="D53" s="19"/>
      <c r="E53" s="19"/>
      <c r="F53" s="19">
        <f>COUNTA(Table4[[#This Row],[Người bán 1]:[Người bán 4]])</f>
        <v>1</v>
      </c>
      <c r="G53" s="19">
        <f t="shared" si="0"/>
        <v>10000000</v>
      </c>
      <c r="I53" s="35" t="s">
        <v>167</v>
      </c>
      <c r="J53" s="34">
        <v>17996000</v>
      </c>
      <c r="K53" s="34">
        <v>49</v>
      </c>
    </row>
    <row r="54" spans="1:11">
      <c r="A54" s="21">
        <v>18000000</v>
      </c>
      <c r="B54" s="19" t="s">
        <v>191</v>
      </c>
      <c r="C54" s="19" t="s">
        <v>199</v>
      </c>
      <c r="D54" s="19" t="s">
        <v>54</v>
      </c>
      <c r="E54" s="19"/>
      <c r="F54" s="19">
        <f>COUNTA(Table4[[#This Row],[Người bán 1]:[Người bán 4]])</f>
        <v>3</v>
      </c>
      <c r="G54" s="19">
        <f t="shared" si="0"/>
        <v>5400000</v>
      </c>
      <c r="I54" s="35" t="s">
        <v>868</v>
      </c>
      <c r="J54" s="34">
        <v>16580000</v>
      </c>
      <c r="K54" s="34">
        <v>50</v>
      </c>
    </row>
    <row r="55" spans="1:11">
      <c r="A55" s="21">
        <v>2400000</v>
      </c>
      <c r="B55" s="19" t="s">
        <v>46</v>
      </c>
      <c r="C55" s="19" t="s">
        <v>202</v>
      </c>
      <c r="D55" s="19"/>
      <c r="E55" s="19"/>
      <c r="F55" s="19">
        <f>COUNTA(Table4[[#This Row],[Người bán 1]:[Người bán 4]])</f>
        <v>2</v>
      </c>
      <c r="G55" s="19">
        <f t="shared" si="0"/>
        <v>1200000</v>
      </c>
      <c r="I55" s="35" t="s">
        <v>222</v>
      </c>
      <c r="J55" s="34">
        <v>16320000</v>
      </c>
      <c r="K55" s="34">
        <v>51</v>
      </c>
    </row>
    <row r="56" spans="1:11">
      <c r="A56" s="21">
        <v>14400000</v>
      </c>
      <c r="B56" s="19" t="s">
        <v>205</v>
      </c>
      <c r="C56" s="19" t="s">
        <v>206</v>
      </c>
      <c r="D56" s="19"/>
      <c r="E56" s="19"/>
      <c r="F56" s="19">
        <f>COUNTA(Table4[[#This Row],[Người bán 1]:[Người bán 4]])</f>
        <v>2</v>
      </c>
      <c r="G56" s="19">
        <f t="shared" si="0"/>
        <v>7200000</v>
      </c>
      <c r="I56" s="35" t="s">
        <v>283</v>
      </c>
      <c r="J56" s="34">
        <v>16000000</v>
      </c>
      <c r="K56" s="34">
        <v>52</v>
      </c>
    </row>
    <row r="57" spans="1:11">
      <c r="A57" s="21">
        <v>21600000</v>
      </c>
      <c r="B57" s="19" t="s">
        <v>210</v>
      </c>
      <c r="C57" s="19"/>
      <c r="D57" s="19"/>
      <c r="E57" s="19"/>
      <c r="F57" s="19">
        <f>COUNTA(Table4[[#This Row],[Người bán 1]:[Người bán 4]])</f>
        <v>1</v>
      </c>
      <c r="G57" s="19">
        <f t="shared" si="0"/>
        <v>21600000</v>
      </c>
      <c r="I57" s="35" t="s">
        <v>311</v>
      </c>
      <c r="J57" s="34">
        <v>14000000</v>
      </c>
      <c r="K57" s="34">
        <v>53</v>
      </c>
    </row>
    <row r="58" spans="1:11">
      <c r="A58" s="21">
        <v>3000000</v>
      </c>
      <c r="B58" s="19" t="s">
        <v>215</v>
      </c>
      <c r="C58" s="19" t="s">
        <v>206</v>
      </c>
      <c r="D58" s="19" t="s">
        <v>216</v>
      </c>
      <c r="E58" s="19"/>
      <c r="F58" s="19">
        <f>COUNTA(Table4[[#This Row],[Người bán 1]:[Người bán 4]])</f>
        <v>3</v>
      </c>
      <c r="G58" s="19">
        <f t="shared" si="0"/>
        <v>900000</v>
      </c>
      <c r="I58" s="35" t="s">
        <v>361</v>
      </c>
      <c r="J58" s="34">
        <v>13564000</v>
      </c>
      <c r="K58" s="34">
        <v>54</v>
      </c>
    </row>
    <row r="59" spans="1:11">
      <c r="A59" s="21">
        <v>18000000</v>
      </c>
      <c r="B59" s="19" t="s">
        <v>46</v>
      </c>
      <c r="C59" s="19" t="s">
        <v>216</v>
      </c>
      <c r="D59" s="19" t="s">
        <v>123</v>
      </c>
      <c r="E59" s="19"/>
      <c r="F59" s="19">
        <f>COUNTA(Table4[[#This Row],[Người bán 1]:[Người bán 4]])</f>
        <v>3</v>
      </c>
      <c r="G59" s="19">
        <f t="shared" si="0"/>
        <v>5400000</v>
      </c>
      <c r="I59" s="35" t="s">
        <v>964</v>
      </c>
      <c r="J59" s="34">
        <v>12000000</v>
      </c>
      <c r="K59" s="34">
        <v>55</v>
      </c>
    </row>
    <row r="60" spans="1:11">
      <c r="A60" s="21">
        <v>6720000</v>
      </c>
      <c r="B60" s="19" t="s">
        <v>222</v>
      </c>
      <c r="C60" s="19"/>
      <c r="D60" s="19"/>
      <c r="E60" s="19"/>
      <c r="F60" s="19">
        <f>COUNTA(Table4[[#This Row],[Người bán 1]:[Người bán 4]])</f>
        <v>1</v>
      </c>
      <c r="G60" s="19">
        <f t="shared" si="0"/>
        <v>6720000</v>
      </c>
      <c r="I60" s="35" t="s">
        <v>47</v>
      </c>
      <c r="J60" s="34">
        <v>12000000</v>
      </c>
      <c r="K60" s="34">
        <v>55</v>
      </c>
    </row>
    <row r="61" spans="1:11">
      <c r="A61" s="21">
        <v>9600000</v>
      </c>
      <c r="B61" s="19" t="s">
        <v>210</v>
      </c>
      <c r="C61" s="19"/>
      <c r="D61" s="19"/>
      <c r="E61" s="19"/>
      <c r="F61" s="19">
        <f>COUNTA(Table4[[#This Row],[Người bán 1]:[Người bán 4]])</f>
        <v>1</v>
      </c>
      <c r="G61" s="19">
        <f t="shared" si="0"/>
        <v>9600000</v>
      </c>
      <c r="I61" s="35" t="s">
        <v>131</v>
      </c>
      <c r="J61" s="34">
        <v>12000000</v>
      </c>
      <c r="K61" s="34">
        <v>55</v>
      </c>
    </row>
    <row r="62" spans="1:11">
      <c r="A62" s="21">
        <v>12000000</v>
      </c>
      <c r="B62" s="19" t="s">
        <v>229</v>
      </c>
      <c r="C62" s="19" t="s">
        <v>76</v>
      </c>
      <c r="D62" s="19" t="s">
        <v>206</v>
      </c>
      <c r="E62" s="19"/>
      <c r="F62" s="19">
        <f>COUNTA(Table4[[#This Row],[Người bán 1]:[Người bán 4]])</f>
        <v>3</v>
      </c>
      <c r="G62" s="19">
        <f t="shared" si="0"/>
        <v>3600000</v>
      </c>
      <c r="I62" s="35" t="s">
        <v>193</v>
      </c>
      <c r="J62" s="34">
        <v>11350000</v>
      </c>
      <c r="K62" s="34">
        <v>56</v>
      </c>
    </row>
    <row r="63" spans="1:11">
      <c r="A63" s="21">
        <v>14400000</v>
      </c>
      <c r="B63" s="19" t="s">
        <v>191</v>
      </c>
      <c r="C63" s="19" t="s">
        <v>131</v>
      </c>
      <c r="D63" s="19" t="s">
        <v>53</v>
      </c>
      <c r="E63" s="19"/>
      <c r="F63" s="19">
        <f>COUNTA(Table4[[#This Row],[Người bán 1]:[Người bán 4]])</f>
        <v>3</v>
      </c>
      <c r="G63" s="19">
        <f t="shared" si="0"/>
        <v>4320000</v>
      </c>
      <c r="I63" s="35" t="s">
        <v>286</v>
      </c>
      <c r="J63" s="34">
        <v>11000000</v>
      </c>
      <c r="K63" s="34">
        <v>57</v>
      </c>
    </row>
    <row r="64" spans="1:11">
      <c r="A64" s="21">
        <v>20000000</v>
      </c>
      <c r="B64" s="19" t="s">
        <v>50</v>
      </c>
      <c r="C64" s="19" t="s">
        <v>234</v>
      </c>
      <c r="D64" s="19" t="s">
        <v>235</v>
      </c>
      <c r="E64" s="19"/>
      <c r="F64" s="19">
        <f>COUNTA(Table4[[#This Row],[Người bán 1]:[Người bán 4]])</f>
        <v>3</v>
      </c>
      <c r="G64" s="19">
        <f t="shared" si="0"/>
        <v>6000000</v>
      </c>
      <c r="I64" s="35" t="s">
        <v>294</v>
      </c>
      <c r="J64" s="34">
        <v>10560000</v>
      </c>
      <c r="K64" s="34">
        <v>58</v>
      </c>
    </row>
    <row r="65" spans="1:11">
      <c r="A65" s="21">
        <v>8000000</v>
      </c>
      <c r="B65" s="19" t="s">
        <v>70</v>
      </c>
      <c r="C65" s="19"/>
      <c r="D65" s="19"/>
      <c r="E65" s="19"/>
      <c r="F65" s="19">
        <f>COUNTA(Table4[[#This Row],[Người bán 1]:[Người bán 4]])</f>
        <v>1</v>
      </c>
      <c r="G65" s="19">
        <f t="shared" si="0"/>
        <v>8000000</v>
      </c>
      <c r="I65" s="35" t="s">
        <v>235</v>
      </c>
      <c r="J65" s="34">
        <v>10000000</v>
      </c>
      <c r="K65" s="34">
        <v>59</v>
      </c>
    </row>
    <row r="66" spans="1:11">
      <c r="A66" s="21">
        <v>20000000</v>
      </c>
      <c r="B66" s="19" t="s">
        <v>239</v>
      </c>
      <c r="C66" s="19"/>
      <c r="D66" s="19"/>
      <c r="E66" s="19"/>
      <c r="F66" s="19">
        <f>COUNTA(Table4[[#This Row],[Người bán 1]:[Người bán 4]])</f>
        <v>1</v>
      </c>
      <c r="G66" s="19">
        <f t="shared" ref="G66:G129" si="1">IF(F66=1,A66,IF(F66=2,A66*50%,IF(F66=3,A66*30%,IF(F66=4,A66*25%))))</f>
        <v>20000000</v>
      </c>
      <c r="I66" s="35" t="s">
        <v>706</v>
      </c>
      <c r="J66" s="34">
        <v>10000000</v>
      </c>
      <c r="K66" s="34">
        <v>59</v>
      </c>
    </row>
    <row r="67" spans="1:11">
      <c r="A67" s="21">
        <v>6939000</v>
      </c>
      <c r="B67" s="19" t="s">
        <v>244</v>
      </c>
      <c r="C67" s="19"/>
      <c r="D67" s="19"/>
      <c r="E67" s="19"/>
      <c r="F67" s="19">
        <f>COUNTA(Table4[[#This Row],[Người bán 1]:[Người bán 4]])</f>
        <v>1</v>
      </c>
      <c r="G67" s="19">
        <f t="shared" si="1"/>
        <v>6939000</v>
      </c>
      <c r="I67" s="35" t="s">
        <v>599</v>
      </c>
      <c r="J67" s="34">
        <v>9600000</v>
      </c>
      <c r="K67" s="34">
        <v>60</v>
      </c>
    </row>
    <row r="68" spans="1:11">
      <c r="A68" s="21">
        <v>14200000</v>
      </c>
      <c r="B68" s="19" t="s">
        <v>165</v>
      </c>
      <c r="C68" s="19" t="s">
        <v>136</v>
      </c>
      <c r="D68" s="19" t="s">
        <v>247</v>
      </c>
      <c r="E68" s="19"/>
      <c r="F68" s="19">
        <f>COUNTA(Table4[[#This Row],[Người bán 1]:[Người bán 4]])</f>
        <v>3</v>
      </c>
      <c r="G68" s="19">
        <f t="shared" si="1"/>
        <v>4260000</v>
      </c>
      <c r="I68" s="35" t="s">
        <v>823</v>
      </c>
      <c r="J68" s="34">
        <v>9000000</v>
      </c>
      <c r="K68" s="34">
        <v>61</v>
      </c>
    </row>
    <row r="69" spans="1:11">
      <c r="A69" s="21">
        <v>4300000</v>
      </c>
      <c r="B69" s="19" t="s">
        <v>165</v>
      </c>
      <c r="C69" s="19" t="s">
        <v>136</v>
      </c>
      <c r="D69" s="19" t="s">
        <v>247</v>
      </c>
      <c r="E69" s="19"/>
      <c r="F69" s="19">
        <f>COUNTA(Table4[[#This Row],[Người bán 1]:[Người bán 4]])</f>
        <v>3</v>
      </c>
      <c r="G69" s="19">
        <f t="shared" si="1"/>
        <v>1290000</v>
      </c>
      <c r="I69" s="35" t="s">
        <v>347</v>
      </c>
      <c r="J69" s="34">
        <v>5550000</v>
      </c>
      <c r="K69" s="34">
        <v>62</v>
      </c>
    </row>
    <row r="70" spans="1:11">
      <c r="A70" s="21">
        <v>3860000</v>
      </c>
      <c r="B70" s="19" t="s">
        <v>250</v>
      </c>
      <c r="C70" s="19" t="s">
        <v>76</v>
      </c>
      <c r="D70" s="19" t="s">
        <v>61</v>
      </c>
      <c r="E70" s="19"/>
      <c r="F70" s="19">
        <f>COUNTA(Table4[[#This Row],[Người bán 1]:[Người bán 4]])</f>
        <v>3</v>
      </c>
      <c r="G70" s="19">
        <f t="shared" si="1"/>
        <v>1158000</v>
      </c>
      <c r="I70" s="35" t="s">
        <v>1112</v>
      </c>
      <c r="J70" s="34">
        <v>5200000</v>
      </c>
      <c r="K70" s="34">
        <v>63</v>
      </c>
    </row>
    <row r="71" spans="1:11">
      <c r="A71" s="21">
        <v>4000000</v>
      </c>
      <c r="B71" s="19" t="s">
        <v>119</v>
      </c>
      <c r="C71" s="19" t="s">
        <v>76</v>
      </c>
      <c r="D71" s="19" t="s">
        <v>187</v>
      </c>
      <c r="E71" s="19"/>
      <c r="F71" s="19">
        <f>COUNTA(Table4[[#This Row],[Người bán 1]:[Người bán 4]])</f>
        <v>3</v>
      </c>
      <c r="G71" s="19">
        <f t="shared" si="1"/>
        <v>1200000</v>
      </c>
      <c r="I71" s="35" t="s">
        <v>513</v>
      </c>
      <c r="J71" s="34">
        <v>4800000</v>
      </c>
      <c r="K71" s="34">
        <v>64</v>
      </c>
    </row>
    <row r="72" spans="1:11">
      <c r="A72" s="21">
        <v>9900000</v>
      </c>
      <c r="B72" s="19" t="s">
        <v>187</v>
      </c>
      <c r="C72" s="19" t="s">
        <v>119</v>
      </c>
      <c r="D72" s="19" t="s">
        <v>76</v>
      </c>
      <c r="E72" s="19"/>
      <c r="F72" s="19">
        <f>COUNTA(Table4[[#This Row],[Người bán 1]:[Người bán 4]])</f>
        <v>3</v>
      </c>
      <c r="G72" s="19">
        <f t="shared" si="1"/>
        <v>2970000</v>
      </c>
      <c r="I72" s="35" t="s">
        <v>828</v>
      </c>
      <c r="J72" s="34">
        <v>4320000</v>
      </c>
      <c r="K72" s="34">
        <v>65</v>
      </c>
    </row>
    <row r="73" spans="1:11">
      <c r="A73" s="21">
        <v>9600000</v>
      </c>
      <c r="B73" s="19" t="s">
        <v>222</v>
      </c>
      <c r="C73" s="19"/>
      <c r="D73" s="19"/>
      <c r="E73" s="19"/>
      <c r="F73" s="19">
        <f>COUNTA(Table4[[#This Row],[Người bán 1]:[Người bán 4]])</f>
        <v>1</v>
      </c>
      <c r="G73" s="19">
        <f t="shared" si="1"/>
        <v>9600000</v>
      </c>
      <c r="I73" s="35" t="s">
        <v>277</v>
      </c>
      <c r="J73" s="34">
        <v>3645000</v>
      </c>
      <c r="K73" s="34">
        <v>66</v>
      </c>
    </row>
    <row r="74" spans="1:11">
      <c r="A74" s="21">
        <v>2000000</v>
      </c>
      <c r="B74" s="19" t="s">
        <v>180</v>
      </c>
      <c r="C74" s="19" t="s">
        <v>188</v>
      </c>
      <c r="D74" s="19"/>
      <c r="E74" s="19"/>
      <c r="F74" s="19">
        <f>COUNTA(Table4[[#This Row],[Người bán 1]:[Người bán 4]])</f>
        <v>2</v>
      </c>
      <c r="G74" s="19">
        <f t="shared" si="1"/>
        <v>1000000</v>
      </c>
      <c r="I74" s="35" t="s">
        <v>229</v>
      </c>
      <c r="J74" s="34">
        <v>3600000</v>
      </c>
      <c r="K74" s="34">
        <v>67</v>
      </c>
    </row>
    <row r="75" spans="1:11">
      <c r="A75" s="21">
        <v>10000000</v>
      </c>
      <c r="B75" s="19" t="s">
        <v>180</v>
      </c>
      <c r="C75" s="19" t="s">
        <v>188</v>
      </c>
      <c r="D75" s="19"/>
      <c r="E75" s="19"/>
      <c r="F75" s="19">
        <f>COUNTA(Table4[[#This Row],[Người bán 1]:[Người bán 4]])</f>
        <v>2</v>
      </c>
      <c r="G75" s="19">
        <f t="shared" si="1"/>
        <v>5000000</v>
      </c>
      <c r="I75" s="35" t="s">
        <v>151</v>
      </c>
      <c r="J75" s="34">
        <v>3000000</v>
      </c>
      <c r="K75" s="34">
        <v>68</v>
      </c>
    </row>
    <row r="76" spans="1:11">
      <c r="A76" s="21">
        <v>4500000</v>
      </c>
      <c r="B76" s="19" t="s">
        <v>29</v>
      </c>
      <c r="C76" s="19"/>
      <c r="D76" s="19"/>
      <c r="E76" s="19"/>
      <c r="F76" s="19">
        <f>COUNTA(Table4[[#This Row],[Người bán 1]:[Người bán 4]])</f>
        <v>1</v>
      </c>
      <c r="G76" s="19">
        <f t="shared" si="1"/>
        <v>4500000</v>
      </c>
      <c r="I76" s="35" t="s">
        <v>102</v>
      </c>
      <c r="J76" s="34">
        <v>1000000</v>
      </c>
      <c r="K76" s="34">
        <v>69</v>
      </c>
    </row>
    <row r="77" spans="1:11">
      <c r="A77" s="21">
        <v>13200000</v>
      </c>
      <c r="B77" s="19" t="s">
        <v>264</v>
      </c>
      <c r="C77" s="19" t="s">
        <v>137</v>
      </c>
      <c r="D77" s="19" t="s">
        <v>165</v>
      </c>
      <c r="E77" s="19"/>
      <c r="F77" s="19">
        <f>COUNTA(Table4[[#This Row],[Người bán 1]:[Người bán 4]])</f>
        <v>3</v>
      </c>
      <c r="G77" s="19">
        <f t="shared" si="1"/>
        <v>3960000</v>
      </c>
      <c r="I77" s="35" t="s">
        <v>1537</v>
      </c>
      <c r="J77" s="34">
        <v>3543177600</v>
      </c>
      <c r="K77" s="34"/>
    </row>
    <row r="78" spans="1:11">
      <c r="A78" s="21">
        <v>15000000</v>
      </c>
      <c r="B78" s="19" t="s">
        <v>195</v>
      </c>
      <c r="C78" s="19"/>
      <c r="D78" s="19"/>
      <c r="E78" s="19"/>
      <c r="F78" s="19">
        <f>COUNTA(Table4[[#This Row],[Người bán 1]:[Người bán 4]])</f>
        <v>1</v>
      </c>
      <c r="G78" s="19">
        <f t="shared" si="1"/>
        <v>15000000</v>
      </c>
    </row>
    <row r="79" spans="1:11">
      <c r="A79" s="21">
        <v>11500000</v>
      </c>
      <c r="B79" s="19" t="s">
        <v>244</v>
      </c>
      <c r="C79" s="19"/>
      <c r="D79" s="19"/>
      <c r="E79" s="19"/>
      <c r="F79" s="19">
        <f>COUNTA(Table4[[#This Row],[Người bán 1]:[Người bán 4]])</f>
        <v>1</v>
      </c>
      <c r="G79" s="19">
        <f t="shared" si="1"/>
        <v>11500000</v>
      </c>
    </row>
    <row r="80" spans="1:11">
      <c r="A80" s="21">
        <v>15500000</v>
      </c>
      <c r="B80" s="19" t="s">
        <v>76</v>
      </c>
      <c r="C80" s="19" t="s">
        <v>167</v>
      </c>
      <c r="D80" s="19"/>
      <c r="E80" s="19"/>
      <c r="F80" s="19">
        <f>COUNTA(Table4[[#This Row],[Người bán 1]:[Người bán 4]])</f>
        <v>2</v>
      </c>
      <c r="G80" s="19">
        <f t="shared" si="1"/>
        <v>7750000</v>
      </c>
    </row>
    <row r="81" spans="1:7">
      <c r="A81" s="21">
        <v>16000000</v>
      </c>
      <c r="B81" s="19" t="s">
        <v>215</v>
      </c>
      <c r="C81" s="19" t="s">
        <v>188</v>
      </c>
      <c r="D81" s="19"/>
      <c r="E81" s="19"/>
      <c r="F81" s="19">
        <f>COUNTA(Table4[[#This Row],[Người bán 1]:[Người bán 4]])</f>
        <v>2</v>
      </c>
      <c r="G81" s="19">
        <f t="shared" si="1"/>
        <v>8000000</v>
      </c>
    </row>
    <row r="82" spans="1:7">
      <c r="A82" s="21">
        <v>3000000</v>
      </c>
      <c r="B82" s="19" t="s">
        <v>210</v>
      </c>
      <c r="C82" s="19" t="s">
        <v>277</v>
      </c>
      <c r="D82" s="19"/>
      <c r="E82" s="19"/>
      <c r="F82" s="19">
        <f>COUNTA(Table4[[#This Row],[Người bán 1]:[Người bán 4]])</f>
        <v>2</v>
      </c>
      <c r="G82" s="19">
        <f t="shared" si="1"/>
        <v>1500000</v>
      </c>
    </row>
    <row r="83" spans="1:7">
      <c r="A83" s="21">
        <v>14500000</v>
      </c>
      <c r="B83" s="19" t="s">
        <v>215</v>
      </c>
      <c r="C83" s="19" t="s">
        <v>188</v>
      </c>
      <c r="D83" s="19"/>
      <c r="E83" s="19"/>
      <c r="F83" s="19">
        <f>COUNTA(Table4[[#This Row],[Người bán 1]:[Người bán 4]])</f>
        <v>2</v>
      </c>
      <c r="G83" s="19">
        <f t="shared" si="1"/>
        <v>7250000</v>
      </c>
    </row>
    <row r="84" spans="1:7">
      <c r="A84" s="21">
        <v>2000000</v>
      </c>
      <c r="B84" s="19" t="s">
        <v>53</v>
      </c>
      <c r="C84" s="19" t="s">
        <v>283</v>
      </c>
      <c r="D84" s="19" t="s">
        <v>54</v>
      </c>
      <c r="E84" s="19"/>
      <c r="F84" s="19">
        <f>COUNTA(Table4[[#This Row],[Người bán 1]:[Người bán 4]])</f>
        <v>3</v>
      </c>
      <c r="G84" s="19">
        <f t="shared" si="1"/>
        <v>600000</v>
      </c>
    </row>
    <row r="85" spans="1:7">
      <c r="A85" s="21">
        <v>12600000</v>
      </c>
      <c r="B85" s="19" t="s">
        <v>53</v>
      </c>
      <c r="C85" s="19" t="s">
        <v>283</v>
      </c>
      <c r="D85" s="19" t="s">
        <v>54</v>
      </c>
      <c r="E85" s="19"/>
      <c r="F85" s="19">
        <f>COUNTA(Table4[[#This Row],[Người bán 1]:[Người bán 4]])</f>
        <v>3</v>
      </c>
      <c r="G85" s="19">
        <f t="shared" si="1"/>
        <v>3780000</v>
      </c>
    </row>
    <row r="86" spans="1:7">
      <c r="A86" s="21">
        <v>10000000</v>
      </c>
      <c r="B86" s="19" t="s">
        <v>136</v>
      </c>
      <c r="C86" s="19" t="s">
        <v>286</v>
      </c>
      <c r="D86" s="19"/>
      <c r="E86" s="19"/>
      <c r="F86" s="19">
        <f>COUNTA(Table4[[#This Row],[Người bán 1]:[Người bán 4]])</f>
        <v>2</v>
      </c>
      <c r="G86" s="19">
        <f t="shared" si="1"/>
        <v>5000000</v>
      </c>
    </row>
    <row r="87" spans="1:7">
      <c r="A87" s="21">
        <v>8000000</v>
      </c>
      <c r="B87" s="19" t="s">
        <v>290</v>
      </c>
      <c r="C87" s="19"/>
      <c r="D87" s="19"/>
      <c r="E87" s="19"/>
      <c r="F87" s="19">
        <f>COUNTA(Table4[[#This Row],[Người bán 1]:[Người bán 4]])</f>
        <v>1</v>
      </c>
      <c r="G87" s="19">
        <f t="shared" si="1"/>
        <v>8000000</v>
      </c>
    </row>
    <row r="88" spans="1:7">
      <c r="A88" s="21">
        <v>22400000</v>
      </c>
      <c r="B88" s="19" t="s">
        <v>106</v>
      </c>
      <c r="C88" s="19" t="s">
        <v>54</v>
      </c>
      <c r="D88" s="19" t="s">
        <v>294</v>
      </c>
      <c r="E88" s="19"/>
      <c r="F88" s="19">
        <f>COUNTA(Table4[[#This Row],[Người bán 1]:[Người bán 4]])</f>
        <v>3</v>
      </c>
      <c r="G88" s="19">
        <f t="shared" si="1"/>
        <v>6720000</v>
      </c>
    </row>
    <row r="89" spans="1:7">
      <c r="A89" s="21">
        <v>10000000</v>
      </c>
      <c r="B89" s="19" t="s">
        <v>296</v>
      </c>
      <c r="C89" s="19"/>
      <c r="D89" s="19"/>
      <c r="E89" s="19"/>
      <c r="F89" s="19">
        <f>COUNTA(Table4[[#This Row],[Người bán 1]:[Người bán 4]])</f>
        <v>1</v>
      </c>
      <c r="G89" s="19">
        <f t="shared" si="1"/>
        <v>10000000</v>
      </c>
    </row>
    <row r="90" spans="1:7">
      <c r="A90" s="21">
        <v>2000000</v>
      </c>
      <c r="B90" s="19" t="s">
        <v>131</v>
      </c>
      <c r="C90" s="19"/>
      <c r="D90" s="19"/>
      <c r="E90" s="19"/>
      <c r="F90" s="19">
        <f>COUNTA(Table4[[#This Row],[Người bán 1]:[Người bán 4]])</f>
        <v>1</v>
      </c>
      <c r="G90" s="19">
        <f t="shared" si="1"/>
        <v>2000000</v>
      </c>
    </row>
    <row r="91" spans="1:7">
      <c r="A91" s="21">
        <v>10000000</v>
      </c>
      <c r="B91" s="19" t="s">
        <v>131</v>
      </c>
      <c r="C91" s="19"/>
      <c r="D91" s="19"/>
      <c r="E91" s="19"/>
      <c r="F91" s="19">
        <f>COUNTA(Table4[[#This Row],[Người bán 1]:[Người bán 4]])</f>
        <v>1</v>
      </c>
      <c r="G91" s="19">
        <f t="shared" si="1"/>
        <v>10000000</v>
      </c>
    </row>
    <row r="92" spans="1:7">
      <c r="A92" s="21">
        <v>22400000</v>
      </c>
      <c r="B92" s="19" t="s">
        <v>166</v>
      </c>
      <c r="C92" s="19"/>
      <c r="D92" s="19"/>
      <c r="E92" s="19"/>
      <c r="F92" s="19">
        <f>COUNTA(Table4[[#This Row],[Người bán 1]:[Người bán 4]])</f>
        <v>1</v>
      </c>
      <c r="G92" s="19">
        <f t="shared" si="1"/>
        <v>22400000</v>
      </c>
    </row>
    <row r="93" spans="1:7">
      <c r="A93" s="21">
        <v>12600000</v>
      </c>
      <c r="B93" s="19" t="s">
        <v>187</v>
      </c>
      <c r="C93" s="19" t="s">
        <v>188</v>
      </c>
      <c r="D93" s="19" t="s">
        <v>61</v>
      </c>
      <c r="E93" s="19"/>
      <c r="F93" s="19">
        <f>COUNTA(Table4[[#This Row],[Người bán 1]:[Người bán 4]])</f>
        <v>3</v>
      </c>
      <c r="G93" s="19">
        <f t="shared" si="1"/>
        <v>3780000</v>
      </c>
    </row>
    <row r="94" spans="1:7">
      <c r="A94" s="21">
        <v>13200000</v>
      </c>
      <c r="B94" s="19" t="s">
        <v>46</v>
      </c>
      <c r="C94" s="19"/>
      <c r="D94" s="19"/>
      <c r="E94" s="19"/>
      <c r="F94" s="19">
        <f>COUNTA(Table4[[#This Row],[Người bán 1]:[Người bán 4]])</f>
        <v>1</v>
      </c>
      <c r="G94" s="19">
        <f t="shared" si="1"/>
        <v>13200000</v>
      </c>
    </row>
    <row r="95" spans="1:7">
      <c r="A95" s="21">
        <v>1000000</v>
      </c>
      <c r="B95" s="19" t="s">
        <v>46</v>
      </c>
      <c r="C95" s="19"/>
      <c r="D95" s="19"/>
      <c r="E95" s="19"/>
      <c r="F95" s="19">
        <f>COUNTA(Table4[[#This Row],[Người bán 1]:[Người bán 4]])</f>
        <v>1</v>
      </c>
      <c r="G95" s="19">
        <f t="shared" si="1"/>
        <v>1000000</v>
      </c>
    </row>
    <row r="96" spans="1:7">
      <c r="A96" s="21">
        <v>10000000</v>
      </c>
      <c r="B96" s="19" t="s">
        <v>46</v>
      </c>
      <c r="C96" s="19"/>
      <c r="D96" s="19"/>
      <c r="E96" s="19"/>
      <c r="F96" s="19">
        <f>COUNTA(Table4[[#This Row],[Người bán 1]:[Người bán 4]])</f>
        <v>1</v>
      </c>
      <c r="G96" s="19">
        <f t="shared" si="1"/>
        <v>10000000</v>
      </c>
    </row>
    <row r="97" spans="1:7">
      <c r="A97" s="21">
        <v>12000000</v>
      </c>
      <c r="B97" s="19" t="s">
        <v>46</v>
      </c>
      <c r="C97" s="19" t="s">
        <v>311</v>
      </c>
      <c r="D97" s="19"/>
      <c r="E97" s="19"/>
      <c r="F97" s="19">
        <f>COUNTA(Table4[[#This Row],[Người bán 1]:[Người bán 4]])</f>
        <v>2</v>
      </c>
      <c r="G97" s="19">
        <f t="shared" si="1"/>
        <v>6000000</v>
      </c>
    </row>
    <row r="98" spans="1:7">
      <c r="A98" s="21">
        <v>3000000</v>
      </c>
      <c r="B98" s="19" t="s">
        <v>206</v>
      </c>
      <c r="C98" s="19" t="s">
        <v>215</v>
      </c>
      <c r="D98" s="19"/>
      <c r="E98" s="19"/>
      <c r="F98" s="19">
        <f>COUNTA(Table4[[#This Row],[Người bán 1]:[Người bán 4]])</f>
        <v>2</v>
      </c>
      <c r="G98" s="19">
        <f t="shared" si="1"/>
        <v>1500000</v>
      </c>
    </row>
    <row r="99" spans="1:7">
      <c r="A99" s="21">
        <v>25000000</v>
      </c>
      <c r="B99" s="19" t="s">
        <v>206</v>
      </c>
      <c r="C99" s="19" t="s">
        <v>215</v>
      </c>
      <c r="D99" s="19"/>
      <c r="E99" s="19"/>
      <c r="F99" s="19">
        <f>COUNTA(Table4[[#This Row],[Người bán 1]:[Người bán 4]])</f>
        <v>2</v>
      </c>
      <c r="G99" s="19">
        <f t="shared" si="1"/>
        <v>12500000</v>
      </c>
    </row>
    <row r="100" spans="1:7">
      <c r="A100" s="21">
        <v>12000000</v>
      </c>
      <c r="B100" s="19" t="s">
        <v>46</v>
      </c>
      <c r="C100" s="19"/>
      <c r="D100" s="19"/>
      <c r="E100" s="19"/>
      <c r="F100" s="19">
        <f>COUNTA(Table4[[#This Row],[Người bán 1]:[Người bán 4]])</f>
        <v>1</v>
      </c>
      <c r="G100" s="19">
        <f t="shared" si="1"/>
        <v>12000000</v>
      </c>
    </row>
    <row r="101" spans="1:7">
      <c r="A101" s="21">
        <v>8640000</v>
      </c>
      <c r="B101" s="19" t="s">
        <v>318</v>
      </c>
      <c r="C101" s="19" t="s">
        <v>277</v>
      </c>
      <c r="D101" s="19"/>
      <c r="E101" s="19"/>
      <c r="F101" s="19">
        <f>COUNTA(Table4[[#This Row],[Người bán 1]:[Người bán 4]])</f>
        <v>2</v>
      </c>
      <c r="G101" s="19">
        <f t="shared" si="1"/>
        <v>4320000</v>
      </c>
    </row>
    <row r="102" spans="1:7">
      <c r="A102" s="21">
        <v>6000000</v>
      </c>
      <c r="B102" s="19" t="s">
        <v>171</v>
      </c>
      <c r="C102" s="19" t="s">
        <v>38</v>
      </c>
      <c r="D102" s="19" t="s">
        <v>167</v>
      </c>
      <c r="E102" s="19"/>
      <c r="F102" s="19">
        <f>COUNTA(Table4[[#This Row],[Người bán 1]:[Người bán 4]])</f>
        <v>3</v>
      </c>
      <c r="G102" s="19">
        <f t="shared" si="1"/>
        <v>1800000</v>
      </c>
    </row>
    <row r="103" spans="1:7">
      <c r="A103" s="21">
        <v>500000</v>
      </c>
      <c r="B103" s="19" t="s">
        <v>191</v>
      </c>
      <c r="C103" s="19" t="s">
        <v>47</v>
      </c>
      <c r="D103" s="19" t="s">
        <v>50</v>
      </c>
      <c r="E103" s="19"/>
      <c r="F103" s="19">
        <f>COUNTA(Table4[[#This Row],[Người bán 1]:[Người bán 4]])</f>
        <v>3</v>
      </c>
      <c r="G103" s="19">
        <f t="shared" si="1"/>
        <v>150000</v>
      </c>
    </row>
    <row r="104" spans="1:7">
      <c r="A104" s="21">
        <v>14000000</v>
      </c>
      <c r="B104" s="19" t="s">
        <v>191</v>
      </c>
      <c r="C104" s="19" t="s">
        <v>47</v>
      </c>
      <c r="D104" s="19" t="s">
        <v>50</v>
      </c>
      <c r="E104" s="19"/>
      <c r="F104" s="19">
        <f>COUNTA(Table4[[#This Row],[Người bán 1]:[Người bán 4]])</f>
        <v>3</v>
      </c>
      <c r="G104" s="19">
        <f t="shared" si="1"/>
        <v>4200000</v>
      </c>
    </row>
    <row r="105" spans="1:7">
      <c r="A105" s="21">
        <v>1000000</v>
      </c>
      <c r="B105" s="19" t="s">
        <v>191</v>
      </c>
      <c r="C105" s="19" t="s">
        <v>47</v>
      </c>
      <c r="D105" s="19"/>
      <c r="E105" s="19"/>
      <c r="F105" s="19">
        <f>COUNTA(Table4[[#This Row],[Người bán 1]:[Người bán 4]])</f>
        <v>2</v>
      </c>
      <c r="G105" s="19">
        <f t="shared" si="1"/>
        <v>500000</v>
      </c>
    </row>
    <row r="106" spans="1:7">
      <c r="A106" s="21">
        <v>14500000</v>
      </c>
      <c r="B106" s="19" t="s">
        <v>76</v>
      </c>
      <c r="C106" s="19" t="s">
        <v>38</v>
      </c>
      <c r="D106" s="19"/>
      <c r="E106" s="19"/>
      <c r="F106" s="19">
        <f>COUNTA(Table4[[#This Row],[Người bán 1]:[Người bán 4]])</f>
        <v>2</v>
      </c>
      <c r="G106" s="19">
        <f t="shared" si="1"/>
        <v>7250000</v>
      </c>
    </row>
    <row r="107" spans="1:7">
      <c r="A107" s="21">
        <v>15000000</v>
      </c>
      <c r="B107" s="19" t="s">
        <v>76</v>
      </c>
      <c r="C107" s="19" t="s">
        <v>38</v>
      </c>
      <c r="D107" s="19" t="s">
        <v>165</v>
      </c>
      <c r="E107" s="19"/>
      <c r="F107" s="19">
        <f>COUNTA(Table4[[#This Row],[Người bán 1]:[Người bán 4]])</f>
        <v>3</v>
      </c>
      <c r="G107" s="19">
        <f t="shared" si="1"/>
        <v>4500000</v>
      </c>
    </row>
    <row r="108" spans="1:7">
      <c r="A108" s="21">
        <v>12000000</v>
      </c>
      <c r="B108" s="19" t="s">
        <v>188</v>
      </c>
      <c r="C108" s="19"/>
      <c r="D108" s="19"/>
      <c r="E108" s="19"/>
      <c r="F108" s="19">
        <f>COUNTA(Table4[[#This Row],[Người bán 1]:[Người bán 4]])</f>
        <v>1</v>
      </c>
      <c r="G108" s="19">
        <f t="shared" si="1"/>
        <v>12000000</v>
      </c>
    </row>
    <row r="109" spans="1:7">
      <c r="A109" s="21">
        <v>12000000</v>
      </c>
      <c r="B109" s="19" t="s">
        <v>264</v>
      </c>
      <c r="C109" s="19"/>
      <c r="D109" s="19"/>
      <c r="E109" s="19"/>
      <c r="F109" s="19">
        <f>COUNTA(Table4[[#This Row],[Người bán 1]:[Người bán 4]])</f>
        <v>1</v>
      </c>
      <c r="G109" s="19">
        <f t="shared" si="1"/>
        <v>12000000</v>
      </c>
    </row>
    <row r="110" spans="1:7">
      <c r="A110" s="21">
        <v>8290000</v>
      </c>
      <c r="B110" s="19" t="s">
        <v>264</v>
      </c>
      <c r="C110" s="19" t="s">
        <v>335</v>
      </c>
      <c r="D110" s="19"/>
      <c r="E110" s="19"/>
      <c r="F110" s="19">
        <f>COUNTA(Table4[[#This Row],[Người bán 1]:[Người bán 4]])</f>
        <v>2</v>
      </c>
      <c r="G110" s="19">
        <f t="shared" si="1"/>
        <v>4145000</v>
      </c>
    </row>
    <row r="111" spans="1:7">
      <c r="A111" s="21">
        <v>3500000</v>
      </c>
      <c r="B111" s="19" t="s">
        <v>29</v>
      </c>
      <c r="C111" s="19"/>
      <c r="D111" s="19"/>
      <c r="E111" s="19"/>
      <c r="F111" s="19">
        <f>COUNTA(Table4[[#This Row],[Người bán 1]:[Người bán 4]])</f>
        <v>1</v>
      </c>
      <c r="G111" s="19">
        <f t="shared" si="1"/>
        <v>3500000</v>
      </c>
    </row>
    <row r="112" spans="1:7">
      <c r="A112" s="21">
        <v>14400000</v>
      </c>
      <c r="B112" s="19" t="s">
        <v>46</v>
      </c>
      <c r="C112" s="19" t="s">
        <v>342</v>
      </c>
      <c r="D112" s="19"/>
      <c r="E112" s="19"/>
      <c r="F112" s="19">
        <f>COUNTA(Table4[[#This Row],[Người bán 1]:[Người bán 4]])</f>
        <v>2</v>
      </c>
      <c r="G112" s="19">
        <f t="shared" si="1"/>
        <v>7200000</v>
      </c>
    </row>
    <row r="113" spans="1:7">
      <c r="A113" s="21">
        <v>5000000</v>
      </c>
      <c r="B113" s="19" t="s">
        <v>46</v>
      </c>
      <c r="C113" s="19" t="s">
        <v>102</v>
      </c>
      <c r="D113" s="19"/>
      <c r="E113" s="19"/>
      <c r="F113" s="19">
        <f>COUNTA(Table4[[#This Row],[Người bán 1]:[Người bán 4]])</f>
        <v>2</v>
      </c>
      <c r="G113" s="19">
        <f t="shared" si="1"/>
        <v>2500000</v>
      </c>
    </row>
    <row r="114" spans="1:7">
      <c r="A114" s="21">
        <v>22400000</v>
      </c>
      <c r="B114" s="19" t="s">
        <v>165</v>
      </c>
      <c r="C114" s="19" t="s">
        <v>136</v>
      </c>
      <c r="D114" s="19" t="s">
        <v>347</v>
      </c>
      <c r="E114" s="19"/>
      <c r="F114" s="19">
        <f>COUNTA(Table4[[#This Row],[Người bán 1]:[Người bán 4]])</f>
        <v>3</v>
      </c>
      <c r="G114" s="19">
        <f t="shared" si="1"/>
        <v>6720000</v>
      </c>
    </row>
    <row r="115" spans="1:7">
      <c r="A115" s="21">
        <v>3000000</v>
      </c>
      <c r="B115" s="19" t="s">
        <v>106</v>
      </c>
      <c r="C115" s="19" t="s">
        <v>102</v>
      </c>
      <c r="D115" s="19" t="s">
        <v>54</v>
      </c>
      <c r="E115" s="19"/>
      <c r="F115" s="19">
        <f>COUNTA(Table4[[#This Row],[Người bán 1]:[Người bán 4]])</f>
        <v>3</v>
      </c>
      <c r="G115" s="19">
        <f t="shared" si="1"/>
        <v>900000</v>
      </c>
    </row>
    <row r="116" spans="1:7">
      <c r="A116" s="21">
        <v>11600000</v>
      </c>
      <c r="B116" s="19" t="s">
        <v>106</v>
      </c>
      <c r="C116" s="19" t="s">
        <v>54</v>
      </c>
      <c r="D116" s="19" t="s">
        <v>102</v>
      </c>
      <c r="E116" s="19"/>
      <c r="F116" s="19">
        <f>COUNTA(Table4[[#This Row],[Người bán 1]:[Người bán 4]])</f>
        <v>3</v>
      </c>
      <c r="G116" s="19">
        <f t="shared" si="1"/>
        <v>3480000</v>
      </c>
    </row>
    <row r="117" spans="1:7">
      <c r="A117" s="21">
        <v>14000000</v>
      </c>
      <c r="B117" s="19" t="s">
        <v>166</v>
      </c>
      <c r="C117" s="19" t="s">
        <v>136</v>
      </c>
      <c r="D117" s="19" t="s">
        <v>167</v>
      </c>
      <c r="E117" s="19"/>
      <c r="F117" s="19">
        <f>COUNTA(Table4[[#This Row],[Người bán 1]:[Người bán 4]])</f>
        <v>3</v>
      </c>
      <c r="G117" s="19">
        <f t="shared" si="1"/>
        <v>4200000</v>
      </c>
    </row>
    <row r="118" spans="1:7">
      <c r="A118" s="21">
        <v>13300000</v>
      </c>
      <c r="B118" s="19" t="s">
        <v>206</v>
      </c>
      <c r="C118" s="19"/>
      <c r="D118" s="19"/>
      <c r="E118" s="19"/>
      <c r="F118" s="19">
        <f>COUNTA(Table4[[#This Row],[Người bán 1]:[Người bán 4]])</f>
        <v>1</v>
      </c>
      <c r="G118" s="19">
        <f t="shared" si="1"/>
        <v>13300000</v>
      </c>
    </row>
    <row r="119" spans="1:7">
      <c r="A119" s="21">
        <v>2000000</v>
      </c>
      <c r="B119" s="19" t="s">
        <v>216</v>
      </c>
      <c r="C119" s="19" t="s">
        <v>264</v>
      </c>
      <c r="D119" s="19" t="s">
        <v>165</v>
      </c>
      <c r="E119" s="19"/>
      <c r="F119" s="19">
        <f>COUNTA(Table4[[#This Row],[Người bán 1]:[Người bán 4]])</f>
        <v>3</v>
      </c>
      <c r="G119" s="19">
        <f t="shared" si="1"/>
        <v>600000</v>
      </c>
    </row>
    <row r="120" spans="1:7">
      <c r="A120" s="21">
        <v>12500000</v>
      </c>
      <c r="B120" s="19" t="s">
        <v>216</v>
      </c>
      <c r="C120" s="19" t="s">
        <v>264</v>
      </c>
      <c r="D120" s="19" t="s">
        <v>165</v>
      </c>
      <c r="E120" s="19"/>
      <c r="F120" s="19">
        <f>COUNTA(Table4[[#This Row],[Người bán 1]:[Người bán 4]])</f>
        <v>3</v>
      </c>
      <c r="G120" s="19">
        <f t="shared" si="1"/>
        <v>3750000</v>
      </c>
    </row>
    <row r="121" spans="1:7">
      <c r="A121" s="21">
        <v>12000000</v>
      </c>
      <c r="B121" s="19" t="s">
        <v>119</v>
      </c>
      <c r="C121" s="19" t="s">
        <v>361</v>
      </c>
      <c r="D121" s="19" t="s">
        <v>47</v>
      </c>
      <c r="E121" s="19"/>
      <c r="F121" s="19">
        <f>COUNTA(Table4[[#This Row],[Người bán 1]:[Người bán 4]])</f>
        <v>3</v>
      </c>
      <c r="G121" s="19">
        <f t="shared" si="1"/>
        <v>3600000</v>
      </c>
    </row>
    <row r="122" spans="1:7">
      <c r="A122" s="21">
        <v>1000000</v>
      </c>
      <c r="B122" s="19" t="s">
        <v>47</v>
      </c>
      <c r="C122" s="19"/>
      <c r="D122" s="19"/>
      <c r="E122" s="19"/>
      <c r="F122" s="19">
        <f>COUNTA(Table4[[#This Row],[Người bán 1]:[Người bán 4]])</f>
        <v>1</v>
      </c>
      <c r="G122" s="19">
        <f t="shared" si="1"/>
        <v>1000000</v>
      </c>
    </row>
    <row r="123" spans="1:7">
      <c r="A123" s="21">
        <v>16000000</v>
      </c>
      <c r="B123" s="19" t="s">
        <v>136</v>
      </c>
      <c r="C123" s="19" t="s">
        <v>180</v>
      </c>
      <c r="D123" s="19"/>
      <c r="E123" s="19"/>
      <c r="F123" s="19">
        <f>COUNTA(Table4[[#This Row],[Người bán 1]:[Người bán 4]])</f>
        <v>2</v>
      </c>
      <c r="G123" s="19">
        <f t="shared" si="1"/>
        <v>8000000</v>
      </c>
    </row>
    <row r="124" spans="1:7">
      <c r="A124" s="21">
        <v>1000000</v>
      </c>
      <c r="B124" s="19" t="s">
        <v>43</v>
      </c>
      <c r="C124" s="19"/>
      <c r="D124" s="19"/>
      <c r="E124" s="19"/>
      <c r="F124" s="19">
        <f>COUNTA(Table4[[#This Row],[Người bán 1]:[Người bán 4]])</f>
        <v>1</v>
      </c>
      <c r="G124" s="19">
        <f t="shared" si="1"/>
        <v>1000000</v>
      </c>
    </row>
    <row r="125" spans="1:7">
      <c r="A125" s="21">
        <v>36000000</v>
      </c>
      <c r="B125" s="19" t="s">
        <v>206</v>
      </c>
      <c r="C125" s="19" t="s">
        <v>368</v>
      </c>
      <c r="D125" s="19"/>
      <c r="E125" s="19"/>
      <c r="F125" s="19">
        <f>COUNTA(Table4[[#This Row],[Người bán 1]:[Người bán 4]])</f>
        <v>2</v>
      </c>
      <c r="G125" s="19">
        <f t="shared" si="1"/>
        <v>18000000</v>
      </c>
    </row>
    <row r="126" spans="1:7">
      <c r="A126" s="21">
        <v>12600000</v>
      </c>
      <c r="B126" s="19" t="s">
        <v>119</v>
      </c>
      <c r="C126" s="19" t="s">
        <v>187</v>
      </c>
      <c r="D126" s="19"/>
      <c r="E126" s="19"/>
      <c r="F126" s="19">
        <f>COUNTA(Table4[[#This Row],[Người bán 1]:[Người bán 4]])</f>
        <v>2</v>
      </c>
      <c r="G126" s="19">
        <f t="shared" si="1"/>
        <v>6300000</v>
      </c>
    </row>
    <row r="127" spans="1:7">
      <c r="A127" s="21">
        <v>12000000</v>
      </c>
      <c r="B127" s="19" t="s">
        <v>136</v>
      </c>
      <c r="C127" s="19" t="s">
        <v>165</v>
      </c>
      <c r="D127" s="19"/>
      <c r="E127" s="19"/>
      <c r="F127" s="19">
        <f>COUNTA(Table4[[#This Row],[Người bán 1]:[Người bán 4]])</f>
        <v>2</v>
      </c>
      <c r="G127" s="19">
        <f t="shared" si="1"/>
        <v>6000000</v>
      </c>
    </row>
    <row r="128" spans="1:7">
      <c r="A128" s="21">
        <v>2000000</v>
      </c>
      <c r="B128" s="19" t="s">
        <v>165</v>
      </c>
      <c r="C128" s="19" t="s">
        <v>264</v>
      </c>
      <c r="D128" s="19" t="s">
        <v>136</v>
      </c>
      <c r="E128" s="19"/>
      <c r="F128" s="19">
        <f>COUNTA(Table4[[#This Row],[Người bán 1]:[Người bán 4]])</f>
        <v>3</v>
      </c>
      <c r="G128" s="19">
        <f t="shared" si="1"/>
        <v>600000</v>
      </c>
    </row>
    <row r="129" spans="1:7">
      <c r="A129" s="21">
        <v>17500000</v>
      </c>
      <c r="B129" s="19" t="s">
        <v>165</v>
      </c>
      <c r="C129" s="19" t="s">
        <v>136</v>
      </c>
      <c r="D129" s="19" t="s">
        <v>264</v>
      </c>
      <c r="E129" s="19"/>
      <c r="F129" s="19">
        <f>COUNTA(Table4[[#This Row],[Người bán 1]:[Người bán 4]])</f>
        <v>3</v>
      </c>
      <c r="G129" s="19">
        <f t="shared" si="1"/>
        <v>5250000</v>
      </c>
    </row>
    <row r="130" spans="1:7">
      <c r="A130" s="21">
        <v>11000000</v>
      </c>
      <c r="B130" s="19" t="s">
        <v>206</v>
      </c>
      <c r="C130" s="19"/>
      <c r="D130" s="19"/>
      <c r="E130" s="19"/>
      <c r="F130" s="19">
        <f>COUNTA(Table4[[#This Row],[Người bán 1]:[Người bán 4]])</f>
        <v>1</v>
      </c>
      <c r="G130" s="19">
        <f t="shared" ref="G130:G193" si="2">IF(F130=1,A130,IF(F130=2,A130*50%,IF(F130=3,A130*30%,IF(F130=4,A130*25%))))</f>
        <v>11000000</v>
      </c>
    </row>
    <row r="131" spans="1:7">
      <c r="A131" s="21">
        <v>15000000</v>
      </c>
      <c r="B131" s="19" t="s">
        <v>191</v>
      </c>
      <c r="C131" s="19" t="s">
        <v>54</v>
      </c>
      <c r="D131" s="19" t="s">
        <v>382</v>
      </c>
      <c r="E131" s="19"/>
      <c r="F131" s="19">
        <f>COUNTA(Table4[[#This Row],[Người bán 1]:[Người bán 4]])</f>
        <v>3</v>
      </c>
      <c r="G131" s="19">
        <f t="shared" si="2"/>
        <v>4500000</v>
      </c>
    </row>
    <row r="132" spans="1:7">
      <c r="A132" s="21">
        <v>1000000</v>
      </c>
      <c r="B132" s="19" t="s">
        <v>384</v>
      </c>
      <c r="C132" s="19"/>
      <c r="D132" s="19"/>
      <c r="E132" s="19"/>
      <c r="F132" s="19">
        <f>COUNTA(Table4[[#This Row],[Người bán 1]:[Người bán 4]])</f>
        <v>1</v>
      </c>
      <c r="G132" s="19">
        <f t="shared" si="2"/>
        <v>1000000</v>
      </c>
    </row>
    <row r="133" spans="1:7">
      <c r="A133" s="21">
        <v>15000000</v>
      </c>
      <c r="B133" s="19" t="s">
        <v>384</v>
      </c>
      <c r="C133" s="19"/>
      <c r="D133" s="19"/>
      <c r="E133" s="19"/>
      <c r="F133" s="19">
        <f>COUNTA(Table4[[#This Row],[Người bán 1]:[Người bán 4]])</f>
        <v>1</v>
      </c>
      <c r="G133" s="19">
        <f t="shared" si="2"/>
        <v>15000000</v>
      </c>
    </row>
    <row r="134" spans="1:7">
      <c r="A134" s="21">
        <v>6000000</v>
      </c>
      <c r="B134" s="19" t="s">
        <v>216</v>
      </c>
      <c r="C134" s="19"/>
      <c r="D134" s="19"/>
      <c r="E134" s="19"/>
      <c r="F134" s="19">
        <f>COUNTA(Table4[[#This Row],[Người bán 1]:[Người bán 4]])</f>
        <v>1</v>
      </c>
      <c r="G134" s="19">
        <f t="shared" si="2"/>
        <v>6000000</v>
      </c>
    </row>
    <row r="135" spans="1:7">
      <c r="A135" s="21">
        <v>8000000</v>
      </c>
      <c r="B135" s="19" t="s">
        <v>216</v>
      </c>
      <c r="C135" s="19"/>
      <c r="D135" s="19"/>
      <c r="E135" s="19"/>
      <c r="F135" s="19">
        <f>COUNTA(Table4[[#This Row],[Người bán 1]:[Người bán 4]])</f>
        <v>1</v>
      </c>
      <c r="G135" s="19">
        <f t="shared" si="2"/>
        <v>8000000</v>
      </c>
    </row>
    <row r="136" spans="1:7">
      <c r="A136" s="21">
        <v>6000000</v>
      </c>
      <c r="B136" s="19" t="s">
        <v>216</v>
      </c>
      <c r="C136" s="19"/>
      <c r="D136" s="19"/>
      <c r="E136" s="19"/>
      <c r="F136" s="19">
        <f>COUNTA(Table4[[#This Row],[Người bán 1]:[Người bán 4]])</f>
        <v>1</v>
      </c>
      <c r="G136" s="19">
        <f t="shared" si="2"/>
        <v>6000000</v>
      </c>
    </row>
    <row r="137" spans="1:7">
      <c r="A137" s="21">
        <v>18000000</v>
      </c>
      <c r="B137" s="19" t="s">
        <v>46</v>
      </c>
      <c r="C137" s="19"/>
      <c r="D137" s="19"/>
      <c r="E137" s="19"/>
      <c r="F137" s="19">
        <f>COUNTA(Table4[[#This Row],[Người bán 1]:[Người bán 4]])</f>
        <v>1</v>
      </c>
      <c r="G137" s="19">
        <f t="shared" si="2"/>
        <v>18000000</v>
      </c>
    </row>
    <row r="138" spans="1:7">
      <c r="A138" s="21">
        <v>14000000</v>
      </c>
      <c r="B138" s="19" t="s">
        <v>119</v>
      </c>
      <c r="C138" s="19" t="s">
        <v>167</v>
      </c>
      <c r="D138" s="19" t="s">
        <v>247</v>
      </c>
      <c r="E138" s="19"/>
      <c r="F138" s="19">
        <f>COUNTA(Table4[[#This Row],[Người bán 1]:[Người bán 4]])</f>
        <v>3</v>
      </c>
      <c r="G138" s="19">
        <f t="shared" si="2"/>
        <v>4200000</v>
      </c>
    </row>
    <row r="139" spans="1:7">
      <c r="A139" s="21">
        <v>7500000</v>
      </c>
      <c r="B139" s="19" t="s">
        <v>165</v>
      </c>
      <c r="C139" s="19" t="s">
        <v>166</v>
      </c>
      <c r="D139" s="19" t="s">
        <v>264</v>
      </c>
      <c r="E139" s="19"/>
      <c r="F139" s="19">
        <f>COUNTA(Table4[[#This Row],[Người bán 1]:[Người bán 4]])</f>
        <v>3</v>
      </c>
      <c r="G139" s="19">
        <f t="shared" si="2"/>
        <v>2250000</v>
      </c>
    </row>
    <row r="140" spans="1:7">
      <c r="A140" s="21">
        <v>22200000</v>
      </c>
      <c r="B140" s="19" t="s">
        <v>400</v>
      </c>
      <c r="C140" s="19"/>
      <c r="D140" s="19"/>
      <c r="E140" s="19"/>
      <c r="F140" s="19">
        <f>COUNTA(Table4[[#This Row],[Người bán 1]:[Người bán 4]])</f>
        <v>1</v>
      </c>
      <c r="G140" s="19">
        <f t="shared" si="2"/>
        <v>22200000</v>
      </c>
    </row>
    <row r="141" spans="1:7">
      <c r="A141" s="21">
        <v>15000000</v>
      </c>
      <c r="B141" s="19" t="s">
        <v>195</v>
      </c>
      <c r="C141" s="19"/>
      <c r="D141" s="19"/>
      <c r="E141" s="19"/>
      <c r="F141" s="19">
        <f>COUNTA(Table4[[#This Row],[Người bán 1]:[Người bán 4]])</f>
        <v>1</v>
      </c>
      <c r="G141" s="19">
        <f t="shared" si="2"/>
        <v>15000000</v>
      </c>
    </row>
    <row r="142" spans="1:7">
      <c r="A142" s="21">
        <v>6000000</v>
      </c>
      <c r="B142" s="19" t="s">
        <v>368</v>
      </c>
      <c r="C142" s="19"/>
      <c r="D142" s="19"/>
      <c r="E142" s="19"/>
      <c r="F142" s="19">
        <f>COUNTA(Table4[[#This Row],[Người bán 1]:[Người bán 4]])</f>
        <v>1</v>
      </c>
      <c r="G142" s="19">
        <f t="shared" si="2"/>
        <v>6000000</v>
      </c>
    </row>
    <row r="143" spans="1:7">
      <c r="A143" s="21">
        <v>16000000</v>
      </c>
      <c r="B143" s="19" t="s">
        <v>37</v>
      </c>
      <c r="C143" s="19" t="s">
        <v>53</v>
      </c>
      <c r="D143" s="19"/>
      <c r="E143" s="19"/>
      <c r="F143" s="19">
        <f>COUNTA(Table4[[#This Row],[Người bán 1]:[Người bán 4]])</f>
        <v>2</v>
      </c>
      <c r="G143" s="19">
        <f t="shared" si="2"/>
        <v>8000000</v>
      </c>
    </row>
    <row r="144" spans="1:7">
      <c r="A144" s="21">
        <v>1200000</v>
      </c>
      <c r="B144" s="19" t="s">
        <v>50</v>
      </c>
      <c r="C144" s="19" t="s">
        <v>414</v>
      </c>
      <c r="D144" s="19" t="s">
        <v>191</v>
      </c>
      <c r="E144" s="19"/>
      <c r="F144" s="19">
        <f>COUNTA(Table4[[#This Row],[Người bán 1]:[Người bán 4]])</f>
        <v>3</v>
      </c>
      <c r="G144" s="19">
        <f t="shared" si="2"/>
        <v>360000</v>
      </c>
    </row>
    <row r="145" spans="1:7">
      <c r="A145" s="21">
        <v>5000000</v>
      </c>
      <c r="B145" s="19" t="s">
        <v>76</v>
      </c>
      <c r="C145" s="19"/>
      <c r="D145" s="19"/>
      <c r="E145" s="19"/>
      <c r="F145" s="19">
        <f>COUNTA(Table4[[#This Row],[Người bán 1]:[Người bán 4]])</f>
        <v>1</v>
      </c>
      <c r="G145" s="19">
        <f t="shared" si="2"/>
        <v>5000000</v>
      </c>
    </row>
    <row r="146" spans="1:7">
      <c r="A146" s="21">
        <v>1000000</v>
      </c>
      <c r="B146" s="19" t="s">
        <v>46</v>
      </c>
      <c r="C146" s="19" t="s">
        <v>119</v>
      </c>
      <c r="D146" s="19" t="s">
        <v>420</v>
      </c>
      <c r="E146" s="19"/>
      <c r="F146" s="19">
        <f>COUNTA(Table4[[#This Row],[Người bán 1]:[Người bán 4]])</f>
        <v>3</v>
      </c>
      <c r="G146" s="19">
        <f t="shared" si="2"/>
        <v>300000</v>
      </c>
    </row>
    <row r="147" spans="1:7">
      <c r="A147" s="21">
        <v>18000000</v>
      </c>
      <c r="B147" s="19" t="s">
        <v>46</v>
      </c>
      <c r="C147" s="19" t="s">
        <v>119</v>
      </c>
      <c r="D147" s="19" t="s">
        <v>420</v>
      </c>
      <c r="E147" s="19"/>
      <c r="F147" s="19">
        <f>COUNTA(Table4[[#This Row],[Người bán 1]:[Người bán 4]])</f>
        <v>3</v>
      </c>
      <c r="G147" s="19">
        <f t="shared" si="2"/>
        <v>5400000</v>
      </c>
    </row>
    <row r="148" spans="1:7">
      <c r="A148" s="21">
        <v>9000000</v>
      </c>
      <c r="B148" s="19" t="s">
        <v>420</v>
      </c>
      <c r="C148" s="19"/>
      <c r="D148" s="19"/>
      <c r="E148" s="19"/>
      <c r="F148" s="19">
        <f>COUNTA(Table4[[#This Row],[Người bán 1]:[Người bán 4]])</f>
        <v>1</v>
      </c>
      <c r="G148" s="19">
        <f t="shared" si="2"/>
        <v>9000000</v>
      </c>
    </row>
    <row r="149" spans="1:7">
      <c r="A149" s="21">
        <v>3000000</v>
      </c>
      <c r="B149" s="19" t="s">
        <v>53</v>
      </c>
      <c r="C149" s="19" t="s">
        <v>54</v>
      </c>
      <c r="D149" s="19"/>
      <c r="E149" s="19"/>
      <c r="F149" s="19">
        <f>COUNTA(Table4[[#This Row],[Người bán 1]:[Người bán 4]])</f>
        <v>2</v>
      </c>
      <c r="G149" s="19">
        <f t="shared" si="2"/>
        <v>1500000</v>
      </c>
    </row>
    <row r="150" spans="1:7">
      <c r="A150" s="21">
        <v>11400000</v>
      </c>
      <c r="B150" s="19" t="s">
        <v>53</v>
      </c>
      <c r="C150" s="19" t="s">
        <v>54</v>
      </c>
      <c r="D150" s="19" t="s">
        <v>37</v>
      </c>
      <c r="E150" s="19"/>
      <c r="F150" s="19">
        <f>COUNTA(Table4[[#This Row],[Người bán 1]:[Người bán 4]])</f>
        <v>3</v>
      </c>
      <c r="G150" s="19">
        <f t="shared" si="2"/>
        <v>3420000</v>
      </c>
    </row>
    <row r="151" spans="1:7">
      <c r="A151" s="21">
        <v>1000000</v>
      </c>
      <c r="B151" s="19" t="s">
        <v>38</v>
      </c>
      <c r="C151" s="19" t="s">
        <v>136</v>
      </c>
      <c r="D151" s="19"/>
      <c r="E151" s="19"/>
      <c r="F151" s="19">
        <f>COUNTA(Table4[[#This Row],[Người bán 1]:[Người bán 4]])</f>
        <v>2</v>
      </c>
      <c r="G151" s="19">
        <f t="shared" si="2"/>
        <v>500000</v>
      </c>
    </row>
    <row r="152" spans="1:7">
      <c r="A152" s="21">
        <v>20500000</v>
      </c>
      <c r="B152" s="19" t="s">
        <v>187</v>
      </c>
      <c r="C152" s="19" t="s">
        <v>216</v>
      </c>
      <c r="D152" s="19" t="s">
        <v>119</v>
      </c>
      <c r="E152" s="19"/>
      <c r="F152" s="19">
        <f>COUNTA(Table4[[#This Row],[Người bán 1]:[Người bán 4]])</f>
        <v>3</v>
      </c>
      <c r="G152" s="19">
        <f t="shared" si="2"/>
        <v>6150000</v>
      </c>
    </row>
    <row r="153" spans="1:7">
      <c r="A153" s="21">
        <v>9750000</v>
      </c>
      <c r="B153" s="19" t="s">
        <v>431</v>
      </c>
      <c r="C153" s="19"/>
      <c r="D153" s="19"/>
      <c r="E153" s="19"/>
      <c r="F153" s="19">
        <f>COUNTA(Table4[[#This Row],[Người bán 1]:[Người bán 4]])</f>
        <v>1</v>
      </c>
      <c r="G153" s="19">
        <f t="shared" si="2"/>
        <v>9750000</v>
      </c>
    </row>
    <row r="154" spans="1:7">
      <c r="A154" s="21">
        <v>8290000</v>
      </c>
      <c r="B154" s="19" t="s">
        <v>264</v>
      </c>
      <c r="C154" s="19"/>
      <c r="D154" s="19"/>
      <c r="E154" s="19"/>
      <c r="F154" s="19">
        <f>COUNTA(Table4[[#This Row],[Người bán 1]:[Người bán 4]])</f>
        <v>1</v>
      </c>
      <c r="G154" s="19">
        <f t="shared" si="2"/>
        <v>8290000</v>
      </c>
    </row>
    <row r="155" spans="1:7">
      <c r="A155" s="21">
        <v>4500000</v>
      </c>
      <c r="B155" s="19" t="s">
        <v>43</v>
      </c>
      <c r="C155" s="19"/>
      <c r="D155" s="19"/>
      <c r="E155" s="19"/>
      <c r="F155" s="19">
        <f>COUNTA(Table4[[#This Row],[Người bán 1]:[Người bán 4]])</f>
        <v>1</v>
      </c>
      <c r="G155" s="19">
        <f t="shared" si="2"/>
        <v>4500000</v>
      </c>
    </row>
    <row r="156" spans="1:7">
      <c r="A156" s="21">
        <v>19300000</v>
      </c>
      <c r="B156" s="19" t="s">
        <v>76</v>
      </c>
      <c r="C156" s="19" t="s">
        <v>188</v>
      </c>
      <c r="D156" s="19" t="s">
        <v>438</v>
      </c>
      <c r="E156" s="19"/>
      <c r="F156" s="19">
        <f>COUNTA(Table4[[#This Row],[Người bán 1]:[Người bán 4]])</f>
        <v>3</v>
      </c>
      <c r="G156" s="19">
        <f t="shared" si="2"/>
        <v>5790000</v>
      </c>
    </row>
    <row r="157" spans="1:7">
      <c r="A157" s="21">
        <v>7290000</v>
      </c>
      <c r="B157" s="19" t="s">
        <v>277</v>
      </c>
      <c r="C157" s="19" t="s">
        <v>441</v>
      </c>
      <c r="D157" s="19"/>
      <c r="E157" s="19"/>
      <c r="F157" s="19">
        <f>COUNTA(Table4[[#This Row],[Người bán 1]:[Người bán 4]])</f>
        <v>2</v>
      </c>
      <c r="G157" s="19">
        <f t="shared" si="2"/>
        <v>3645000</v>
      </c>
    </row>
    <row r="158" spans="1:7">
      <c r="A158" s="21">
        <v>2000000</v>
      </c>
      <c r="B158" s="19" t="s">
        <v>50</v>
      </c>
      <c r="C158" s="19" t="s">
        <v>445</v>
      </c>
      <c r="D158" s="19" t="s">
        <v>53</v>
      </c>
      <c r="E158" s="19"/>
      <c r="F158" s="19">
        <f>COUNTA(Table4[[#This Row],[Người bán 1]:[Người bán 4]])</f>
        <v>3</v>
      </c>
      <c r="G158" s="19">
        <f t="shared" si="2"/>
        <v>600000</v>
      </c>
    </row>
    <row r="159" spans="1:7">
      <c r="A159" s="21">
        <v>12000000</v>
      </c>
      <c r="B159" s="19" t="s">
        <v>448</v>
      </c>
      <c r="C159" s="19"/>
      <c r="D159" s="19"/>
      <c r="E159" s="19"/>
      <c r="F159" s="19">
        <f>COUNTA(Table4[[#This Row],[Người bán 1]:[Người bán 4]])</f>
        <v>1</v>
      </c>
      <c r="G159" s="19">
        <f t="shared" si="2"/>
        <v>12000000</v>
      </c>
    </row>
    <row r="160" spans="1:7">
      <c r="A160" s="21">
        <v>17200000</v>
      </c>
      <c r="B160" s="19" t="s">
        <v>165</v>
      </c>
      <c r="C160" s="19" t="s">
        <v>137</v>
      </c>
      <c r="D160" s="19" t="s">
        <v>264</v>
      </c>
      <c r="E160" s="19"/>
      <c r="F160" s="19">
        <f>COUNTA(Table4[[#This Row],[Người bán 1]:[Người bán 4]])</f>
        <v>3</v>
      </c>
      <c r="G160" s="19">
        <f t="shared" si="2"/>
        <v>5160000</v>
      </c>
    </row>
    <row r="161" spans="1:7">
      <c r="A161" s="21">
        <v>4800000</v>
      </c>
      <c r="B161" s="19" t="s">
        <v>29</v>
      </c>
      <c r="C161" s="19"/>
      <c r="D161" s="19"/>
      <c r="E161" s="19"/>
      <c r="F161" s="19">
        <f>COUNTA(Table4[[#This Row],[Người bán 1]:[Người bán 4]])</f>
        <v>1</v>
      </c>
      <c r="G161" s="19">
        <f t="shared" si="2"/>
        <v>4800000</v>
      </c>
    </row>
    <row r="162" spans="1:7">
      <c r="A162" s="21">
        <v>4800000</v>
      </c>
      <c r="B162" s="19" t="s">
        <v>29</v>
      </c>
      <c r="C162" s="19"/>
      <c r="D162" s="19"/>
      <c r="E162" s="19"/>
      <c r="F162" s="19">
        <f>COUNTA(Table4[[#This Row],[Người bán 1]:[Người bán 4]])</f>
        <v>1</v>
      </c>
      <c r="G162" s="19">
        <f t="shared" si="2"/>
        <v>4800000</v>
      </c>
    </row>
    <row r="163" spans="1:7">
      <c r="A163" s="21">
        <v>2000000</v>
      </c>
      <c r="B163" s="19" t="s">
        <v>335</v>
      </c>
      <c r="C163" s="19" t="s">
        <v>264</v>
      </c>
      <c r="D163" s="19"/>
      <c r="E163" s="19"/>
      <c r="F163" s="19">
        <f>COUNTA(Table4[[#This Row],[Người bán 1]:[Người bán 4]])</f>
        <v>2</v>
      </c>
      <c r="G163" s="19">
        <f t="shared" si="2"/>
        <v>1000000</v>
      </c>
    </row>
    <row r="164" spans="1:7">
      <c r="A164" s="21">
        <v>11440000</v>
      </c>
      <c r="B164" s="19" t="s">
        <v>119</v>
      </c>
      <c r="C164" s="19" t="s">
        <v>264</v>
      </c>
      <c r="D164" s="19"/>
      <c r="E164" s="19"/>
      <c r="F164" s="19">
        <f>COUNTA(Table4[[#This Row],[Người bán 1]:[Người bán 4]])</f>
        <v>2</v>
      </c>
      <c r="G164" s="19">
        <f t="shared" si="2"/>
        <v>5720000</v>
      </c>
    </row>
    <row r="165" spans="1:7">
      <c r="A165" s="21">
        <v>7200000</v>
      </c>
      <c r="B165" s="19" t="s">
        <v>171</v>
      </c>
      <c r="C165" s="19"/>
      <c r="D165" s="19"/>
      <c r="E165" s="19"/>
      <c r="F165" s="19">
        <f>COUNTA(Table4[[#This Row],[Người bán 1]:[Người bán 4]])</f>
        <v>1</v>
      </c>
      <c r="G165" s="19">
        <f t="shared" si="2"/>
        <v>7200000</v>
      </c>
    </row>
    <row r="166" spans="1:7">
      <c r="A166" s="21">
        <v>4640000</v>
      </c>
      <c r="B166" s="19" t="s">
        <v>180</v>
      </c>
      <c r="C166" s="19"/>
      <c r="D166" s="19"/>
      <c r="E166" s="19"/>
      <c r="F166" s="19">
        <f>COUNTA(Table4[[#This Row],[Người bán 1]:[Người bán 4]])</f>
        <v>1</v>
      </c>
      <c r="G166" s="19">
        <f t="shared" si="2"/>
        <v>4640000</v>
      </c>
    </row>
    <row r="167" spans="1:7">
      <c r="A167" s="21">
        <v>23200000</v>
      </c>
      <c r="B167" s="19" t="s">
        <v>464</v>
      </c>
      <c r="C167" s="19"/>
      <c r="D167" s="19"/>
      <c r="E167" s="19"/>
      <c r="F167" s="19">
        <f>COUNTA(Table4[[#This Row],[Người bán 1]:[Người bán 4]])</f>
        <v>1</v>
      </c>
      <c r="G167" s="19">
        <f t="shared" si="2"/>
        <v>23200000</v>
      </c>
    </row>
    <row r="168" spans="1:7">
      <c r="A168" s="21">
        <v>2800000</v>
      </c>
      <c r="B168" s="19" t="s">
        <v>210</v>
      </c>
      <c r="C168" s="19"/>
      <c r="D168" s="19"/>
      <c r="E168" s="19"/>
      <c r="F168" s="19">
        <f>COUNTA(Table4[[#This Row],[Người bán 1]:[Người bán 4]])</f>
        <v>1</v>
      </c>
      <c r="G168" s="19">
        <f t="shared" si="2"/>
        <v>2800000</v>
      </c>
    </row>
    <row r="169" spans="1:7">
      <c r="A169" s="21">
        <v>2000000</v>
      </c>
      <c r="B169" s="19" t="s">
        <v>210</v>
      </c>
      <c r="C169" s="19"/>
      <c r="D169" s="19"/>
      <c r="E169" s="19"/>
      <c r="F169" s="19">
        <f>COUNTA(Table4[[#This Row],[Người bán 1]:[Người bán 4]])</f>
        <v>1</v>
      </c>
      <c r="G169" s="19">
        <f t="shared" si="2"/>
        <v>2000000</v>
      </c>
    </row>
    <row r="170" spans="1:7">
      <c r="A170" s="21">
        <v>3000000</v>
      </c>
      <c r="B170" s="19" t="s">
        <v>210</v>
      </c>
      <c r="C170" s="19"/>
      <c r="D170" s="19"/>
      <c r="E170" s="19"/>
      <c r="F170" s="19">
        <f>COUNTA(Table4[[#This Row],[Người bán 1]:[Người bán 4]])</f>
        <v>1</v>
      </c>
      <c r="G170" s="19">
        <f t="shared" si="2"/>
        <v>3000000</v>
      </c>
    </row>
    <row r="171" spans="1:7">
      <c r="A171" s="21">
        <v>3000000</v>
      </c>
      <c r="B171" s="19" t="s">
        <v>46</v>
      </c>
      <c r="C171" s="19"/>
      <c r="D171" s="19"/>
      <c r="E171" s="19"/>
      <c r="F171" s="19">
        <f>COUNTA(Table4[[#This Row],[Người bán 1]:[Người bán 4]])</f>
        <v>1</v>
      </c>
      <c r="G171" s="19">
        <f t="shared" si="2"/>
        <v>3000000</v>
      </c>
    </row>
    <row r="172" spans="1:7">
      <c r="A172" s="21">
        <v>9000000</v>
      </c>
      <c r="B172" s="19" t="s">
        <v>46</v>
      </c>
      <c r="C172" s="19"/>
      <c r="D172" s="19"/>
      <c r="E172" s="19"/>
      <c r="F172" s="19">
        <f>COUNTA(Table4[[#This Row],[Người bán 1]:[Người bán 4]])</f>
        <v>1</v>
      </c>
      <c r="G172" s="19">
        <f t="shared" si="2"/>
        <v>9000000</v>
      </c>
    </row>
    <row r="173" spans="1:7">
      <c r="A173" s="21">
        <v>4000000</v>
      </c>
      <c r="B173" s="19" t="s">
        <v>188</v>
      </c>
      <c r="C173" s="19" t="s">
        <v>38</v>
      </c>
      <c r="D173" s="19" t="s">
        <v>165</v>
      </c>
      <c r="E173" s="19"/>
      <c r="F173" s="19">
        <f>COUNTA(Table4[[#This Row],[Người bán 1]:[Người bán 4]])</f>
        <v>3</v>
      </c>
      <c r="G173" s="19">
        <f t="shared" si="2"/>
        <v>1200000</v>
      </c>
    </row>
    <row r="174" spans="1:7">
      <c r="A174" s="21">
        <v>17100000</v>
      </c>
      <c r="B174" s="19" t="s">
        <v>188</v>
      </c>
      <c r="C174" s="19" t="s">
        <v>38</v>
      </c>
      <c r="D174" s="19" t="s">
        <v>165</v>
      </c>
      <c r="E174" s="19"/>
      <c r="F174" s="19">
        <f>COUNTA(Table4[[#This Row],[Người bán 1]:[Người bán 4]])</f>
        <v>3</v>
      </c>
      <c r="G174" s="19">
        <f t="shared" si="2"/>
        <v>5130000</v>
      </c>
    </row>
    <row r="175" spans="1:7">
      <c r="A175" s="21">
        <v>6000000</v>
      </c>
      <c r="B175" s="19" t="s">
        <v>76</v>
      </c>
      <c r="C175" s="19"/>
      <c r="D175" s="19"/>
      <c r="E175" s="19"/>
      <c r="F175" s="19">
        <f>COUNTA(Table4[[#This Row],[Người bán 1]:[Người bán 4]])</f>
        <v>1</v>
      </c>
      <c r="G175" s="19">
        <f t="shared" si="2"/>
        <v>6000000</v>
      </c>
    </row>
    <row r="176" spans="1:7">
      <c r="A176" s="21">
        <v>6000000</v>
      </c>
      <c r="B176" s="19" t="s">
        <v>76</v>
      </c>
      <c r="C176" s="19"/>
      <c r="D176" s="19"/>
      <c r="E176" s="19"/>
      <c r="F176" s="19">
        <f>COUNTA(Table4[[#This Row],[Người bán 1]:[Người bán 4]])</f>
        <v>1</v>
      </c>
      <c r="G176" s="19">
        <f t="shared" si="2"/>
        <v>6000000</v>
      </c>
    </row>
    <row r="177" spans="1:7">
      <c r="A177" s="21">
        <v>16000000</v>
      </c>
      <c r="B177" s="19" t="s">
        <v>106</v>
      </c>
      <c r="C177" s="19" t="s">
        <v>119</v>
      </c>
      <c r="D177" s="19" t="s">
        <v>47</v>
      </c>
      <c r="E177" s="19"/>
      <c r="F177" s="19">
        <f>COUNTA(Table4[[#This Row],[Người bán 1]:[Người bán 4]])</f>
        <v>3</v>
      </c>
      <c r="G177" s="19">
        <f t="shared" si="2"/>
        <v>4800000</v>
      </c>
    </row>
    <row r="178" spans="1:7">
      <c r="A178" s="21">
        <v>13200000</v>
      </c>
      <c r="B178" s="19" t="s">
        <v>165</v>
      </c>
      <c r="C178" s="19" t="s">
        <v>136</v>
      </c>
      <c r="D178" s="19" t="s">
        <v>61</v>
      </c>
      <c r="E178" s="19"/>
      <c r="F178" s="19">
        <f>COUNTA(Table4[[#This Row],[Người bán 1]:[Người bán 4]])</f>
        <v>3</v>
      </c>
      <c r="G178" s="19">
        <f t="shared" si="2"/>
        <v>3960000</v>
      </c>
    </row>
    <row r="179" spans="1:7">
      <c r="A179" s="21">
        <v>6000000</v>
      </c>
      <c r="B179" s="19" t="s">
        <v>46</v>
      </c>
      <c r="C179" s="19" t="s">
        <v>54</v>
      </c>
      <c r="D179" s="19"/>
      <c r="E179" s="19"/>
      <c r="F179" s="19">
        <f>COUNTA(Table4[[#This Row],[Người bán 1]:[Người bán 4]])</f>
        <v>2</v>
      </c>
      <c r="G179" s="19">
        <f t="shared" si="2"/>
        <v>3000000</v>
      </c>
    </row>
    <row r="180" spans="1:7">
      <c r="A180" s="21">
        <v>6000000</v>
      </c>
      <c r="B180" s="19" t="s">
        <v>106</v>
      </c>
      <c r="C180" s="19" t="s">
        <v>191</v>
      </c>
      <c r="D180" s="19"/>
      <c r="E180" s="19"/>
      <c r="F180" s="19">
        <f>COUNTA(Table4[[#This Row],[Người bán 1]:[Người bán 4]])</f>
        <v>2</v>
      </c>
      <c r="G180" s="19">
        <f t="shared" si="2"/>
        <v>3000000</v>
      </c>
    </row>
    <row r="181" spans="1:7">
      <c r="A181" s="21">
        <v>5000000</v>
      </c>
      <c r="B181" s="19" t="s">
        <v>191</v>
      </c>
      <c r="C181" s="19" t="s">
        <v>106</v>
      </c>
      <c r="D181" s="19"/>
      <c r="E181" s="19"/>
      <c r="F181" s="19">
        <f>COUNTA(Table4[[#This Row],[Người bán 1]:[Người bán 4]])</f>
        <v>2</v>
      </c>
      <c r="G181" s="19">
        <f t="shared" si="2"/>
        <v>2500000</v>
      </c>
    </row>
    <row r="182" spans="1:7">
      <c r="A182" s="21">
        <v>14600000</v>
      </c>
      <c r="B182" s="19" t="s">
        <v>106</v>
      </c>
      <c r="C182" s="19" t="s">
        <v>76</v>
      </c>
      <c r="D182" s="19" t="s">
        <v>294</v>
      </c>
      <c r="E182" s="19"/>
      <c r="F182" s="19">
        <f>COUNTA(Table4[[#This Row],[Người bán 1]:[Người bán 4]])</f>
        <v>3</v>
      </c>
      <c r="G182" s="19">
        <f t="shared" si="2"/>
        <v>4380000</v>
      </c>
    </row>
    <row r="183" spans="1:7">
      <c r="A183" s="21">
        <v>17600000</v>
      </c>
      <c r="B183" s="19" t="s">
        <v>171</v>
      </c>
      <c r="C183" s="19"/>
      <c r="D183" s="19"/>
      <c r="E183" s="19"/>
      <c r="F183" s="19">
        <f>COUNTA(Table4[[#This Row],[Người bán 1]:[Người bán 4]])</f>
        <v>1</v>
      </c>
      <c r="G183" s="19">
        <f t="shared" si="2"/>
        <v>17600000</v>
      </c>
    </row>
    <row r="184" spans="1:7">
      <c r="A184" s="21">
        <v>2000000</v>
      </c>
      <c r="B184" s="19" t="s">
        <v>46</v>
      </c>
      <c r="C184" s="19"/>
      <c r="D184" s="19"/>
      <c r="E184" s="19"/>
      <c r="F184" s="19">
        <f>COUNTA(Table4[[#This Row],[Người bán 1]:[Người bán 4]])</f>
        <v>1</v>
      </c>
      <c r="G184" s="19">
        <f t="shared" si="2"/>
        <v>2000000</v>
      </c>
    </row>
    <row r="185" spans="1:7">
      <c r="A185" s="21">
        <v>4720000</v>
      </c>
      <c r="B185" s="19" t="s">
        <v>76</v>
      </c>
      <c r="C185" s="19"/>
      <c r="D185" s="19"/>
      <c r="E185" s="19"/>
      <c r="F185" s="19">
        <f>COUNTA(Table4[[#This Row],[Người bán 1]:[Người bán 4]])</f>
        <v>1</v>
      </c>
      <c r="G185" s="19">
        <f t="shared" si="2"/>
        <v>4720000</v>
      </c>
    </row>
    <row r="186" spans="1:7">
      <c r="A186" s="21">
        <v>3500000</v>
      </c>
      <c r="B186" s="19" t="s">
        <v>448</v>
      </c>
      <c r="C186" s="19"/>
      <c r="D186" s="19"/>
      <c r="E186" s="19"/>
      <c r="F186" s="19">
        <f>COUNTA(Table4[[#This Row],[Người bán 1]:[Người bán 4]])</f>
        <v>1</v>
      </c>
      <c r="G186" s="19">
        <f t="shared" si="2"/>
        <v>3500000</v>
      </c>
    </row>
    <row r="187" spans="1:7">
      <c r="A187" s="21">
        <v>3500000</v>
      </c>
      <c r="B187" s="19" t="s">
        <v>448</v>
      </c>
      <c r="C187" s="19"/>
      <c r="D187" s="19"/>
      <c r="E187" s="19"/>
      <c r="F187" s="19">
        <f>COUNTA(Table4[[#This Row],[Người bán 1]:[Người bán 4]])</f>
        <v>1</v>
      </c>
      <c r="G187" s="19">
        <f t="shared" si="2"/>
        <v>3500000</v>
      </c>
    </row>
    <row r="188" spans="1:7">
      <c r="A188" s="21">
        <v>12000000</v>
      </c>
      <c r="B188" s="19" t="s">
        <v>506</v>
      </c>
      <c r="C188" s="19"/>
      <c r="D188" s="19"/>
      <c r="E188" s="19"/>
      <c r="F188" s="19">
        <f>COUNTA(Table4[[#This Row],[Người bán 1]:[Người bán 4]])</f>
        <v>1</v>
      </c>
      <c r="G188" s="19">
        <f t="shared" si="2"/>
        <v>12000000</v>
      </c>
    </row>
    <row r="189" spans="1:7">
      <c r="A189" s="21">
        <v>7200000</v>
      </c>
      <c r="B189" s="19" t="s">
        <v>335</v>
      </c>
      <c r="C189" s="19" t="s">
        <v>264</v>
      </c>
      <c r="D189" s="19"/>
      <c r="E189" s="19"/>
      <c r="F189" s="19">
        <f>COUNTA(Table4[[#This Row],[Người bán 1]:[Người bán 4]])</f>
        <v>2</v>
      </c>
      <c r="G189" s="19">
        <f t="shared" si="2"/>
        <v>3600000</v>
      </c>
    </row>
    <row r="190" spans="1:7">
      <c r="A190" s="21">
        <v>4800000</v>
      </c>
      <c r="B190" s="19" t="s">
        <v>513</v>
      </c>
      <c r="C190" s="19"/>
      <c r="D190" s="19"/>
      <c r="E190" s="19"/>
      <c r="F190" s="19">
        <f>COUNTA(Table4[[#This Row],[Người bán 1]:[Người bán 4]])</f>
        <v>1</v>
      </c>
      <c r="G190" s="19">
        <f t="shared" si="2"/>
        <v>4800000</v>
      </c>
    </row>
    <row r="191" spans="1:7">
      <c r="A191" s="21">
        <v>13900000</v>
      </c>
      <c r="B191" s="19" t="s">
        <v>431</v>
      </c>
      <c r="C191" s="19"/>
      <c r="D191" s="19"/>
      <c r="E191" s="19"/>
      <c r="F191" s="19">
        <f>COUNTA(Table4[[#This Row],[Người bán 1]:[Người bán 4]])</f>
        <v>1</v>
      </c>
      <c r="G191" s="19">
        <f t="shared" si="2"/>
        <v>13900000</v>
      </c>
    </row>
    <row r="192" spans="1:7">
      <c r="A192" s="21">
        <v>4000000</v>
      </c>
      <c r="B192" s="19" t="s">
        <v>516</v>
      </c>
      <c r="C192" s="19" t="s">
        <v>277</v>
      </c>
      <c r="D192" s="19"/>
      <c r="E192" s="19"/>
      <c r="F192" s="19">
        <f>COUNTA(Table4[[#This Row],[Người bán 1]:[Người bán 4]])</f>
        <v>2</v>
      </c>
      <c r="G192" s="19">
        <f t="shared" si="2"/>
        <v>2000000</v>
      </c>
    </row>
    <row r="193" spans="1:7">
      <c r="A193" s="21">
        <v>10400000</v>
      </c>
      <c r="B193" s="19" t="s">
        <v>516</v>
      </c>
      <c r="C193" s="19" t="s">
        <v>167</v>
      </c>
      <c r="D193" s="19"/>
      <c r="E193" s="19"/>
      <c r="F193" s="19">
        <f>COUNTA(Table4[[#This Row],[Người bán 1]:[Người bán 4]])</f>
        <v>2</v>
      </c>
      <c r="G193" s="19">
        <f t="shared" si="2"/>
        <v>5200000</v>
      </c>
    </row>
    <row r="194" spans="1:7">
      <c r="A194" s="21">
        <v>19300000</v>
      </c>
      <c r="B194" s="19" t="s">
        <v>136</v>
      </c>
      <c r="C194" s="19"/>
      <c r="D194" s="19"/>
      <c r="E194" s="19"/>
      <c r="F194" s="19">
        <f>COUNTA(Table4[[#This Row],[Người bán 1]:[Người bán 4]])</f>
        <v>1</v>
      </c>
      <c r="G194" s="19">
        <f t="shared" ref="G194:G257" si="3">IF(F194=1,A194,IF(F194=2,A194*50%,IF(F194=3,A194*30%,IF(F194=4,A194*25%))))</f>
        <v>19300000</v>
      </c>
    </row>
    <row r="195" spans="1:7">
      <c r="A195" s="21">
        <v>5000000</v>
      </c>
      <c r="B195" s="19" t="s">
        <v>188</v>
      </c>
      <c r="C195" s="19" t="s">
        <v>206</v>
      </c>
      <c r="D195" s="19" t="s">
        <v>229</v>
      </c>
      <c r="E195" s="19"/>
      <c r="F195" s="19">
        <f>COUNTA(Table4[[#This Row],[Người bán 1]:[Người bán 4]])</f>
        <v>3</v>
      </c>
      <c r="G195" s="19">
        <f t="shared" si="3"/>
        <v>1500000</v>
      </c>
    </row>
    <row r="196" spans="1:7">
      <c r="A196" s="21">
        <v>14200000</v>
      </c>
      <c r="B196" s="19" t="s">
        <v>188</v>
      </c>
      <c r="C196" s="19" t="s">
        <v>206</v>
      </c>
      <c r="D196" s="19" t="s">
        <v>229</v>
      </c>
      <c r="E196" s="19"/>
      <c r="F196" s="19">
        <f>COUNTA(Table4[[#This Row],[Người bán 1]:[Người bán 4]])</f>
        <v>3</v>
      </c>
      <c r="G196" s="19">
        <f t="shared" si="3"/>
        <v>4260000</v>
      </c>
    </row>
    <row r="197" spans="1:7">
      <c r="A197" s="21">
        <v>21500000</v>
      </c>
      <c r="B197" s="19" t="s">
        <v>136</v>
      </c>
      <c r="C197" s="19" t="s">
        <v>137</v>
      </c>
      <c r="D197" s="19" t="s">
        <v>165</v>
      </c>
      <c r="E197" s="19"/>
      <c r="F197" s="19">
        <f>COUNTA(Table4[[#This Row],[Người bán 1]:[Người bán 4]])</f>
        <v>3</v>
      </c>
      <c r="G197" s="19">
        <f t="shared" si="3"/>
        <v>6450000</v>
      </c>
    </row>
    <row r="198" spans="1:7">
      <c r="A198" s="21">
        <v>3360000</v>
      </c>
      <c r="B198" s="19" t="s">
        <v>53</v>
      </c>
      <c r="C198" s="19"/>
      <c r="D198" s="19"/>
      <c r="E198" s="19"/>
      <c r="F198" s="19">
        <f>COUNTA(Table4[[#This Row],[Người bán 1]:[Người bán 4]])</f>
        <v>1</v>
      </c>
      <c r="G198" s="19">
        <f t="shared" si="3"/>
        <v>3360000</v>
      </c>
    </row>
    <row r="199" spans="1:7">
      <c r="A199" s="21">
        <v>1000000</v>
      </c>
      <c r="B199" s="19" t="s">
        <v>296</v>
      </c>
      <c r="C199" s="19"/>
      <c r="D199" s="19"/>
      <c r="E199" s="19"/>
      <c r="F199" s="19">
        <f>COUNTA(Table4[[#This Row],[Người bán 1]:[Người bán 4]])</f>
        <v>1</v>
      </c>
      <c r="G199" s="19">
        <f t="shared" si="3"/>
        <v>1000000</v>
      </c>
    </row>
    <row r="200" spans="1:7">
      <c r="A200" s="21">
        <v>5000000</v>
      </c>
      <c r="B200" s="19" t="s">
        <v>384</v>
      </c>
      <c r="C200" s="19"/>
      <c r="D200" s="19"/>
      <c r="E200" s="19"/>
      <c r="F200" s="19">
        <f>COUNTA(Table4[[#This Row],[Người bán 1]:[Người bán 4]])</f>
        <v>1</v>
      </c>
      <c r="G200" s="19">
        <f t="shared" si="3"/>
        <v>5000000</v>
      </c>
    </row>
    <row r="201" spans="1:7">
      <c r="A201" s="21">
        <v>10000000</v>
      </c>
      <c r="B201" s="19" t="s">
        <v>438</v>
      </c>
      <c r="C201" s="19" t="s">
        <v>165</v>
      </c>
      <c r="D201" s="19"/>
      <c r="E201" s="19"/>
      <c r="F201" s="19">
        <f>COUNTA(Table4[[#This Row],[Người bán 1]:[Người bán 4]])</f>
        <v>2</v>
      </c>
      <c r="G201" s="19">
        <f t="shared" si="3"/>
        <v>5000000</v>
      </c>
    </row>
    <row r="202" spans="1:7">
      <c r="A202" s="21">
        <v>12000000</v>
      </c>
      <c r="B202" s="19" t="s">
        <v>206</v>
      </c>
      <c r="C202" s="19" t="s">
        <v>229</v>
      </c>
      <c r="D202" s="19"/>
      <c r="E202" s="19"/>
      <c r="F202" s="19">
        <f>COUNTA(Table4[[#This Row],[Người bán 1]:[Người bán 4]])</f>
        <v>2</v>
      </c>
      <c r="G202" s="19">
        <f t="shared" si="3"/>
        <v>6000000</v>
      </c>
    </row>
    <row r="203" spans="1:7">
      <c r="A203" s="21">
        <v>13500000</v>
      </c>
      <c r="B203" s="19" t="s">
        <v>191</v>
      </c>
      <c r="C203" s="19" t="s">
        <v>53</v>
      </c>
      <c r="D203" s="19"/>
      <c r="E203" s="19"/>
      <c r="F203" s="19">
        <f>COUNTA(Table4[[#This Row],[Người bán 1]:[Người bán 4]])</f>
        <v>2</v>
      </c>
      <c r="G203" s="19">
        <f t="shared" si="3"/>
        <v>6750000</v>
      </c>
    </row>
    <row r="204" spans="1:7">
      <c r="A204" s="21">
        <v>1000000</v>
      </c>
      <c r="B204" s="19" t="s">
        <v>296</v>
      </c>
      <c r="C204" s="19"/>
      <c r="D204" s="19"/>
      <c r="E204" s="19"/>
      <c r="F204" s="19">
        <f>COUNTA(Table4[[#This Row],[Người bán 1]:[Người bán 4]])</f>
        <v>1</v>
      </c>
      <c r="G204" s="19">
        <f t="shared" si="3"/>
        <v>1000000</v>
      </c>
    </row>
    <row r="205" spans="1:7">
      <c r="A205" s="21">
        <v>9000000</v>
      </c>
      <c r="B205" s="19" t="s">
        <v>296</v>
      </c>
      <c r="C205" s="19"/>
      <c r="D205" s="19"/>
      <c r="E205" s="19"/>
      <c r="F205" s="19">
        <f>COUNTA(Table4[[#This Row],[Người bán 1]:[Người bán 4]])</f>
        <v>1</v>
      </c>
      <c r="G205" s="19">
        <f t="shared" si="3"/>
        <v>9000000</v>
      </c>
    </row>
    <row r="206" spans="1:7">
      <c r="A206" s="21">
        <v>12000000</v>
      </c>
      <c r="B206" s="19" t="s">
        <v>46</v>
      </c>
      <c r="C206" s="19" t="s">
        <v>235</v>
      </c>
      <c r="D206" s="19" t="s">
        <v>311</v>
      </c>
      <c r="E206" s="19"/>
      <c r="F206" s="19">
        <f>COUNTA(Table4[[#This Row],[Người bán 1]:[Người bán 4]])</f>
        <v>3</v>
      </c>
      <c r="G206" s="19">
        <f t="shared" si="3"/>
        <v>3600000</v>
      </c>
    </row>
    <row r="207" spans="1:7">
      <c r="A207" s="21">
        <v>29300000</v>
      </c>
      <c r="B207" s="19" t="s">
        <v>50</v>
      </c>
      <c r="C207" s="19" t="s">
        <v>448</v>
      </c>
      <c r="D207" s="19" t="s">
        <v>53</v>
      </c>
      <c r="E207" s="19"/>
      <c r="F207" s="19">
        <f>COUNTA(Table4[[#This Row],[Người bán 1]:[Người bán 4]])</f>
        <v>3</v>
      </c>
      <c r="G207" s="19">
        <f t="shared" si="3"/>
        <v>8790000</v>
      </c>
    </row>
    <row r="208" spans="1:7">
      <c r="A208" s="21">
        <v>30000000</v>
      </c>
      <c r="B208" s="19" t="s">
        <v>553</v>
      </c>
      <c r="C208" s="19" t="s">
        <v>206</v>
      </c>
      <c r="D208" s="19"/>
      <c r="E208" s="19"/>
      <c r="F208" s="19">
        <f>COUNTA(Table4[[#This Row],[Người bán 1]:[Người bán 4]])</f>
        <v>2</v>
      </c>
      <c r="G208" s="19">
        <f t="shared" si="3"/>
        <v>15000000</v>
      </c>
    </row>
    <row r="209" spans="1:7">
      <c r="A209" s="21">
        <v>12000000</v>
      </c>
      <c r="B209" s="19" t="s">
        <v>290</v>
      </c>
      <c r="C209" s="19"/>
      <c r="D209" s="19"/>
      <c r="E209" s="19"/>
      <c r="F209" s="19">
        <f>COUNTA(Table4[[#This Row],[Người bán 1]:[Người bán 4]])</f>
        <v>1</v>
      </c>
      <c r="G209" s="19">
        <f t="shared" si="3"/>
        <v>12000000</v>
      </c>
    </row>
    <row r="210" spans="1:7">
      <c r="A210" s="21">
        <v>16000000</v>
      </c>
      <c r="B210" s="19" t="s">
        <v>76</v>
      </c>
      <c r="C210" s="19" t="s">
        <v>137</v>
      </c>
      <c r="D210" s="19" t="s">
        <v>136</v>
      </c>
      <c r="E210" s="19"/>
      <c r="F210" s="19">
        <f>COUNTA(Table4[[#This Row],[Người bán 1]:[Người bán 4]])</f>
        <v>3</v>
      </c>
      <c r="G210" s="19">
        <f t="shared" si="3"/>
        <v>4800000</v>
      </c>
    </row>
    <row r="211" spans="1:7">
      <c r="A211" s="21">
        <v>13500000</v>
      </c>
      <c r="B211" s="19" t="s">
        <v>191</v>
      </c>
      <c r="C211" s="19" t="s">
        <v>53</v>
      </c>
      <c r="D211" s="19"/>
      <c r="E211" s="19"/>
      <c r="F211" s="19">
        <f>COUNTA(Table4[[#This Row],[Người bán 1]:[Người bán 4]])</f>
        <v>2</v>
      </c>
      <c r="G211" s="19">
        <f t="shared" si="3"/>
        <v>6750000</v>
      </c>
    </row>
    <row r="212" spans="1:7">
      <c r="A212" s="21">
        <v>10950000</v>
      </c>
      <c r="B212" s="19" t="s">
        <v>46</v>
      </c>
      <c r="C212" s="19" t="s">
        <v>420</v>
      </c>
      <c r="D212" s="19"/>
      <c r="E212" s="19"/>
      <c r="F212" s="19">
        <f>COUNTA(Table4[[#This Row],[Người bán 1]:[Người bán 4]])</f>
        <v>2</v>
      </c>
      <c r="G212" s="19">
        <f t="shared" si="3"/>
        <v>5475000</v>
      </c>
    </row>
    <row r="213" spans="1:7">
      <c r="A213" s="21">
        <v>20600000</v>
      </c>
      <c r="B213" s="19" t="s">
        <v>119</v>
      </c>
      <c r="C213" s="19" t="s">
        <v>188</v>
      </c>
      <c r="D213" s="19" t="s">
        <v>347</v>
      </c>
      <c r="E213" s="19"/>
      <c r="F213" s="19">
        <f>COUNTA(Table4[[#This Row],[Người bán 1]:[Người bán 4]])</f>
        <v>3</v>
      </c>
      <c r="G213" s="19">
        <f t="shared" si="3"/>
        <v>6180000</v>
      </c>
    </row>
    <row r="214" spans="1:7">
      <c r="A214" s="21">
        <v>11500000</v>
      </c>
      <c r="B214" s="19" t="s">
        <v>76</v>
      </c>
      <c r="C214" s="19" t="s">
        <v>431</v>
      </c>
      <c r="D214" s="19" t="s">
        <v>119</v>
      </c>
      <c r="E214" s="19"/>
      <c r="F214" s="19">
        <f>COUNTA(Table4[[#This Row],[Người bán 1]:[Người bán 4]])</f>
        <v>3</v>
      </c>
      <c r="G214" s="19">
        <f t="shared" si="3"/>
        <v>3450000</v>
      </c>
    </row>
    <row r="215" spans="1:7">
      <c r="A215" s="21">
        <v>2000000</v>
      </c>
      <c r="B215" s="19" t="s">
        <v>61</v>
      </c>
      <c r="C215" s="19" t="s">
        <v>570</v>
      </c>
      <c r="D215" s="19" t="s">
        <v>167</v>
      </c>
      <c r="E215" s="19"/>
      <c r="F215" s="19">
        <f>COUNTA(Table4[[#This Row],[Người bán 1]:[Người bán 4]])</f>
        <v>3</v>
      </c>
      <c r="G215" s="19">
        <f t="shared" si="3"/>
        <v>600000</v>
      </c>
    </row>
    <row r="216" spans="1:7">
      <c r="A216" s="21">
        <v>10000000</v>
      </c>
      <c r="B216" s="19" t="s">
        <v>61</v>
      </c>
      <c r="C216" s="19" t="s">
        <v>570</v>
      </c>
      <c r="D216" s="19" t="s">
        <v>167</v>
      </c>
      <c r="E216" s="19"/>
      <c r="F216" s="19">
        <f>COUNTA(Table4[[#This Row],[Người bán 1]:[Người bán 4]])</f>
        <v>3</v>
      </c>
      <c r="G216" s="19">
        <f t="shared" si="3"/>
        <v>3000000</v>
      </c>
    </row>
    <row r="217" spans="1:7">
      <c r="A217" s="21">
        <v>17280000</v>
      </c>
      <c r="B217" s="19" t="s">
        <v>119</v>
      </c>
      <c r="C217" s="19" t="s">
        <v>575</v>
      </c>
      <c r="D217" s="19"/>
      <c r="E217" s="19"/>
      <c r="F217" s="19">
        <f>COUNTA(Table4[[#This Row],[Người bán 1]:[Người bán 4]])</f>
        <v>2</v>
      </c>
      <c r="G217" s="19">
        <f t="shared" si="3"/>
        <v>8640000</v>
      </c>
    </row>
    <row r="218" spans="1:7">
      <c r="A218" s="21">
        <v>10800000</v>
      </c>
      <c r="B218" s="19" t="s">
        <v>244</v>
      </c>
      <c r="C218" s="19"/>
      <c r="D218" s="19"/>
      <c r="E218" s="19"/>
      <c r="F218" s="19">
        <f>COUNTA(Table4[[#This Row],[Người bán 1]:[Người bán 4]])</f>
        <v>1</v>
      </c>
      <c r="G218" s="19">
        <f t="shared" si="3"/>
        <v>10800000</v>
      </c>
    </row>
    <row r="219" spans="1:7">
      <c r="A219" s="21">
        <v>21000000</v>
      </c>
      <c r="B219" s="19" t="s">
        <v>53</v>
      </c>
      <c r="C219" s="19" t="s">
        <v>124</v>
      </c>
      <c r="D219" s="19" t="s">
        <v>579</v>
      </c>
      <c r="E219" s="19"/>
      <c r="F219" s="19">
        <f>COUNTA(Table4[[#This Row],[Người bán 1]:[Người bán 4]])</f>
        <v>3</v>
      </c>
      <c r="G219" s="19">
        <f t="shared" si="3"/>
        <v>6300000</v>
      </c>
    </row>
    <row r="220" spans="1:7">
      <c r="A220" s="21">
        <v>400000</v>
      </c>
      <c r="B220" s="19" t="s">
        <v>46</v>
      </c>
      <c r="C220" s="19"/>
      <c r="D220" s="19"/>
      <c r="E220" s="19"/>
      <c r="F220" s="19">
        <f>COUNTA(Table4[[#This Row],[Người bán 1]:[Người bán 4]])</f>
        <v>1</v>
      </c>
      <c r="G220" s="19">
        <f t="shared" si="3"/>
        <v>400000</v>
      </c>
    </row>
    <row r="221" spans="1:7">
      <c r="A221" s="21">
        <v>6320000</v>
      </c>
      <c r="B221" s="19" t="s">
        <v>46</v>
      </c>
      <c r="C221" s="19"/>
      <c r="D221" s="19"/>
      <c r="E221" s="19"/>
      <c r="F221" s="19">
        <f>COUNTA(Table4[[#This Row],[Người bán 1]:[Người bán 4]])</f>
        <v>1</v>
      </c>
      <c r="G221" s="19">
        <f t="shared" si="3"/>
        <v>6320000</v>
      </c>
    </row>
    <row r="222" spans="1:7">
      <c r="A222" s="21">
        <v>9600000</v>
      </c>
      <c r="B222" s="19" t="s">
        <v>54</v>
      </c>
      <c r="C222" s="19" t="s">
        <v>46</v>
      </c>
      <c r="D222" s="19"/>
      <c r="E222" s="19"/>
      <c r="F222" s="19">
        <f>COUNTA(Table4[[#This Row],[Người bán 1]:[Người bán 4]])</f>
        <v>2</v>
      </c>
      <c r="G222" s="19">
        <f t="shared" si="3"/>
        <v>4800000</v>
      </c>
    </row>
    <row r="223" spans="1:7">
      <c r="A223" s="21">
        <v>2000000</v>
      </c>
      <c r="B223" s="19" t="s">
        <v>106</v>
      </c>
      <c r="C223" s="19" t="s">
        <v>54</v>
      </c>
      <c r="D223" s="19" t="s">
        <v>586</v>
      </c>
      <c r="E223" s="19"/>
      <c r="F223" s="19">
        <f>COUNTA(Table4[[#This Row],[Người bán 1]:[Người bán 4]])</f>
        <v>3</v>
      </c>
      <c r="G223" s="19">
        <f t="shared" si="3"/>
        <v>600000</v>
      </c>
    </row>
    <row r="224" spans="1:7">
      <c r="A224" s="21">
        <v>11500000</v>
      </c>
      <c r="B224" s="19" t="s">
        <v>106</v>
      </c>
      <c r="C224" s="19" t="s">
        <v>586</v>
      </c>
      <c r="D224" s="19" t="s">
        <v>54</v>
      </c>
      <c r="E224" s="19"/>
      <c r="F224" s="19">
        <f>COUNTA(Table4[[#This Row],[Người bán 1]:[Người bán 4]])</f>
        <v>3</v>
      </c>
      <c r="G224" s="19">
        <f t="shared" si="3"/>
        <v>3450000</v>
      </c>
    </row>
    <row r="225" spans="1:7">
      <c r="A225" s="21">
        <v>16000000</v>
      </c>
      <c r="B225" s="19" t="s">
        <v>136</v>
      </c>
      <c r="C225" s="19"/>
      <c r="D225" s="19"/>
      <c r="E225" s="19"/>
      <c r="F225" s="19">
        <f>COUNTA(Table4[[#This Row],[Người bán 1]:[Người bán 4]])</f>
        <v>1</v>
      </c>
      <c r="G225" s="19">
        <f t="shared" si="3"/>
        <v>16000000</v>
      </c>
    </row>
    <row r="226" spans="1:7">
      <c r="A226" s="21">
        <v>2000000</v>
      </c>
      <c r="B226" s="19" t="s">
        <v>38</v>
      </c>
      <c r="C226" s="19" t="s">
        <v>138</v>
      </c>
      <c r="D226" s="19"/>
      <c r="E226" s="19"/>
      <c r="F226" s="19">
        <f>COUNTA(Table4[[#This Row],[Người bán 1]:[Người bán 4]])</f>
        <v>2</v>
      </c>
      <c r="G226" s="19">
        <f t="shared" si="3"/>
        <v>1000000</v>
      </c>
    </row>
    <row r="227" spans="1:7">
      <c r="A227" s="21">
        <v>4720000</v>
      </c>
      <c r="B227" s="19" t="s">
        <v>38</v>
      </c>
      <c r="C227" s="19" t="s">
        <v>138</v>
      </c>
      <c r="D227" s="19"/>
      <c r="E227" s="19"/>
      <c r="F227" s="19">
        <f>COUNTA(Table4[[#This Row],[Người bán 1]:[Người bán 4]])</f>
        <v>2</v>
      </c>
      <c r="G227" s="19">
        <f t="shared" si="3"/>
        <v>2360000</v>
      </c>
    </row>
    <row r="228" spans="1:7">
      <c r="A228" s="21">
        <v>7200000</v>
      </c>
      <c r="B228" s="19" t="s">
        <v>53</v>
      </c>
      <c r="C228" s="19" t="s">
        <v>50</v>
      </c>
      <c r="D228" s="19"/>
      <c r="E228" s="19"/>
      <c r="F228" s="19">
        <f>COUNTA(Table4[[#This Row],[Người bán 1]:[Người bán 4]])</f>
        <v>2</v>
      </c>
      <c r="G228" s="19">
        <f t="shared" si="3"/>
        <v>3600000</v>
      </c>
    </row>
    <row r="229" spans="1:7">
      <c r="A229" s="21">
        <v>13000000</v>
      </c>
      <c r="B229" s="19" t="s">
        <v>206</v>
      </c>
      <c r="C229" s="19" t="s">
        <v>264</v>
      </c>
      <c r="D229" s="19"/>
      <c r="E229" s="19"/>
      <c r="F229" s="19">
        <f>COUNTA(Table4[[#This Row],[Người bán 1]:[Người bán 4]])</f>
        <v>2</v>
      </c>
      <c r="G229" s="19">
        <f t="shared" si="3"/>
        <v>6500000</v>
      </c>
    </row>
    <row r="230" spans="1:7">
      <c r="A230" s="21">
        <v>13900000</v>
      </c>
      <c r="B230" s="19" t="s">
        <v>46</v>
      </c>
      <c r="C230" s="19" t="s">
        <v>76</v>
      </c>
      <c r="D230" s="19" t="s">
        <v>342</v>
      </c>
      <c r="E230" s="19"/>
      <c r="F230" s="19">
        <f>COUNTA(Table4[[#This Row],[Người bán 1]:[Người bán 4]])</f>
        <v>3</v>
      </c>
      <c r="G230" s="19">
        <f t="shared" si="3"/>
        <v>4170000</v>
      </c>
    </row>
    <row r="231" spans="1:7">
      <c r="A231" s="21">
        <v>8000000</v>
      </c>
      <c r="B231" s="19" t="s">
        <v>216</v>
      </c>
      <c r="C231" s="19"/>
      <c r="D231" s="19"/>
      <c r="E231" s="19"/>
      <c r="F231" s="19">
        <f>COUNTA(Table4[[#This Row],[Người bán 1]:[Người bán 4]])</f>
        <v>1</v>
      </c>
      <c r="G231" s="19">
        <f t="shared" si="3"/>
        <v>8000000</v>
      </c>
    </row>
    <row r="232" spans="1:7">
      <c r="A232" s="21">
        <v>9600000</v>
      </c>
      <c r="B232" s="19" t="s">
        <v>599</v>
      </c>
      <c r="C232" s="19"/>
      <c r="D232" s="19"/>
      <c r="E232" s="19"/>
      <c r="F232" s="19">
        <f>COUNTA(Table4[[#This Row],[Người bán 1]:[Người bán 4]])</f>
        <v>1</v>
      </c>
      <c r="G232" s="19">
        <f t="shared" si="3"/>
        <v>9600000</v>
      </c>
    </row>
    <row r="233" spans="1:7">
      <c r="A233" s="21">
        <v>15360000</v>
      </c>
      <c r="B233" s="19" t="s">
        <v>38</v>
      </c>
      <c r="C233" s="19" t="s">
        <v>165</v>
      </c>
      <c r="D233" s="19" t="s">
        <v>602</v>
      </c>
      <c r="E233" s="19"/>
      <c r="F233" s="19">
        <f>COUNTA(Table4[[#This Row],[Người bán 1]:[Người bán 4]])</f>
        <v>3</v>
      </c>
      <c r="G233" s="19">
        <f t="shared" si="3"/>
        <v>4608000</v>
      </c>
    </row>
    <row r="234" spans="1:7">
      <c r="A234" s="21">
        <v>4500000</v>
      </c>
      <c r="B234" s="19" t="s">
        <v>76</v>
      </c>
      <c r="C234" s="19"/>
      <c r="D234" s="19"/>
      <c r="E234" s="19"/>
      <c r="F234" s="19">
        <f>COUNTA(Table4[[#This Row],[Người bán 1]:[Người bán 4]])</f>
        <v>1</v>
      </c>
      <c r="G234" s="19">
        <f t="shared" si="3"/>
        <v>4500000</v>
      </c>
    </row>
    <row r="235" spans="1:7">
      <c r="A235" s="21">
        <v>12000000</v>
      </c>
      <c r="B235" s="19" t="s">
        <v>384</v>
      </c>
      <c r="C235" s="19"/>
      <c r="D235" s="19"/>
      <c r="E235" s="19"/>
      <c r="F235" s="19">
        <f>COUNTA(Table4[[#This Row],[Người bán 1]:[Người bán 4]])</f>
        <v>1</v>
      </c>
      <c r="G235" s="19">
        <f t="shared" si="3"/>
        <v>12000000</v>
      </c>
    </row>
    <row r="236" spans="1:7">
      <c r="A236" s="21">
        <v>12000000</v>
      </c>
      <c r="B236" s="19" t="s">
        <v>368</v>
      </c>
      <c r="C236" s="19"/>
      <c r="D236" s="19"/>
      <c r="E236" s="19"/>
      <c r="F236" s="19">
        <f>COUNTA(Table4[[#This Row],[Người bán 1]:[Người bán 4]])</f>
        <v>1</v>
      </c>
      <c r="G236" s="19">
        <f t="shared" si="3"/>
        <v>12000000</v>
      </c>
    </row>
    <row r="237" spans="1:7">
      <c r="A237" s="21">
        <v>9000000</v>
      </c>
      <c r="B237" s="19" t="s">
        <v>614</v>
      </c>
      <c r="C237" s="19" t="s">
        <v>615</v>
      </c>
      <c r="D237" s="19"/>
      <c r="E237" s="19"/>
      <c r="F237" s="19">
        <f>COUNTA(Table4[[#This Row],[Người bán 1]:[Người bán 4]])</f>
        <v>2</v>
      </c>
      <c r="G237" s="19">
        <f t="shared" si="3"/>
        <v>4500000</v>
      </c>
    </row>
    <row r="238" spans="1:7">
      <c r="A238" s="21">
        <v>5000000</v>
      </c>
      <c r="B238" s="19" t="s">
        <v>50</v>
      </c>
      <c r="C238" s="19" t="s">
        <v>448</v>
      </c>
      <c r="D238" s="19" t="s">
        <v>106</v>
      </c>
      <c r="E238" s="19"/>
      <c r="F238" s="19">
        <f>COUNTA(Table4[[#This Row],[Người bán 1]:[Người bán 4]])</f>
        <v>3</v>
      </c>
      <c r="G238" s="19">
        <f t="shared" si="3"/>
        <v>1500000</v>
      </c>
    </row>
    <row r="239" spans="1:7">
      <c r="A239" s="21">
        <v>6000000</v>
      </c>
      <c r="B239" s="19" t="s">
        <v>50</v>
      </c>
      <c r="C239" s="19" t="s">
        <v>448</v>
      </c>
      <c r="D239" s="19" t="s">
        <v>106</v>
      </c>
      <c r="E239" s="19"/>
      <c r="F239" s="19">
        <f>COUNTA(Table4[[#This Row],[Người bán 1]:[Người bán 4]])</f>
        <v>3</v>
      </c>
      <c r="G239" s="19">
        <f t="shared" si="3"/>
        <v>1800000</v>
      </c>
    </row>
    <row r="240" spans="1:7">
      <c r="A240" s="21">
        <v>12600000</v>
      </c>
      <c r="B240" s="19" t="s">
        <v>187</v>
      </c>
      <c r="C240" s="19" t="s">
        <v>188</v>
      </c>
      <c r="D240" s="19" t="s">
        <v>61</v>
      </c>
      <c r="E240" s="19"/>
      <c r="F240" s="19">
        <f>COUNTA(Table4[[#This Row],[Người bán 1]:[Người bán 4]])</f>
        <v>3</v>
      </c>
      <c r="G240" s="19">
        <f t="shared" si="3"/>
        <v>3780000</v>
      </c>
    </row>
    <row r="241" spans="1:7">
      <c r="A241" s="21">
        <v>6000000</v>
      </c>
      <c r="B241" s="19" t="s">
        <v>46</v>
      </c>
      <c r="C241" s="19"/>
      <c r="D241" s="19"/>
      <c r="E241" s="19"/>
      <c r="F241" s="19">
        <f>COUNTA(Table4[[#This Row],[Người bán 1]:[Người bán 4]])</f>
        <v>1</v>
      </c>
      <c r="G241" s="19">
        <f t="shared" si="3"/>
        <v>6000000</v>
      </c>
    </row>
    <row r="242" spans="1:7">
      <c r="A242" s="21">
        <v>18000000</v>
      </c>
      <c r="B242" s="19" t="s">
        <v>76</v>
      </c>
      <c r="C242" s="19" t="s">
        <v>46</v>
      </c>
      <c r="D242" s="19" t="s">
        <v>235</v>
      </c>
      <c r="E242" s="19"/>
      <c r="F242" s="19">
        <f>COUNTA(Table4[[#This Row],[Người bán 1]:[Người bán 4]])</f>
        <v>3</v>
      </c>
      <c r="G242" s="19">
        <f t="shared" si="3"/>
        <v>5400000</v>
      </c>
    </row>
    <row r="243" spans="1:7">
      <c r="A243" s="21">
        <v>6000000</v>
      </c>
      <c r="B243" s="19" t="s">
        <v>53</v>
      </c>
      <c r="C243" s="19" t="s">
        <v>119</v>
      </c>
      <c r="D243" s="19" t="s">
        <v>202</v>
      </c>
      <c r="E243" s="19"/>
      <c r="F243" s="19">
        <f>COUNTA(Table4[[#This Row],[Người bán 1]:[Người bán 4]])</f>
        <v>3</v>
      </c>
      <c r="G243" s="19">
        <f t="shared" si="3"/>
        <v>1800000</v>
      </c>
    </row>
    <row r="244" spans="1:7">
      <c r="A244" s="21">
        <v>19000000</v>
      </c>
      <c r="B244" s="19" t="s">
        <v>106</v>
      </c>
      <c r="C244" s="19" t="s">
        <v>108</v>
      </c>
      <c r="D244" s="19" t="s">
        <v>294</v>
      </c>
      <c r="E244" s="19"/>
      <c r="F244" s="19">
        <f>COUNTA(Table4[[#This Row],[Người bán 1]:[Người bán 4]])</f>
        <v>3</v>
      </c>
      <c r="G244" s="19">
        <f t="shared" si="3"/>
        <v>5700000</v>
      </c>
    </row>
    <row r="245" spans="1:7">
      <c r="A245" s="21">
        <v>7000000</v>
      </c>
      <c r="B245" s="19" t="s">
        <v>506</v>
      </c>
      <c r="C245" s="19"/>
      <c r="D245" s="19"/>
      <c r="E245" s="19"/>
      <c r="F245" s="19">
        <f>COUNTA(Table4[[#This Row],[Người bán 1]:[Người bán 4]])</f>
        <v>1</v>
      </c>
      <c r="G245" s="19">
        <f t="shared" si="3"/>
        <v>7000000</v>
      </c>
    </row>
    <row r="246" spans="1:7">
      <c r="A246" s="21">
        <v>14400000</v>
      </c>
      <c r="B246" s="19" t="s">
        <v>119</v>
      </c>
      <c r="C246" s="19" t="s">
        <v>633</v>
      </c>
      <c r="D246" s="19" t="s">
        <v>54</v>
      </c>
      <c r="E246" s="19"/>
      <c r="F246" s="19">
        <f>COUNTA(Table4[[#This Row],[Người bán 1]:[Người bán 4]])</f>
        <v>3</v>
      </c>
      <c r="G246" s="19">
        <f t="shared" si="3"/>
        <v>4320000</v>
      </c>
    </row>
    <row r="247" spans="1:7">
      <c r="A247" s="21">
        <v>19600000</v>
      </c>
      <c r="B247" s="19" t="s">
        <v>206</v>
      </c>
      <c r="C247" s="19" t="s">
        <v>137</v>
      </c>
      <c r="D247" s="19" t="s">
        <v>76</v>
      </c>
      <c r="E247" s="19"/>
      <c r="F247" s="19">
        <f>COUNTA(Table4[[#This Row],[Người bán 1]:[Người bán 4]])</f>
        <v>3</v>
      </c>
      <c r="G247" s="19">
        <f t="shared" si="3"/>
        <v>5880000</v>
      </c>
    </row>
    <row r="248" spans="1:7">
      <c r="A248" s="21">
        <v>1000000</v>
      </c>
      <c r="B248" s="19" t="s">
        <v>191</v>
      </c>
      <c r="C248" s="19" t="s">
        <v>54</v>
      </c>
      <c r="D248" s="19" t="s">
        <v>637</v>
      </c>
      <c r="E248" s="19"/>
      <c r="F248" s="19">
        <f>COUNTA(Table4[[#This Row],[Người bán 1]:[Người bán 4]])</f>
        <v>3</v>
      </c>
      <c r="G248" s="19">
        <f t="shared" si="3"/>
        <v>300000</v>
      </c>
    </row>
    <row r="249" spans="1:7">
      <c r="A249" s="21">
        <v>8000000</v>
      </c>
      <c r="B249" s="19" t="s">
        <v>53</v>
      </c>
      <c r="C249" s="19" t="s">
        <v>642</v>
      </c>
      <c r="D249" s="19" t="s">
        <v>643</v>
      </c>
      <c r="E249" s="19" t="s">
        <v>644</v>
      </c>
      <c r="F249" s="19">
        <f>COUNTA(Table4[[#This Row],[Người bán 1]:[Người bán 4]])</f>
        <v>4</v>
      </c>
      <c r="G249" s="19">
        <f t="shared" si="3"/>
        <v>2000000</v>
      </c>
    </row>
    <row r="250" spans="1:7">
      <c r="A250" s="21">
        <v>14100000</v>
      </c>
      <c r="B250" s="19" t="s">
        <v>171</v>
      </c>
      <c r="C250" s="19" t="s">
        <v>119</v>
      </c>
      <c r="D250" s="19"/>
      <c r="E250" s="19"/>
      <c r="F250" s="19">
        <f>COUNTA(Table4[[#This Row],[Người bán 1]:[Người bán 4]])</f>
        <v>2</v>
      </c>
      <c r="G250" s="19">
        <f t="shared" si="3"/>
        <v>7050000</v>
      </c>
    </row>
    <row r="251" spans="1:7">
      <c r="A251" s="21">
        <v>18000000</v>
      </c>
      <c r="B251" s="19" t="s">
        <v>649</v>
      </c>
      <c r="C251" s="19"/>
      <c r="D251" s="19"/>
      <c r="E251" s="19"/>
      <c r="F251" s="19">
        <f>COUNTA(Table4[[#This Row],[Người bán 1]:[Người bán 4]])</f>
        <v>1</v>
      </c>
      <c r="G251" s="19">
        <f t="shared" si="3"/>
        <v>18000000</v>
      </c>
    </row>
    <row r="252" spans="1:7">
      <c r="A252" s="21">
        <v>15000000</v>
      </c>
      <c r="B252" s="19" t="s">
        <v>206</v>
      </c>
      <c r="C252" s="19"/>
      <c r="D252" s="19"/>
      <c r="E252" s="19"/>
      <c r="F252" s="19">
        <f>COUNTA(Table4[[#This Row],[Người bán 1]:[Người bán 4]])</f>
        <v>1</v>
      </c>
      <c r="G252" s="19">
        <f t="shared" si="3"/>
        <v>15000000</v>
      </c>
    </row>
    <row r="253" spans="1:7">
      <c r="A253" s="21">
        <v>19200000</v>
      </c>
      <c r="B253" s="19" t="s">
        <v>46</v>
      </c>
      <c r="C253" s="19" t="s">
        <v>136</v>
      </c>
      <c r="D253" s="19" t="s">
        <v>311</v>
      </c>
      <c r="E253" s="19"/>
      <c r="F253" s="19">
        <f>COUNTA(Table4[[#This Row],[Người bán 1]:[Người bán 4]])</f>
        <v>3</v>
      </c>
      <c r="G253" s="19">
        <f t="shared" si="3"/>
        <v>5760000</v>
      </c>
    </row>
    <row r="254" spans="1:7">
      <c r="A254" s="21">
        <v>2000000</v>
      </c>
      <c r="B254" s="19" t="s">
        <v>311</v>
      </c>
      <c r="C254" s="19"/>
      <c r="D254" s="19"/>
      <c r="E254" s="19"/>
      <c r="F254" s="19">
        <f>COUNTA(Table4[[#This Row],[Người bán 1]:[Người bán 4]])</f>
        <v>1</v>
      </c>
      <c r="G254" s="19">
        <f t="shared" si="3"/>
        <v>2000000</v>
      </c>
    </row>
    <row r="255" spans="1:7">
      <c r="A255" s="21">
        <v>18000000</v>
      </c>
      <c r="B255" s="19" t="s">
        <v>76</v>
      </c>
      <c r="C255" s="19" t="s">
        <v>46</v>
      </c>
      <c r="D255" s="19" t="s">
        <v>342</v>
      </c>
      <c r="E255" s="19"/>
      <c r="F255" s="19">
        <f>COUNTA(Table4[[#This Row],[Người bán 1]:[Người bán 4]])</f>
        <v>3</v>
      </c>
      <c r="G255" s="19">
        <f t="shared" si="3"/>
        <v>5400000</v>
      </c>
    </row>
    <row r="256" spans="1:7">
      <c r="A256" s="21">
        <v>1000000</v>
      </c>
      <c r="B256" s="19" t="s">
        <v>342</v>
      </c>
      <c r="C256" s="19"/>
      <c r="D256" s="19"/>
      <c r="E256" s="19"/>
      <c r="F256" s="19">
        <f>COUNTA(Table4[[#This Row],[Người bán 1]:[Người bán 4]])</f>
        <v>1</v>
      </c>
      <c r="G256" s="19">
        <f t="shared" si="3"/>
        <v>1000000</v>
      </c>
    </row>
    <row r="257" spans="1:7">
      <c r="A257" s="21">
        <v>17000000</v>
      </c>
      <c r="B257" s="19" t="s">
        <v>342</v>
      </c>
      <c r="C257" s="19"/>
      <c r="D257" s="19"/>
      <c r="E257" s="19"/>
      <c r="F257" s="19">
        <f>COUNTA(Table4[[#This Row],[Người bán 1]:[Người bán 4]])</f>
        <v>1</v>
      </c>
      <c r="G257" s="19">
        <f t="shared" si="3"/>
        <v>17000000</v>
      </c>
    </row>
    <row r="258" spans="1:7">
      <c r="A258" s="21">
        <v>21900000</v>
      </c>
      <c r="B258" s="19" t="s">
        <v>431</v>
      </c>
      <c r="C258" s="19" t="s">
        <v>119</v>
      </c>
      <c r="D258" s="19" t="s">
        <v>188</v>
      </c>
      <c r="E258" s="19"/>
      <c r="F258" s="19">
        <f>COUNTA(Table4[[#This Row],[Người bán 1]:[Người bán 4]])</f>
        <v>3</v>
      </c>
      <c r="G258" s="19">
        <f t="shared" ref="G258:G321" si="4">IF(F258=1,A258,IF(F258=2,A258*50%,IF(F258=3,A258*30%,IF(F258=4,A258*25%))))</f>
        <v>6570000</v>
      </c>
    </row>
    <row r="259" spans="1:7">
      <c r="A259" s="21">
        <v>14500000</v>
      </c>
      <c r="B259" s="19" t="s">
        <v>53</v>
      </c>
      <c r="C259" s="19" t="s">
        <v>54</v>
      </c>
      <c r="D259" s="19" t="s">
        <v>119</v>
      </c>
      <c r="E259" s="19" t="s">
        <v>199</v>
      </c>
      <c r="F259" s="19">
        <f>COUNTA(Table4[[#This Row],[Người bán 1]:[Người bán 4]])</f>
        <v>4</v>
      </c>
      <c r="G259" s="19">
        <f t="shared" si="4"/>
        <v>3625000</v>
      </c>
    </row>
    <row r="260" spans="1:7">
      <c r="A260" s="21">
        <v>14400000</v>
      </c>
      <c r="B260" s="19" t="s">
        <v>210</v>
      </c>
      <c r="C260" s="19" t="s">
        <v>136</v>
      </c>
      <c r="D260" s="19"/>
      <c r="E260" s="19"/>
      <c r="F260" s="19">
        <f>COUNTA(Table4[[#This Row],[Người bán 1]:[Người bán 4]])</f>
        <v>2</v>
      </c>
      <c r="G260" s="19">
        <f t="shared" si="4"/>
        <v>7200000</v>
      </c>
    </row>
    <row r="261" spans="1:7">
      <c r="A261" s="21">
        <v>13200000</v>
      </c>
      <c r="B261" s="19" t="s">
        <v>136</v>
      </c>
      <c r="C261" s="19" t="s">
        <v>165</v>
      </c>
      <c r="D261" s="19" t="s">
        <v>138</v>
      </c>
      <c r="E261" s="19"/>
      <c r="F261" s="19">
        <f>COUNTA(Table4[[#This Row],[Người bán 1]:[Người bán 4]])</f>
        <v>3</v>
      </c>
      <c r="G261" s="19">
        <f t="shared" si="4"/>
        <v>3960000</v>
      </c>
    </row>
    <row r="262" spans="1:7">
      <c r="A262" s="21">
        <v>14600000</v>
      </c>
      <c r="B262" s="19" t="s">
        <v>136</v>
      </c>
      <c r="C262" s="19" t="s">
        <v>666</v>
      </c>
      <c r="D262" s="19" t="s">
        <v>165</v>
      </c>
      <c r="E262" s="19"/>
      <c r="F262" s="19">
        <f>COUNTA(Table4[[#This Row],[Người bán 1]:[Người bán 4]])</f>
        <v>3</v>
      </c>
      <c r="G262" s="19">
        <f t="shared" si="4"/>
        <v>4380000</v>
      </c>
    </row>
    <row r="263" spans="1:7">
      <c r="A263" s="21">
        <v>11000000</v>
      </c>
      <c r="B263" s="19" t="s">
        <v>61</v>
      </c>
      <c r="C263" s="19"/>
      <c r="D263" s="19"/>
      <c r="E263" s="19"/>
      <c r="F263" s="19">
        <f>COUNTA(Table4[[#This Row],[Người bán 1]:[Người bán 4]])</f>
        <v>1</v>
      </c>
      <c r="G263" s="19">
        <f t="shared" si="4"/>
        <v>11000000</v>
      </c>
    </row>
    <row r="264" spans="1:7">
      <c r="A264" s="21">
        <v>4000000</v>
      </c>
      <c r="B264" s="19" t="s">
        <v>54</v>
      </c>
      <c r="C264" s="19"/>
      <c r="D264" s="19"/>
      <c r="E264" s="19"/>
      <c r="F264" s="19">
        <f>COUNTA(Table4[[#This Row],[Người bán 1]:[Người bán 4]])</f>
        <v>1</v>
      </c>
      <c r="G264" s="19">
        <f t="shared" si="4"/>
        <v>4000000</v>
      </c>
    </row>
    <row r="265" spans="1:7">
      <c r="A265" s="21">
        <v>12000000</v>
      </c>
      <c r="B265" s="19" t="s">
        <v>53</v>
      </c>
      <c r="C265" s="19" t="s">
        <v>54</v>
      </c>
      <c r="D265" s="19"/>
      <c r="E265" s="19"/>
      <c r="F265" s="19">
        <f>COUNTA(Table4[[#This Row],[Người bán 1]:[Người bán 4]])</f>
        <v>2</v>
      </c>
      <c r="G265" s="19">
        <f t="shared" si="4"/>
        <v>6000000</v>
      </c>
    </row>
    <row r="266" spans="1:7">
      <c r="A266" s="21">
        <v>12000000</v>
      </c>
      <c r="B266" s="19" t="s">
        <v>244</v>
      </c>
      <c r="C266" s="19" t="s">
        <v>54</v>
      </c>
      <c r="D266" s="19"/>
      <c r="E266" s="19"/>
      <c r="F266" s="19">
        <f>COUNTA(Table4[[#This Row],[Người bán 1]:[Người bán 4]])</f>
        <v>2</v>
      </c>
      <c r="G266" s="19">
        <f t="shared" si="4"/>
        <v>6000000</v>
      </c>
    </row>
    <row r="267" spans="1:7">
      <c r="A267" s="21">
        <v>1000000</v>
      </c>
      <c r="B267" s="19" t="s">
        <v>119</v>
      </c>
      <c r="C267" s="19" t="s">
        <v>165</v>
      </c>
      <c r="D267" s="19" t="s">
        <v>137</v>
      </c>
      <c r="E267" s="19"/>
      <c r="F267" s="19">
        <f>COUNTA(Table4[[#This Row],[Người bán 1]:[Người bán 4]])</f>
        <v>3</v>
      </c>
      <c r="G267" s="19">
        <f t="shared" si="4"/>
        <v>300000</v>
      </c>
    </row>
    <row r="268" spans="1:7">
      <c r="A268" s="21">
        <v>2000000</v>
      </c>
      <c r="B268" s="19" t="s">
        <v>431</v>
      </c>
      <c r="C268" s="19"/>
      <c r="D268" s="19"/>
      <c r="E268" s="19"/>
      <c r="F268" s="19">
        <f>COUNTA(Table4[[#This Row],[Người bán 1]:[Người bán 4]])</f>
        <v>1</v>
      </c>
      <c r="G268" s="19">
        <f t="shared" si="4"/>
        <v>2000000</v>
      </c>
    </row>
    <row r="269" spans="1:7">
      <c r="A269" s="21">
        <v>11900000</v>
      </c>
      <c r="B269" s="19" t="s">
        <v>431</v>
      </c>
      <c r="C269" s="19"/>
      <c r="D269" s="19"/>
      <c r="E269" s="19"/>
      <c r="F269" s="19">
        <f>COUNTA(Table4[[#This Row],[Người bán 1]:[Người bán 4]])</f>
        <v>1</v>
      </c>
      <c r="G269" s="19">
        <f t="shared" si="4"/>
        <v>11900000</v>
      </c>
    </row>
    <row r="270" spans="1:7">
      <c r="A270" s="21">
        <v>13680000</v>
      </c>
      <c r="B270" s="19" t="s">
        <v>38</v>
      </c>
      <c r="C270" s="19"/>
      <c r="D270" s="19"/>
      <c r="E270" s="19"/>
      <c r="F270" s="19">
        <f>COUNTA(Table4[[#This Row],[Người bán 1]:[Người bán 4]])</f>
        <v>1</v>
      </c>
      <c r="G270" s="19">
        <f t="shared" si="4"/>
        <v>13680000</v>
      </c>
    </row>
    <row r="271" spans="1:7">
      <c r="A271" s="21">
        <v>7300000</v>
      </c>
      <c r="B271" s="19" t="s">
        <v>53</v>
      </c>
      <c r="C271" s="19" t="s">
        <v>683</v>
      </c>
      <c r="D271" s="19"/>
      <c r="E271" s="19"/>
      <c r="F271" s="19">
        <f>COUNTA(Table4[[#This Row],[Người bán 1]:[Người bán 4]])</f>
        <v>2</v>
      </c>
      <c r="G271" s="19">
        <f t="shared" si="4"/>
        <v>3650000</v>
      </c>
    </row>
    <row r="272" spans="1:7">
      <c r="A272" s="21">
        <v>15000000</v>
      </c>
      <c r="B272" s="19" t="s">
        <v>46</v>
      </c>
      <c r="C272" s="19" t="s">
        <v>686</v>
      </c>
      <c r="D272" s="19"/>
      <c r="E272" s="19"/>
      <c r="F272" s="19">
        <f>COUNTA(Table4[[#This Row],[Người bán 1]:[Người bán 4]])</f>
        <v>2</v>
      </c>
      <c r="G272" s="19">
        <f t="shared" si="4"/>
        <v>7500000</v>
      </c>
    </row>
    <row r="273" spans="1:7">
      <c r="A273" s="21">
        <v>16580000</v>
      </c>
      <c r="B273" s="19" t="s">
        <v>438</v>
      </c>
      <c r="C273" s="19" t="s">
        <v>688</v>
      </c>
      <c r="D273" s="19"/>
      <c r="E273" s="19"/>
      <c r="F273" s="19">
        <f>COUNTA(Table4[[#This Row],[Người bán 1]:[Người bán 4]])</f>
        <v>2</v>
      </c>
      <c r="G273" s="19">
        <f t="shared" si="4"/>
        <v>8290000</v>
      </c>
    </row>
    <row r="274" spans="1:7">
      <c r="A274" s="21">
        <v>12000000</v>
      </c>
      <c r="B274" s="19" t="s">
        <v>438</v>
      </c>
      <c r="C274" s="19"/>
      <c r="D274" s="19"/>
      <c r="E274" s="19"/>
      <c r="F274" s="19">
        <f>COUNTA(Table4[[#This Row],[Người bán 1]:[Người bán 4]])</f>
        <v>1</v>
      </c>
      <c r="G274" s="19">
        <f t="shared" si="4"/>
        <v>12000000</v>
      </c>
    </row>
    <row r="275" spans="1:7">
      <c r="A275" s="21">
        <v>22500000</v>
      </c>
      <c r="B275" s="19" t="s">
        <v>188</v>
      </c>
      <c r="C275" s="19" t="s">
        <v>206</v>
      </c>
      <c r="D275" s="19" t="s">
        <v>384</v>
      </c>
      <c r="E275" s="19"/>
      <c r="F275" s="19">
        <f>COUNTA(Table4[[#This Row],[Người bán 1]:[Người bán 4]])</f>
        <v>3</v>
      </c>
      <c r="G275" s="19">
        <f t="shared" si="4"/>
        <v>6750000</v>
      </c>
    </row>
    <row r="276" spans="1:7">
      <c r="A276" s="21">
        <v>12000000</v>
      </c>
      <c r="B276" s="19" t="s">
        <v>264</v>
      </c>
      <c r="C276" s="19" t="s">
        <v>335</v>
      </c>
      <c r="D276" s="19"/>
      <c r="E276" s="19"/>
      <c r="F276" s="19">
        <f>COUNTA(Table4[[#This Row],[Người bán 1]:[Người bán 4]])</f>
        <v>2</v>
      </c>
      <c r="G276" s="19">
        <f t="shared" si="4"/>
        <v>6000000</v>
      </c>
    </row>
    <row r="277" spans="1:7">
      <c r="A277" s="21">
        <v>4500000</v>
      </c>
      <c r="B277" s="19" t="s">
        <v>43</v>
      </c>
      <c r="C277" s="19"/>
      <c r="D277" s="19"/>
      <c r="E277" s="19"/>
      <c r="F277" s="19">
        <f>COUNTA(Table4[[#This Row],[Người bán 1]:[Người bán 4]])</f>
        <v>1</v>
      </c>
      <c r="G277" s="19">
        <f t="shared" si="4"/>
        <v>4500000</v>
      </c>
    </row>
    <row r="278" spans="1:7">
      <c r="A278" s="21">
        <v>14100000</v>
      </c>
      <c r="B278" s="19" t="s">
        <v>38</v>
      </c>
      <c r="C278" s="19"/>
      <c r="D278" s="19"/>
      <c r="E278" s="19"/>
      <c r="F278" s="19">
        <f>COUNTA(Table4[[#This Row],[Người bán 1]:[Người bán 4]])</f>
        <v>1</v>
      </c>
      <c r="G278" s="19">
        <f t="shared" si="4"/>
        <v>14100000</v>
      </c>
    </row>
    <row r="279" spans="1:7">
      <c r="A279" s="21">
        <v>2860000</v>
      </c>
      <c r="B279" s="19" t="s">
        <v>76</v>
      </c>
      <c r="C279" s="19"/>
      <c r="D279" s="19"/>
      <c r="E279" s="19"/>
      <c r="F279" s="19">
        <f>COUNTA(Table4[[#This Row],[Người bán 1]:[Người bán 4]])</f>
        <v>1</v>
      </c>
      <c r="G279" s="19">
        <f t="shared" si="4"/>
        <v>2860000</v>
      </c>
    </row>
    <row r="280" spans="1:7">
      <c r="A280" s="21">
        <v>2860000</v>
      </c>
      <c r="B280" s="19" t="s">
        <v>76</v>
      </c>
      <c r="C280" s="19"/>
      <c r="D280" s="19"/>
      <c r="E280" s="19"/>
      <c r="F280" s="19">
        <f>COUNTA(Table4[[#This Row],[Người bán 1]:[Người bán 4]])</f>
        <v>1</v>
      </c>
      <c r="G280" s="19">
        <f t="shared" si="4"/>
        <v>2860000</v>
      </c>
    </row>
    <row r="281" spans="1:7">
      <c r="A281" s="21">
        <v>1000000</v>
      </c>
      <c r="B281" s="19" t="s">
        <v>706</v>
      </c>
      <c r="C281" s="19"/>
      <c r="D281" s="19"/>
      <c r="E281" s="19"/>
      <c r="F281" s="19">
        <f>COUNTA(Table4[[#This Row],[Người bán 1]:[Người bán 4]])</f>
        <v>1</v>
      </c>
      <c r="G281" s="19">
        <f t="shared" si="4"/>
        <v>1000000</v>
      </c>
    </row>
    <row r="282" spans="1:7">
      <c r="A282" s="21">
        <v>9000000</v>
      </c>
      <c r="B282" s="19" t="s">
        <v>76</v>
      </c>
      <c r="C282" s="19" t="s">
        <v>119</v>
      </c>
      <c r="D282" s="19"/>
      <c r="E282" s="19"/>
      <c r="F282" s="19">
        <f>COUNTA(Table4[[#This Row],[Người bán 1]:[Người bán 4]])</f>
        <v>2</v>
      </c>
      <c r="G282" s="19">
        <f t="shared" si="4"/>
        <v>4500000</v>
      </c>
    </row>
    <row r="283" spans="1:7">
      <c r="A283" s="21">
        <v>2000000</v>
      </c>
      <c r="B283" s="19" t="s">
        <v>46</v>
      </c>
      <c r="C283" s="19"/>
      <c r="D283" s="19"/>
      <c r="E283" s="19"/>
      <c r="F283" s="19">
        <f>COUNTA(Table4[[#This Row],[Người bán 1]:[Người bán 4]])</f>
        <v>1</v>
      </c>
      <c r="G283" s="19">
        <f t="shared" si="4"/>
        <v>2000000</v>
      </c>
    </row>
    <row r="284" spans="1:7">
      <c r="A284" s="21">
        <v>10000000</v>
      </c>
      <c r="B284" s="19" t="s">
        <v>46</v>
      </c>
      <c r="C284" s="19" t="s">
        <v>342</v>
      </c>
      <c r="D284" s="19"/>
      <c r="E284" s="19"/>
      <c r="F284" s="19">
        <f>COUNTA(Table4[[#This Row],[Người bán 1]:[Người bán 4]])</f>
        <v>2</v>
      </c>
      <c r="G284" s="19">
        <f t="shared" si="4"/>
        <v>5000000</v>
      </c>
    </row>
    <row r="285" spans="1:7">
      <c r="A285" s="21">
        <v>10000000</v>
      </c>
      <c r="B285" s="19" t="s">
        <v>296</v>
      </c>
      <c r="C285" s="19" t="s">
        <v>29</v>
      </c>
      <c r="D285" s="19"/>
      <c r="E285" s="19"/>
      <c r="F285" s="19">
        <f>COUNTA(Table4[[#This Row],[Người bán 1]:[Người bán 4]])</f>
        <v>2</v>
      </c>
      <c r="G285" s="19">
        <f t="shared" si="4"/>
        <v>5000000</v>
      </c>
    </row>
    <row r="286" spans="1:7">
      <c r="A286" s="21">
        <v>10000000</v>
      </c>
      <c r="B286" s="19" t="s">
        <v>195</v>
      </c>
      <c r="C286" s="19"/>
      <c r="D286" s="19"/>
      <c r="E286" s="19"/>
      <c r="F286" s="19">
        <f>COUNTA(Table4[[#This Row],[Người bán 1]:[Người bán 4]])</f>
        <v>1</v>
      </c>
      <c r="G286" s="19">
        <f t="shared" si="4"/>
        <v>10000000</v>
      </c>
    </row>
    <row r="287" spans="1:7">
      <c r="A287" s="21">
        <v>22540000</v>
      </c>
      <c r="B287" s="19" t="s">
        <v>318</v>
      </c>
      <c r="C287" s="19"/>
      <c r="D287" s="19"/>
      <c r="E287" s="19"/>
      <c r="F287" s="19">
        <f>COUNTA(Table4[[#This Row],[Người bán 1]:[Người bán 4]])</f>
        <v>1</v>
      </c>
      <c r="G287" s="19">
        <f t="shared" si="4"/>
        <v>22540000</v>
      </c>
    </row>
    <row r="288" spans="1:7">
      <c r="A288" s="21">
        <v>3000000</v>
      </c>
      <c r="B288" s="19" t="s">
        <v>506</v>
      </c>
      <c r="C288" s="19"/>
      <c r="D288" s="19"/>
      <c r="E288" s="19"/>
      <c r="F288" s="19">
        <f>COUNTA(Table4[[#This Row],[Người bán 1]:[Người bán 4]])</f>
        <v>1</v>
      </c>
      <c r="G288" s="19">
        <f t="shared" si="4"/>
        <v>3000000</v>
      </c>
    </row>
    <row r="289" spans="1:7">
      <c r="A289" s="21">
        <v>7600000</v>
      </c>
      <c r="B289" s="19" t="s">
        <v>38</v>
      </c>
      <c r="C289" s="19"/>
      <c r="D289" s="19"/>
      <c r="E289" s="19"/>
      <c r="F289" s="19">
        <f>COUNTA(Table4[[#This Row],[Người bán 1]:[Người bán 4]])</f>
        <v>1</v>
      </c>
      <c r="G289" s="19">
        <f t="shared" si="4"/>
        <v>7600000</v>
      </c>
    </row>
    <row r="290" spans="1:7">
      <c r="A290" s="21">
        <v>2250000</v>
      </c>
      <c r="B290" s="19" t="s">
        <v>195</v>
      </c>
      <c r="C290" s="19"/>
      <c r="D290" s="19"/>
      <c r="E290" s="19"/>
      <c r="F290" s="19">
        <f>COUNTA(Table4[[#This Row],[Người bán 1]:[Người bán 4]])</f>
        <v>1</v>
      </c>
      <c r="G290" s="19">
        <f t="shared" si="4"/>
        <v>2250000</v>
      </c>
    </row>
    <row r="291" spans="1:7">
      <c r="A291" s="21">
        <v>2250000</v>
      </c>
      <c r="B291" s="19" t="s">
        <v>195</v>
      </c>
      <c r="C291" s="19"/>
      <c r="D291" s="19"/>
      <c r="E291" s="19"/>
      <c r="F291" s="19">
        <f>COUNTA(Table4[[#This Row],[Người bán 1]:[Người bán 4]])</f>
        <v>1</v>
      </c>
      <c r="G291" s="19">
        <f t="shared" si="4"/>
        <v>2250000</v>
      </c>
    </row>
    <row r="292" spans="1:7">
      <c r="A292" s="21">
        <v>3000000</v>
      </c>
      <c r="B292" s="19" t="s">
        <v>206</v>
      </c>
      <c r="C292" s="19" t="s">
        <v>400</v>
      </c>
      <c r="D292" s="19"/>
      <c r="E292" s="19"/>
      <c r="F292" s="19">
        <f>COUNTA(Table4[[#This Row],[Người bán 1]:[Người bán 4]])</f>
        <v>2</v>
      </c>
      <c r="G292" s="19">
        <f t="shared" si="4"/>
        <v>1500000</v>
      </c>
    </row>
    <row r="293" spans="1:7">
      <c r="A293" s="21">
        <v>7400000</v>
      </c>
      <c r="B293" s="19" t="s">
        <v>206</v>
      </c>
      <c r="C293" s="19" t="s">
        <v>400</v>
      </c>
      <c r="D293" s="19"/>
      <c r="E293" s="19"/>
      <c r="F293" s="19">
        <f>COUNTA(Table4[[#This Row],[Người bán 1]:[Người bán 4]])</f>
        <v>2</v>
      </c>
      <c r="G293" s="19">
        <f t="shared" si="4"/>
        <v>3700000</v>
      </c>
    </row>
    <row r="294" spans="1:7">
      <c r="A294" s="21">
        <v>13600000</v>
      </c>
      <c r="B294" s="19" t="s">
        <v>400</v>
      </c>
      <c r="C294" s="19" t="s">
        <v>216</v>
      </c>
      <c r="D294" s="19"/>
      <c r="E294" s="19"/>
      <c r="F294" s="19">
        <f>COUNTA(Table4[[#This Row],[Người bán 1]:[Người bán 4]])</f>
        <v>2</v>
      </c>
      <c r="G294" s="19">
        <f t="shared" si="4"/>
        <v>6800000</v>
      </c>
    </row>
    <row r="295" spans="1:7">
      <c r="A295" s="21">
        <v>17600000</v>
      </c>
      <c r="B295" s="19" t="s">
        <v>136</v>
      </c>
      <c r="C295" s="19" t="s">
        <v>165</v>
      </c>
      <c r="D295" s="19" t="s">
        <v>167</v>
      </c>
      <c r="E295" s="19"/>
      <c r="F295" s="19">
        <f>COUNTA(Table4[[#This Row],[Người bán 1]:[Người bán 4]])</f>
        <v>3</v>
      </c>
      <c r="G295" s="19">
        <f t="shared" si="4"/>
        <v>5280000</v>
      </c>
    </row>
    <row r="296" spans="1:7">
      <c r="A296" s="21">
        <v>14500000</v>
      </c>
      <c r="B296" s="19" t="s">
        <v>384</v>
      </c>
      <c r="C296" s="19" t="s">
        <v>206</v>
      </c>
      <c r="D296" s="19" t="s">
        <v>38</v>
      </c>
      <c r="E296" s="19"/>
      <c r="F296" s="19">
        <f>COUNTA(Table4[[#This Row],[Người bán 1]:[Người bán 4]])</f>
        <v>3</v>
      </c>
      <c r="G296" s="19">
        <f t="shared" si="4"/>
        <v>4350000</v>
      </c>
    </row>
    <row r="297" spans="1:7">
      <c r="A297" s="21">
        <v>9000000</v>
      </c>
      <c r="B297" s="19" t="s">
        <v>250</v>
      </c>
      <c r="C297" s="19"/>
      <c r="D297" s="19"/>
      <c r="E297" s="19"/>
      <c r="F297" s="19">
        <f>COUNTA(Table4[[#This Row],[Người bán 1]:[Người bán 4]])</f>
        <v>1</v>
      </c>
      <c r="G297" s="19">
        <f t="shared" si="4"/>
        <v>9000000</v>
      </c>
    </row>
    <row r="298" spans="1:7">
      <c r="A298" s="21">
        <v>16000000</v>
      </c>
      <c r="B298" s="19" t="s">
        <v>53</v>
      </c>
      <c r="C298" s="19" t="s">
        <v>683</v>
      </c>
      <c r="D298" s="19" t="s">
        <v>54</v>
      </c>
      <c r="E298" s="19"/>
      <c r="F298" s="19">
        <f>COUNTA(Table4[[#This Row],[Người bán 1]:[Người bán 4]])</f>
        <v>3</v>
      </c>
      <c r="G298" s="19">
        <f t="shared" si="4"/>
        <v>4800000</v>
      </c>
    </row>
    <row r="299" spans="1:7">
      <c r="A299" s="21">
        <v>6750000</v>
      </c>
      <c r="B299" s="19" t="s">
        <v>193</v>
      </c>
      <c r="C299" s="19"/>
      <c r="D299" s="19"/>
      <c r="E299" s="19"/>
      <c r="F299" s="19">
        <f>COUNTA(Table4[[#This Row],[Người bán 1]:[Người bán 4]])</f>
        <v>1</v>
      </c>
      <c r="G299" s="19">
        <f t="shared" si="4"/>
        <v>6750000</v>
      </c>
    </row>
    <row r="300" spans="1:7">
      <c r="A300" s="21">
        <v>2000000</v>
      </c>
      <c r="B300" s="19" t="s">
        <v>106</v>
      </c>
      <c r="C300" s="19" t="s">
        <v>342</v>
      </c>
      <c r="D300" s="19"/>
      <c r="E300" s="19"/>
      <c r="F300" s="19">
        <f>COUNTA(Table4[[#This Row],[Người bán 1]:[Người bán 4]])</f>
        <v>2</v>
      </c>
      <c r="G300" s="19">
        <f t="shared" si="4"/>
        <v>1000000</v>
      </c>
    </row>
    <row r="301" spans="1:7">
      <c r="A301" s="21">
        <v>4500000</v>
      </c>
      <c r="B301" s="19" t="s">
        <v>195</v>
      </c>
      <c r="C301" s="19"/>
      <c r="D301" s="19"/>
      <c r="E301" s="19"/>
      <c r="F301" s="19">
        <f>COUNTA(Table4[[#This Row],[Người bán 1]:[Người bán 4]])</f>
        <v>1</v>
      </c>
      <c r="G301" s="19">
        <f t="shared" si="4"/>
        <v>4500000</v>
      </c>
    </row>
    <row r="302" spans="1:7">
      <c r="A302" s="21">
        <v>12000000</v>
      </c>
      <c r="B302" s="19" t="s">
        <v>615</v>
      </c>
      <c r="C302" s="19"/>
      <c r="D302" s="19"/>
      <c r="E302" s="19"/>
      <c r="F302" s="19">
        <f>COUNTA(Table4[[#This Row],[Người bán 1]:[Người bán 4]])</f>
        <v>1</v>
      </c>
      <c r="G302" s="19">
        <f t="shared" si="4"/>
        <v>12000000</v>
      </c>
    </row>
    <row r="303" spans="1:7">
      <c r="A303" s="21">
        <v>4500000</v>
      </c>
      <c r="B303" s="19" t="s">
        <v>193</v>
      </c>
      <c r="C303" s="19"/>
      <c r="D303" s="19"/>
      <c r="E303" s="19"/>
      <c r="F303" s="19">
        <f>COUNTA(Table4[[#This Row],[Người bán 1]:[Người bán 4]])</f>
        <v>1</v>
      </c>
      <c r="G303" s="19">
        <f t="shared" si="4"/>
        <v>4500000</v>
      </c>
    </row>
    <row r="304" spans="1:7">
      <c r="A304" s="21">
        <v>10000000</v>
      </c>
      <c r="B304" s="19" t="s">
        <v>167</v>
      </c>
      <c r="C304" s="19" t="s">
        <v>244</v>
      </c>
      <c r="D304" s="19"/>
      <c r="E304" s="19"/>
      <c r="F304" s="19">
        <f>COUNTA(Table4[[#This Row],[Người bán 1]:[Người bán 4]])</f>
        <v>2</v>
      </c>
      <c r="G304" s="19">
        <f t="shared" si="4"/>
        <v>5000000</v>
      </c>
    </row>
    <row r="305" spans="1:7">
      <c r="A305" s="21">
        <v>4400000</v>
      </c>
      <c r="B305" s="19" t="s">
        <v>244</v>
      </c>
      <c r="C305" s="19" t="s">
        <v>167</v>
      </c>
      <c r="D305" s="19"/>
      <c r="E305" s="19"/>
      <c r="F305" s="19">
        <f>COUNTA(Table4[[#This Row],[Người bán 1]:[Người bán 4]])</f>
        <v>2</v>
      </c>
      <c r="G305" s="19">
        <f t="shared" si="4"/>
        <v>2200000</v>
      </c>
    </row>
    <row r="306" spans="1:7">
      <c r="A306" s="21">
        <v>8000000</v>
      </c>
      <c r="B306" s="19" t="s">
        <v>575</v>
      </c>
      <c r="C306" s="19"/>
      <c r="D306" s="19"/>
      <c r="E306" s="19"/>
      <c r="F306" s="19">
        <f>COUNTA(Table4[[#This Row],[Người bán 1]:[Người bán 4]])</f>
        <v>1</v>
      </c>
      <c r="G306" s="19">
        <f t="shared" si="4"/>
        <v>8000000</v>
      </c>
    </row>
    <row r="307" spans="1:7">
      <c r="A307" s="21">
        <v>13400000</v>
      </c>
      <c r="B307" s="19" t="s">
        <v>76</v>
      </c>
      <c r="C307" s="19" t="s">
        <v>506</v>
      </c>
      <c r="D307" s="19"/>
      <c r="E307" s="19"/>
      <c r="F307" s="19">
        <f>COUNTA(Table4[[#This Row],[Người bán 1]:[Người bán 4]])</f>
        <v>2</v>
      </c>
      <c r="G307" s="19">
        <f t="shared" si="4"/>
        <v>6700000</v>
      </c>
    </row>
    <row r="308" spans="1:7">
      <c r="A308" s="21">
        <v>1000000</v>
      </c>
      <c r="B308" s="19" t="s">
        <v>206</v>
      </c>
      <c r="C308" s="19" t="s">
        <v>400</v>
      </c>
      <c r="D308" s="19"/>
      <c r="E308" s="19"/>
      <c r="F308" s="19">
        <f>COUNTA(Table4[[#This Row],[Người bán 1]:[Người bán 4]])</f>
        <v>2</v>
      </c>
      <c r="G308" s="19">
        <f t="shared" si="4"/>
        <v>500000</v>
      </c>
    </row>
    <row r="309" spans="1:7">
      <c r="A309" s="21">
        <v>500000</v>
      </c>
      <c r="B309" s="19" t="s">
        <v>76</v>
      </c>
      <c r="C309" s="19" t="s">
        <v>136</v>
      </c>
      <c r="D309" s="19"/>
      <c r="E309" s="19"/>
      <c r="F309" s="19">
        <f>COUNTA(Table4[[#This Row],[Người bán 1]:[Người bán 4]])</f>
        <v>2</v>
      </c>
      <c r="G309" s="19">
        <f t="shared" si="4"/>
        <v>250000</v>
      </c>
    </row>
    <row r="310" spans="1:7">
      <c r="A310" s="21">
        <v>9600000</v>
      </c>
      <c r="B310" s="19" t="s">
        <v>38</v>
      </c>
      <c r="C310" s="19"/>
      <c r="D310" s="19"/>
      <c r="E310" s="19"/>
      <c r="F310" s="19">
        <f>COUNTA(Table4[[#This Row],[Người bán 1]:[Người bán 4]])</f>
        <v>1</v>
      </c>
      <c r="G310" s="19">
        <f t="shared" si="4"/>
        <v>9600000</v>
      </c>
    </row>
    <row r="311" spans="1:7">
      <c r="A311" s="21">
        <v>11000000</v>
      </c>
      <c r="B311" s="19" t="s">
        <v>54</v>
      </c>
      <c r="C311" s="19" t="s">
        <v>47</v>
      </c>
      <c r="D311" s="19" t="s">
        <v>46</v>
      </c>
      <c r="E311" s="19"/>
      <c r="F311" s="19">
        <f>COUNTA(Table4[[#This Row],[Người bán 1]:[Người bán 4]])</f>
        <v>3</v>
      </c>
      <c r="G311" s="19">
        <f t="shared" si="4"/>
        <v>3300000</v>
      </c>
    </row>
    <row r="312" spans="1:7">
      <c r="A312" s="21">
        <v>12000000</v>
      </c>
      <c r="B312" s="19" t="s">
        <v>290</v>
      </c>
      <c r="C312" s="19"/>
      <c r="D312" s="19"/>
      <c r="E312" s="19"/>
      <c r="F312" s="19">
        <f>COUNTA(Table4[[#This Row],[Người bán 1]:[Người bán 4]])</f>
        <v>1</v>
      </c>
      <c r="G312" s="19">
        <f t="shared" si="4"/>
        <v>12000000</v>
      </c>
    </row>
    <row r="313" spans="1:7">
      <c r="A313" s="21">
        <v>14100000</v>
      </c>
      <c r="B313" s="19" t="s">
        <v>119</v>
      </c>
      <c r="C313" s="19" t="s">
        <v>347</v>
      </c>
      <c r="D313" s="19" t="s">
        <v>136</v>
      </c>
      <c r="E313" s="19"/>
      <c r="F313" s="19">
        <f>COUNTA(Table4[[#This Row],[Người bán 1]:[Người bán 4]])</f>
        <v>3</v>
      </c>
      <c r="G313" s="19">
        <f t="shared" si="4"/>
        <v>4230000</v>
      </c>
    </row>
    <row r="314" spans="1:7">
      <c r="A314" s="21">
        <v>10000000</v>
      </c>
      <c r="B314" s="19" t="s">
        <v>29</v>
      </c>
      <c r="C314" s="19"/>
      <c r="D314" s="19"/>
      <c r="E314" s="19"/>
      <c r="F314" s="19">
        <f>COUNTA(Table4[[#This Row],[Người bán 1]:[Người bán 4]])</f>
        <v>1</v>
      </c>
      <c r="G314" s="19">
        <f t="shared" si="4"/>
        <v>10000000</v>
      </c>
    </row>
    <row r="315" spans="1:7">
      <c r="A315" s="21">
        <v>2250000</v>
      </c>
      <c r="B315" s="19" t="s">
        <v>195</v>
      </c>
      <c r="C315" s="19"/>
      <c r="D315" s="19"/>
      <c r="E315" s="19"/>
      <c r="F315" s="19">
        <f>COUNTA(Table4[[#This Row],[Người bán 1]:[Người bán 4]])</f>
        <v>1</v>
      </c>
      <c r="G315" s="19">
        <f t="shared" si="4"/>
        <v>2250000</v>
      </c>
    </row>
    <row r="316" spans="1:7">
      <c r="A316" s="21">
        <v>10500000</v>
      </c>
      <c r="B316" s="19" t="s">
        <v>553</v>
      </c>
      <c r="C316" s="19"/>
      <c r="D316" s="19"/>
      <c r="E316" s="19"/>
      <c r="F316" s="19">
        <f>COUNTA(Table4[[#This Row],[Người bán 1]:[Người bán 4]])</f>
        <v>1</v>
      </c>
      <c r="G316" s="19">
        <f t="shared" si="4"/>
        <v>10500000</v>
      </c>
    </row>
    <row r="317" spans="1:7">
      <c r="A317" s="21">
        <v>2000000</v>
      </c>
      <c r="B317" s="19" t="s">
        <v>53</v>
      </c>
      <c r="C317" s="19" t="s">
        <v>46</v>
      </c>
      <c r="D317" s="19" t="s">
        <v>774</v>
      </c>
      <c r="E317" s="19"/>
      <c r="F317" s="19">
        <f>COUNTA(Table4[[#This Row],[Người bán 1]:[Người bán 4]])</f>
        <v>3</v>
      </c>
      <c r="G317" s="19">
        <f t="shared" si="4"/>
        <v>600000</v>
      </c>
    </row>
    <row r="318" spans="1:7">
      <c r="A318" s="21">
        <v>7600000</v>
      </c>
      <c r="B318" s="19" t="s">
        <v>53</v>
      </c>
      <c r="C318" s="19" t="s">
        <v>46</v>
      </c>
      <c r="D318" s="19" t="s">
        <v>579</v>
      </c>
      <c r="E318" s="19"/>
      <c r="F318" s="19">
        <f>COUNTA(Table4[[#This Row],[Người bán 1]:[Người bán 4]])</f>
        <v>3</v>
      </c>
      <c r="G318" s="19">
        <f t="shared" si="4"/>
        <v>2280000</v>
      </c>
    </row>
    <row r="319" spans="1:7">
      <c r="A319" s="21">
        <v>38400000</v>
      </c>
      <c r="B319" s="19" t="s">
        <v>199</v>
      </c>
      <c r="C319" s="19"/>
      <c r="D319" s="19"/>
      <c r="E319" s="19"/>
      <c r="F319" s="19">
        <f>COUNTA(Table4[[#This Row],[Người bán 1]:[Người bán 4]])</f>
        <v>1</v>
      </c>
      <c r="G319" s="19">
        <f t="shared" si="4"/>
        <v>38400000</v>
      </c>
    </row>
    <row r="320" spans="1:7">
      <c r="A320" s="21">
        <v>23200000</v>
      </c>
      <c r="B320" s="19" t="s">
        <v>61</v>
      </c>
      <c r="C320" s="19"/>
      <c r="D320" s="19"/>
      <c r="E320" s="19"/>
      <c r="F320" s="19">
        <f>COUNTA(Table4[[#This Row],[Người bán 1]:[Người bán 4]])</f>
        <v>1</v>
      </c>
      <c r="G320" s="19">
        <f t="shared" si="4"/>
        <v>23200000</v>
      </c>
    </row>
    <row r="321" spans="1:7">
      <c r="A321" s="21">
        <v>2250000</v>
      </c>
      <c r="B321" s="19" t="s">
        <v>195</v>
      </c>
      <c r="C321" s="19"/>
      <c r="D321" s="19"/>
      <c r="E321" s="19"/>
      <c r="F321" s="19">
        <f>COUNTA(Table4[[#This Row],[Người bán 1]:[Người bán 4]])</f>
        <v>1</v>
      </c>
      <c r="G321" s="19">
        <f t="shared" si="4"/>
        <v>2250000</v>
      </c>
    </row>
    <row r="322" spans="1:7">
      <c r="A322" s="21">
        <v>14500000</v>
      </c>
      <c r="B322" s="19" t="s">
        <v>400</v>
      </c>
      <c r="C322" s="19"/>
      <c r="D322" s="19"/>
      <c r="E322" s="19"/>
      <c r="F322" s="19">
        <f>COUNTA(Table4[[#This Row],[Người bán 1]:[Người bán 4]])</f>
        <v>1</v>
      </c>
      <c r="G322" s="19">
        <f t="shared" ref="G322:G385" si="5">IF(F322=1,A322,IF(F322=2,A322*50%,IF(F322=3,A322*30%,IF(F322=4,A322*25%))))</f>
        <v>14500000</v>
      </c>
    </row>
    <row r="323" spans="1:7">
      <c r="A323" s="21">
        <v>2000000</v>
      </c>
      <c r="B323" s="19" t="s">
        <v>46</v>
      </c>
      <c r="C323" s="19" t="s">
        <v>235</v>
      </c>
      <c r="D323" s="19" t="s">
        <v>50</v>
      </c>
      <c r="E323" s="19" t="s">
        <v>53</v>
      </c>
      <c r="F323" s="19">
        <f>COUNTA(Table4[[#This Row],[Người bán 1]:[Người bán 4]])</f>
        <v>4</v>
      </c>
      <c r="G323" s="19">
        <f t="shared" si="5"/>
        <v>500000</v>
      </c>
    </row>
    <row r="324" spans="1:7">
      <c r="A324" s="21">
        <v>19600000</v>
      </c>
      <c r="B324" s="19" t="s">
        <v>46</v>
      </c>
      <c r="C324" s="19" t="s">
        <v>50</v>
      </c>
      <c r="D324" s="19" t="s">
        <v>53</v>
      </c>
      <c r="E324" s="19" t="s">
        <v>235</v>
      </c>
      <c r="F324" s="19">
        <f>COUNTA(Table4[[#This Row],[Người bán 1]:[Người bán 4]])</f>
        <v>4</v>
      </c>
      <c r="G324" s="19">
        <f t="shared" si="5"/>
        <v>4900000</v>
      </c>
    </row>
    <row r="325" spans="1:7">
      <c r="A325" s="21">
        <v>4500000</v>
      </c>
      <c r="B325" s="19" t="s">
        <v>29</v>
      </c>
      <c r="C325" s="19"/>
      <c r="D325" s="19"/>
      <c r="E325" s="19"/>
      <c r="F325" s="19">
        <f>COUNTA(Table4[[#This Row],[Người bán 1]:[Người bán 4]])</f>
        <v>1</v>
      </c>
      <c r="G325" s="19">
        <f t="shared" si="5"/>
        <v>4500000</v>
      </c>
    </row>
    <row r="326" spans="1:7">
      <c r="A326" s="21">
        <v>23760000</v>
      </c>
      <c r="B326" s="19" t="s">
        <v>244</v>
      </c>
      <c r="C326" s="19"/>
      <c r="D326" s="19"/>
      <c r="E326" s="19"/>
      <c r="F326" s="19">
        <f>COUNTA(Table4[[#This Row],[Người bán 1]:[Người bán 4]])</f>
        <v>1</v>
      </c>
      <c r="G326" s="19">
        <f t="shared" si="5"/>
        <v>23760000</v>
      </c>
    </row>
    <row r="327" spans="1:7">
      <c r="A327" s="21">
        <v>3720000</v>
      </c>
      <c r="B327" s="19" t="s">
        <v>54</v>
      </c>
      <c r="C327" s="19" t="s">
        <v>791</v>
      </c>
      <c r="D327" s="19"/>
      <c r="E327" s="19"/>
      <c r="F327" s="19">
        <f>COUNTA(Table4[[#This Row],[Người bán 1]:[Người bán 4]])</f>
        <v>2</v>
      </c>
      <c r="G327" s="19">
        <f t="shared" si="5"/>
        <v>1860000</v>
      </c>
    </row>
    <row r="328" spans="1:7">
      <c r="A328" s="21">
        <v>18000000</v>
      </c>
      <c r="B328" s="19" t="s">
        <v>61</v>
      </c>
      <c r="C328" s="19"/>
      <c r="D328" s="19"/>
      <c r="E328" s="19"/>
      <c r="F328" s="19">
        <f>COUNTA(Table4[[#This Row],[Người bán 1]:[Người bán 4]])</f>
        <v>1</v>
      </c>
      <c r="G328" s="19">
        <f t="shared" si="5"/>
        <v>18000000</v>
      </c>
    </row>
    <row r="329" spans="1:7">
      <c r="A329" s="21">
        <v>9000000</v>
      </c>
      <c r="B329" s="19" t="s">
        <v>431</v>
      </c>
      <c r="C329" s="19"/>
      <c r="D329" s="19"/>
      <c r="E329" s="19"/>
      <c r="F329" s="19">
        <f>COUNTA(Table4[[#This Row],[Người bán 1]:[Người bán 4]])</f>
        <v>1</v>
      </c>
      <c r="G329" s="19">
        <f t="shared" si="5"/>
        <v>9000000</v>
      </c>
    </row>
    <row r="330" spans="1:7">
      <c r="A330" s="21">
        <v>4500000</v>
      </c>
      <c r="B330" s="19" t="s">
        <v>29</v>
      </c>
      <c r="C330" s="19"/>
      <c r="D330" s="19"/>
      <c r="E330" s="19"/>
      <c r="F330" s="19">
        <f>COUNTA(Table4[[#This Row],[Người bán 1]:[Người bán 4]])</f>
        <v>1</v>
      </c>
      <c r="G330" s="19">
        <f t="shared" si="5"/>
        <v>4500000</v>
      </c>
    </row>
    <row r="331" spans="1:7">
      <c r="A331" s="21">
        <v>19800000</v>
      </c>
      <c r="B331" s="19" t="s">
        <v>46</v>
      </c>
      <c r="C331" s="19" t="s">
        <v>234</v>
      </c>
      <c r="D331" s="19" t="s">
        <v>342</v>
      </c>
      <c r="E331" s="19"/>
      <c r="F331" s="19">
        <f>COUNTA(Table4[[#This Row],[Người bán 1]:[Người bán 4]])</f>
        <v>3</v>
      </c>
      <c r="G331" s="19">
        <f t="shared" si="5"/>
        <v>5940000</v>
      </c>
    </row>
    <row r="332" spans="1:7">
      <c r="A332" s="21">
        <v>2000000</v>
      </c>
      <c r="B332" s="19" t="s">
        <v>506</v>
      </c>
      <c r="C332" s="19" t="s">
        <v>76</v>
      </c>
      <c r="D332" s="19"/>
      <c r="E332" s="19"/>
      <c r="F332" s="19">
        <f>COUNTA(Table4[[#This Row],[Người bán 1]:[Người bán 4]])</f>
        <v>2</v>
      </c>
      <c r="G332" s="19">
        <f t="shared" si="5"/>
        <v>1000000</v>
      </c>
    </row>
    <row r="333" spans="1:7">
      <c r="A333" s="21">
        <v>1000000</v>
      </c>
      <c r="B333" s="19" t="s">
        <v>46</v>
      </c>
      <c r="C333" s="19" t="s">
        <v>54</v>
      </c>
      <c r="D333" s="19" t="s">
        <v>791</v>
      </c>
      <c r="E333" s="19"/>
      <c r="F333" s="19">
        <f>COUNTA(Table4[[#This Row],[Người bán 1]:[Người bán 4]])</f>
        <v>3</v>
      </c>
      <c r="G333" s="19">
        <f t="shared" si="5"/>
        <v>300000</v>
      </c>
    </row>
    <row r="334" spans="1:7">
      <c r="A334" s="21">
        <v>12000000</v>
      </c>
      <c r="B334" s="19" t="s">
        <v>244</v>
      </c>
      <c r="C334" s="19"/>
      <c r="D334" s="19"/>
      <c r="E334" s="19"/>
      <c r="F334" s="19">
        <f>COUNTA(Table4[[#This Row],[Người bán 1]:[Người bán 4]])</f>
        <v>1</v>
      </c>
      <c r="G334" s="19">
        <f t="shared" si="5"/>
        <v>12000000</v>
      </c>
    </row>
    <row r="335" spans="1:7">
      <c r="A335" s="21">
        <v>10000000</v>
      </c>
      <c r="B335" s="19" t="s">
        <v>46</v>
      </c>
      <c r="C335" s="19" t="s">
        <v>124</v>
      </c>
      <c r="D335" s="19" t="s">
        <v>808</v>
      </c>
      <c r="E335" s="19"/>
      <c r="F335" s="19">
        <f>COUNTA(Table4[[#This Row],[Người bán 1]:[Người bán 4]])</f>
        <v>3</v>
      </c>
      <c r="G335" s="19">
        <f t="shared" si="5"/>
        <v>3000000</v>
      </c>
    </row>
    <row r="336" spans="1:7">
      <c r="A336" s="21">
        <v>6000000</v>
      </c>
      <c r="B336" s="19" t="s">
        <v>311</v>
      </c>
      <c r="C336" s="19"/>
      <c r="D336" s="19"/>
      <c r="E336" s="19"/>
      <c r="F336" s="19">
        <f>COUNTA(Table4[[#This Row],[Người bán 1]:[Người bán 4]])</f>
        <v>1</v>
      </c>
      <c r="G336" s="19">
        <f t="shared" si="5"/>
        <v>6000000</v>
      </c>
    </row>
    <row r="337" spans="1:7">
      <c r="A337" s="21">
        <v>6000000</v>
      </c>
      <c r="B337" s="19" t="s">
        <v>311</v>
      </c>
      <c r="C337" s="19"/>
      <c r="D337" s="19"/>
      <c r="E337" s="19"/>
      <c r="F337" s="19">
        <f>COUNTA(Table4[[#This Row],[Người bán 1]:[Người bán 4]])</f>
        <v>1</v>
      </c>
      <c r="G337" s="19">
        <f t="shared" si="5"/>
        <v>6000000</v>
      </c>
    </row>
    <row r="338" spans="1:7">
      <c r="A338" s="21">
        <v>1000000</v>
      </c>
      <c r="B338" s="19" t="s">
        <v>106</v>
      </c>
      <c r="C338" s="19" t="s">
        <v>102</v>
      </c>
      <c r="D338" s="19"/>
      <c r="E338" s="19"/>
      <c r="F338" s="19">
        <f>COUNTA(Table4[[#This Row],[Người bán 1]:[Người bán 4]])</f>
        <v>2</v>
      </c>
      <c r="G338" s="19">
        <f t="shared" si="5"/>
        <v>500000</v>
      </c>
    </row>
    <row r="339" spans="1:7">
      <c r="A339" s="21">
        <v>22400000</v>
      </c>
      <c r="B339" s="19" t="s">
        <v>50</v>
      </c>
      <c r="C339" s="19" t="s">
        <v>414</v>
      </c>
      <c r="D339" s="19" t="s">
        <v>817</v>
      </c>
      <c r="E339" s="19"/>
      <c r="F339" s="19">
        <f>COUNTA(Table4[[#This Row],[Người bán 1]:[Người bán 4]])</f>
        <v>3</v>
      </c>
      <c r="G339" s="19">
        <f t="shared" si="5"/>
        <v>6720000</v>
      </c>
    </row>
    <row r="340" spans="1:7">
      <c r="A340" s="21">
        <v>18000000</v>
      </c>
      <c r="B340" s="19" t="s">
        <v>50</v>
      </c>
      <c r="C340" s="19" t="s">
        <v>791</v>
      </c>
      <c r="D340" s="19"/>
      <c r="E340" s="19"/>
      <c r="F340" s="19">
        <f>COUNTA(Table4[[#This Row],[Người bán 1]:[Người bán 4]])</f>
        <v>2</v>
      </c>
      <c r="G340" s="19">
        <f t="shared" si="5"/>
        <v>9000000</v>
      </c>
    </row>
    <row r="341" spans="1:7">
      <c r="A341" s="21">
        <v>15500000</v>
      </c>
      <c r="B341" s="19" t="s">
        <v>53</v>
      </c>
      <c r="C341" s="19" t="s">
        <v>50</v>
      </c>
      <c r="D341" s="19" t="s">
        <v>823</v>
      </c>
      <c r="E341" s="19"/>
      <c r="F341" s="19">
        <f>COUNTA(Table4[[#This Row],[Người bán 1]:[Người bán 4]])</f>
        <v>3</v>
      </c>
      <c r="G341" s="19">
        <f t="shared" si="5"/>
        <v>4650000</v>
      </c>
    </row>
    <row r="342" spans="1:7">
      <c r="A342" s="21">
        <v>12000000</v>
      </c>
      <c r="B342" s="19" t="s">
        <v>448</v>
      </c>
      <c r="C342" s="19"/>
      <c r="D342" s="19"/>
      <c r="E342" s="19"/>
      <c r="F342" s="19">
        <f>COUNTA(Table4[[#This Row],[Người bán 1]:[Người bán 4]])</f>
        <v>1</v>
      </c>
      <c r="G342" s="19">
        <f t="shared" si="5"/>
        <v>12000000</v>
      </c>
    </row>
    <row r="343" spans="1:7">
      <c r="A343" s="21">
        <v>14400000</v>
      </c>
      <c r="B343" s="19" t="s">
        <v>828</v>
      </c>
      <c r="C343" s="19" t="s">
        <v>50</v>
      </c>
      <c r="D343" s="19" t="s">
        <v>138</v>
      </c>
      <c r="E343" s="19"/>
      <c r="F343" s="19">
        <f>COUNTA(Table4[[#This Row],[Người bán 1]:[Người bán 4]])</f>
        <v>3</v>
      </c>
      <c r="G343" s="19">
        <f t="shared" si="5"/>
        <v>4320000</v>
      </c>
    </row>
    <row r="344" spans="1:7">
      <c r="A344" s="21">
        <v>6000000</v>
      </c>
      <c r="B344" s="19" t="s">
        <v>50</v>
      </c>
      <c r="C344" s="19" t="s">
        <v>791</v>
      </c>
      <c r="D344" s="19"/>
      <c r="E344" s="19"/>
      <c r="F344" s="19">
        <f>COUNTA(Table4[[#This Row],[Người bán 1]:[Người bán 4]])</f>
        <v>2</v>
      </c>
      <c r="G344" s="19">
        <f t="shared" si="5"/>
        <v>3000000</v>
      </c>
    </row>
    <row r="345" spans="1:7">
      <c r="A345" s="21">
        <v>1900000</v>
      </c>
      <c r="B345" s="19" t="s">
        <v>46</v>
      </c>
      <c r="C345" s="19" t="s">
        <v>76</v>
      </c>
      <c r="D345" s="19" t="s">
        <v>342</v>
      </c>
      <c r="E345" s="19"/>
      <c r="F345" s="19">
        <f>COUNTA(Table4[[#This Row],[Người bán 1]:[Người bán 4]])</f>
        <v>3</v>
      </c>
      <c r="G345" s="19">
        <f t="shared" si="5"/>
        <v>570000</v>
      </c>
    </row>
    <row r="346" spans="1:7">
      <c r="A346" s="21">
        <v>12000000</v>
      </c>
      <c r="B346" s="19" t="s">
        <v>46</v>
      </c>
      <c r="C346" s="19" t="s">
        <v>76</v>
      </c>
      <c r="D346" s="19" t="s">
        <v>342</v>
      </c>
      <c r="E346" s="19"/>
      <c r="F346" s="19">
        <f>COUNTA(Table4[[#This Row],[Người bán 1]:[Người bán 4]])</f>
        <v>3</v>
      </c>
      <c r="G346" s="19">
        <f t="shared" si="5"/>
        <v>3600000</v>
      </c>
    </row>
    <row r="347" spans="1:7">
      <c r="A347" s="21">
        <v>23000000</v>
      </c>
      <c r="B347" s="19" t="s">
        <v>50</v>
      </c>
      <c r="C347" s="19" t="s">
        <v>448</v>
      </c>
      <c r="D347" s="19" t="s">
        <v>108</v>
      </c>
      <c r="E347" s="19"/>
      <c r="F347" s="19">
        <f>COUNTA(Table4[[#This Row],[Người bán 1]:[Người bán 4]])</f>
        <v>3</v>
      </c>
      <c r="G347" s="19">
        <f t="shared" si="5"/>
        <v>6900000</v>
      </c>
    </row>
    <row r="348" spans="1:7">
      <c r="A348" s="21">
        <v>14600000</v>
      </c>
      <c r="B348" s="19" t="s">
        <v>50</v>
      </c>
      <c r="C348" s="19" t="s">
        <v>841</v>
      </c>
      <c r="D348" s="19" t="s">
        <v>106</v>
      </c>
      <c r="E348" s="19"/>
      <c r="F348" s="19">
        <f>COUNTA(Table4[[#This Row],[Người bán 1]:[Người bán 4]])</f>
        <v>3</v>
      </c>
      <c r="G348" s="19">
        <f t="shared" si="5"/>
        <v>4380000</v>
      </c>
    </row>
    <row r="349" spans="1:7">
      <c r="A349" s="21">
        <v>4400000</v>
      </c>
      <c r="B349" s="19" t="s">
        <v>38</v>
      </c>
      <c r="C349" s="19"/>
      <c r="D349" s="19"/>
      <c r="E349" s="19"/>
      <c r="F349" s="19">
        <f>COUNTA(Table4[[#This Row],[Người bán 1]:[Người bán 4]])</f>
        <v>1</v>
      </c>
      <c r="G349" s="19">
        <f t="shared" si="5"/>
        <v>4400000</v>
      </c>
    </row>
    <row r="350" spans="1:7">
      <c r="A350" s="21">
        <v>17488000</v>
      </c>
      <c r="B350" s="19" t="s">
        <v>38</v>
      </c>
      <c r="C350" s="19"/>
      <c r="D350" s="19"/>
      <c r="E350" s="19"/>
      <c r="F350" s="19">
        <f>COUNTA(Table4[[#This Row],[Người bán 1]:[Người bán 4]])</f>
        <v>1</v>
      </c>
      <c r="G350" s="19">
        <f t="shared" si="5"/>
        <v>17488000</v>
      </c>
    </row>
    <row r="351" spans="1:7">
      <c r="A351" s="21">
        <v>20500000</v>
      </c>
      <c r="B351" s="19" t="s">
        <v>187</v>
      </c>
      <c r="C351" s="19" t="s">
        <v>165</v>
      </c>
      <c r="D351" s="19"/>
      <c r="E351" s="19"/>
      <c r="F351" s="19">
        <f>COUNTA(Table4[[#This Row],[Người bán 1]:[Người bán 4]])</f>
        <v>2</v>
      </c>
      <c r="G351" s="19">
        <f t="shared" si="5"/>
        <v>10250000</v>
      </c>
    </row>
    <row r="352" spans="1:7">
      <c r="A352" s="21">
        <v>6300000</v>
      </c>
      <c r="B352" s="19" t="s">
        <v>50</v>
      </c>
      <c r="C352" s="19" t="s">
        <v>791</v>
      </c>
      <c r="D352" s="19" t="s">
        <v>817</v>
      </c>
      <c r="E352" s="19"/>
      <c r="F352" s="19">
        <f>COUNTA(Table4[[#This Row],[Người bán 1]:[Người bán 4]])</f>
        <v>3</v>
      </c>
      <c r="G352" s="19">
        <f t="shared" si="5"/>
        <v>1890000</v>
      </c>
    </row>
    <row r="353" spans="1:7">
      <c r="A353" s="21">
        <v>4760000</v>
      </c>
      <c r="B353" s="19" t="s">
        <v>361</v>
      </c>
      <c r="C353" s="19" t="s">
        <v>828</v>
      </c>
      <c r="D353" s="19"/>
      <c r="E353" s="19"/>
      <c r="F353" s="19">
        <f>COUNTA(Table4[[#This Row],[Người bán 1]:[Người bán 4]])</f>
        <v>2</v>
      </c>
      <c r="G353" s="19">
        <f t="shared" si="5"/>
        <v>2380000</v>
      </c>
    </row>
    <row r="354" spans="1:7">
      <c r="A354" s="21">
        <v>2000000</v>
      </c>
      <c r="B354" s="19" t="s">
        <v>855</v>
      </c>
      <c r="C354" s="19"/>
      <c r="D354" s="19"/>
      <c r="E354" s="19"/>
      <c r="F354" s="19">
        <f>COUNTA(Table4[[#This Row],[Người bán 1]:[Người bán 4]])</f>
        <v>1</v>
      </c>
      <c r="G354" s="19">
        <f t="shared" si="5"/>
        <v>2000000</v>
      </c>
    </row>
    <row r="355" spans="1:7">
      <c r="A355" s="21">
        <v>6720000</v>
      </c>
      <c r="B355" s="19" t="s">
        <v>46</v>
      </c>
      <c r="C355" s="19"/>
      <c r="D355" s="19"/>
      <c r="E355" s="19"/>
      <c r="F355" s="19">
        <f>COUNTA(Table4[[#This Row],[Người bán 1]:[Người bán 4]])</f>
        <v>1</v>
      </c>
      <c r="G355" s="19">
        <f t="shared" si="5"/>
        <v>6720000</v>
      </c>
    </row>
    <row r="356" spans="1:7">
      <c r="A356" s="21">
        <v>1000000</v>
      </c>
      <c r="B356" s="19" t="s">
        <v>50</v>
      </c>
      <c r="C356" s="19" t="s">
        <v>76</v>
      </c>
      <c r="D356" s="19" t="s">
        <v>855</v>
      </c>
      <c r="E356" s="19"/>
      <c r="F356" s="19">
        <f>COUNTA(Table4[[#This Row],[Người bán 1]:[Người bán 4]])</f>
        <v>3</v>
      </c>
      <c r="G356" s="19">
        <f t="shared" si="5"/>
        <v>300000</v>
      </c>
    </row>
    <row r="357" spans="1:7">
      <c r="A357" s="21">
        <v>13400000</v>
      </c>
      <c r="B357" s="19" t="s">
        <v>50</v>
      </c>
      <c r="C357" s="19" t="s">
        <v>855</v>
      </c>
      <c r="D357" s="19" t="s">
        <v>76</v>
      </c>
      <c r="E357" s="19"/>
      <c r="F357" s="19">
        <f>COUNTA(Table4[[#This Row],[Người bán 1]:[Người bán 4]])</f>
        <v>3</v>
      </c>
      <c r="G357" s="19">
        <f t="shared" si="5"/>
        <v>4020000</v>
      </c>
    </row>
    <row r="358" spans="1:7">
      <c r="A358" s="21">
        <v>5760000</v>
      </c>
      <c r="B358" s="19" t="s">
        <v>361</v>
      </c>
      <c r="C358" s="19" t="s">
        <v>828</v>
      </c>
      <c r="D358" s="19" t="s">
        <v>841</v>
      </c>
      <c r="E358" s="19"/>
      <c r="F358" s="19">
        <f>COUNTA(Table4[[#This Row],[Người bán 1]:[Người bán 4]])</f>
        <v>3</v>
      </c>
      <c r="G358" s="19">
        <f t="shared" si="5"/>
        <v>1728000</v>
      </c>
    </row>
    <row r="359" spans="1:7">
      <c r="A359" s="21">
        <v>13500000</v>
      </c>
      <c r="B359" s="19" t="s">
        <v>106</v>
      </c>
      <c r="C359" s="19" t="s">
        <v>382</v>
      </c>
      <c r="D359" s="19"/>
      <c r="E359" s="19"/>
      <c r="F359" s="19">
        <f>COUNTA(Table4[[#This Row],[Người bán 1]:[Người bán 4]])</f>
        <v>2</v>
      </c>
      <c r="G359" s="19">
        <f t="shared" si="5"/>
        <v>6750000</v>
      </c>
    </row>
    <row r="360" spans="1:7">
      <c r="A360" s="21">
        <v>14500000</v>
      </c>
      <c r="B360" s="19" t="s">
        <v>250</v>
      </c>
      <c r="C360" s="19" t="s">
        <v>216</v>
      </c>
      <c r="D360" s="19"/>
      <c r="E360" s="19"/>
      <c r="F360" s="19">
        <f>COUNTA(Table4[[#This Row],[Người bán 1]:[Người bán 4]])</f>
        <v>2</v>
      </c>
      <c r="G360" s="19">
        <f t="shared" si="5"/>
        <v>7250000</v>
      </c>
    </row>
    <row r="361" spans="1:7">
      <c r="A361" s="21">
        <v>18500000</v>
      </c>
      <c r="B361" s="19" t="s">
        <v>46</v>
      </c>
      <c r="C361" s="19" t="s">
        <v>50</v>
      </c>
      <c r="D361" s="19" t="s">
        <v>868</v>
      </c>
      <c r="E361" s="19"/>
      <c r="F361" s="19">
        <f>COUNTA(Table4[[#This Row],[Người bán 1]:[Người bán 4]])</f>
        <v>3</v>
      </c>
      <c r="G361" s="19">
        <f t="shared" si="5"/>
        <v>5550000</v>
      </c>
    </row>
    <row r="362" spans="1:7">
      <c r="A362" s="21">
        <v>12000000</v>
      </c>
      <c r="B362" s="19" t="s">
        <v>46</v>
      </c>
      <c r="C362" s="19"/>
      <c r="D362" s="19" t="s">
        <v>868</v>
      </c>
      <c r="E362" s="19"/>
      <c r="F362" s="19">
        <f>COUNTA(Table4[[#This Row],[Người bán 1]:[Người bán 4]])</f>
        <v>2</v>
      </c>
      <c r="G362" s="19">
        <f t="shared" si="5"/>
        <v>6000000</v>
      </c>
    </row>
    <row r="363" spans="1:7">
      <c r="A363" s="21">
        <v>22400000</v>
      </c>
      <c r="B363" s="19" t="s">
        <v>106</v>
      </c>
      <c r="C363" s="19" t="s">
        <v>294</v>
      </c>
      <c r="D363" s="19" t="s">
        <v>54</v>
      </c>
      <c r="E363" s="19"/>
      <c r="F363" s="19">
        <f>COUNTA(Table4[[#This Row],[Người bán 1]:[Người bán 4]])</f>
        <v>3</v>
      </c>
      <c r="G363" s="19">
        <f t="shared" si="5"/>
        <v>6720000</v>
      </c>
    </row>
    <row r="364" spans="1:7">
      <c r="A364" s="21">
        <v>18500000</v>
      </c>
      <c r="B364" s="19" t="s">
        <v>46</v>
      </c>
      <c r="C364" s="19" t="s">
        <v>54</v>
      </c>
      <c r="D364" s="19" t="s">
        <v>808</v>
      </c>
      <c r="E364" s="19"/>
      <c r="F364" s="19">
        <f>COUNTA(Table4[[#This Row],[Người bán 1]:[Người bán 4]])</f>
        <v>3</v>
      </c>
      <c r="G364" s="19">
        <f t="shared" si="5"/>
        <v>5550000</v>
      </c>
    </row>
    <row r="365" spans="1:7">
      <c r="A365" s="21">
        <v>21500000</v>
      </c>
      <c r="B365" s="19" t="s">
        <v>191</v>
      </c>
      <c r="C365" s="19" t="s">
        <v>579</v>
      </c>
      <c r="D365" s="19"/>
      <c r="E365" s="19"/>
      <c r="F365" s="19">
        <f>COUNTA(Table4[[#This Row],[Người bán 1]:[Người bán 4]])</f>
        <v>2</v>
      </c>
      <c r="G365" s="19">
        <f t="shared" si="5"/>
        <v>10750000</v>
      </c>
    </row>
    <row r="366" spans="1:7">
      <c r="A366" s="21">
        <v>15400000</v>
      </c>
      <c r="B366" s="19" t="s">
        <v>61</v>
      </c>
      <c r="C366" s="19"/>
      <c r="D366" s="19"/>
      <c r="E366" s="19"/>
      <c r="F366" s="19">
        <f>COUNTA(Table4[[#This Row],[Người bán 1]:[Người bán 4]])</f>
        <v>1</v>
      </c>
      <c r="G366" s="19">
        <f t="shared" si="5"/>
        <v>15400000</v>
      </c>
    </row>
    <row r="367" spans="1:7">
      <c r="A367" s="21">
        <v>14600000</v>
      </c>
      <c r="B367" s="19" t="s">
        <v>46</v>
      </c>
      <c r="C367" s="19" t="s">
        <v>54</v>
      </c>
      <c r="D367" s="19" t="s">
        <v>311</v>
      </c>
      <c r="E367" s="19"/>
      <c r="F367" s="19">
        <f>COUNTA(Table4[[#This Row],[Người bán 1]:[Người bán 4]])</f>
        <v>3</v>
      </c>
      <c r="G367" s="19">
        <f t="shared" si="5"/>
        <v>4380000</v>
      </c>
    </row>
    <row r="368" spans="1:7">
      <c r="A368" s="21">
        <v>14600000</v>
      </c>
      <c r="B368" s="19" t="s">
        <v>46</v>
      </c>
      <c r="C368" s="19" t="s">
        <v>106</v>
      </c>
      <c r="D368" s="19" t="s">
        <v>123</v>
      </c>
      <c r="E368" s="19"/>
      <c r="F368" s="19">
        <f>COUNTA(Table4[[#This Row],[Người bán 1]:[Người bán 4]])</f>
        <v>3</v>
      </c>
      <c r="G368" s="19">
        <f t="shared" si="5"/>
        <v>4380000</v>
      </c>
    </row>
    <row r="369" spans="1:7">
      <c r="A369" s="21">
        <v>2290000</v>
      </c>
      <c r="B369" s="19" t="s">
        <v>53</v>
      </c>
      <c r="C369" s="19" t="s">
        <v>277</v>
      </c>
      <c r="D369" s="19"/>
      <c r="E369" s="19"/>
      <c r="F369" s="19">
        <f>COUNTA(Table4[[#This Row],[Người bán 1]:[Người bán 4]])</f>
        <v>2</v>
      </c>
      <c r="G369" s="19">
        <f t="shared" si="5"/>
        <v>1145000</v>
      </c>
    </row>
    <row r="370" spans="1:7">
      <c r="A370" s="21">
        <v>2000000</v>
      </c>
      <c r="B370" s="19" t="s">
        <v>46</v>
      </c>
      <c r="C370" s="19"/>
      <c r="D370" s="19"/>
      <c r="E370" s="19"/>
      <c r="F370" s="19">
        <f>COUNTA(Table4[[#This Row],[Người bán 1]:[Người bán 4]])</f>
        <v>1</v>
      </c>
      <c r="G370" s="19">
        <f t="shared" si="5"/>
        <v>2000000</v>
      </c>
    </row>
    <row r="371" spans="1:7">
      <c r="A371" s="21">
        <v>10000000</v>
      </c>
      <c r="B371" s="19" t="s">
        <v>235</v>
      </c>
      <c r="C371" s="19"/>
      <c r="D371" s="19"/>
      <c r="E371" s="19"/>
      <c r="F371" s="19">
        <f>COUNTA(Table4[[#This Row],[Người bán 1]:[Người bán 4]])</f>
        <v>1</v>
      </c>
      <c r="G371" s="19">
        <f t="shared" si="5"/>
        <v>10000000</v>
      </c>
    </row>
    <row r="372" spans="1:7">
      <c r="A372" s="21">
        <v>8290000</v>
      </c>
      <c r="B372" s="19" t="s">
        <v>53</v>
      </c>
      <c r="C372" s="19" t="s">
        <v>235</v>
      </c>
      <c r="D372" s="19" t="s">
        <v>277</v>
      </c>
      <c r="E372" s="19"/>
      <c r="F372" s="19">
        <f>COUNTA(Table4[[#This Row],[Người bán 1]:[Người bán 4]])</f>
        <v>3</v>
      </c>
      <c r="G372" s="19">
        <f t="shared" si="5"/>
        <v>2487000</v>
      </c>
    </row>
    <row r="373" spans="1:7">
      <c r="A373" s="21">
        <v>500000</v>
      </c>
      <c r="B373" s="19" t="s">
        <v>29</v>
      </c>
      <c r="C373" s="19"/>
      <c r="D373" s="19"/>
      <c r="E373" s="19"/>
      <c r="F373" s="19">
        <f>COUNTA(Table4[[#This Row],[Người bán 1]:[Người bán 4]])</f>
        <v>1</v>
      </c>
      <c r="G373" s="19">
        <f t="shared" si="5"/>
        <v>500000</v>
      </c>
    </row>
    <row r="374" spans="1:7">
      <c r="A374" s="21">
        <v>20800000</v>
      </c>
      <c r="B374" s="19" t="s">
        <v>50</v>
      </c>
      <c r="C374" s="19" t="s">
        <v>414</v>
      </c>
      <c r="D374" s="19" t="s">
        <v>167</v>
      </c>
      <c r="E374" s="19"/>
      <c r="F374" s="19">
        <f>COUNTA(Table4[[#This Row],[Người bán 1]:[Người bán 4]])</f>
        <v>3</v>
      </c>
      <c r="G374" s="19">
        <f t="shared" si="5"/>
        <v>6240000</v>
      </c>
    </row>
    <row r="375" spans="1:7">
      <c r="A375" s="21">
        <v>2000000</v>
      </c>
      <c r="B375" s="19" t="s">
        <v>119</v>
      </c>
      <c r="C375" s="19" t="s">
        <v>448</v>
      </c>
      <c r="D375" s="19"/>
      <c r="E375" s="19"/>
      <c r="F375" s="19">
        <f>COUNTA(Table4[[#This Row],[Người bán 1]:[Người bán 4]])</f>
        <v>2</v>
      </c>
      <c r="G375" s="19">
        <f t="shared" si="5"/>
        <v>1000000</v>
      </c>
    </row>
    <row r="376" spans="1:7">
      <c r="A376" s="21">
        <v>21000000</v>
      </c>
      <c r="B376" s="19" t="s">
        <v>50</v>
      </c>
      <c r="C376" s="19" t="s">
        <v>119</v>
      </c>
      <c r="D376" s="19" t="s">
        <v>448</v>
      </c>
      <c r="E376" s="19"/>
      <c r="F376" s="19">
        <f>COUNTA(Table4[[#This Row],[Người bán 1]:[Người bán 4]])</f>
        <v>3</v>
      </c>
      <c r="G376" s="19">
        <f t="shared" si="5"/>
        <v>6300000</v>
      </c>
    </row>
    <row r="377" spans="1:7">
      <c r="A377" s="21">
        <v>1000000</v>
      </c>
      <c r="B377" s="19" t="s">
        <v>50</v>
      </c>
      <c r="C377" s="19" t="s">
        <v>905</v>
      </c>
      <c r="D377" s="19" t="s">
        <v>54</v>
      </c>
      <c r="E377" s="19"/>
      <c r="F377" s="19">
        <f>COUNTA(Table4[[#This Row],[Người bán 1]:[Người bán 4]])</f>
        <v>3</v>
      </c>
      <c r="G377" s="19">
        <f t="shared" si="5"/>
        <v>300000</v>
      </c>
    </row>
    <row r="378" spans="1:7">
      <c r="A378" s="21">
        <v>14000000</v>
      </c>
      <c r="B378" s="19" t="s">
        <v>50</v>
      </c>
      <c r="C378" s="19" t="s">
        <v>905</v>
      </c>
      <c r="D378" s="19" t="s">
        <v>54</v>
      </c>
      <c r="E378" s="19"/>
      <c r="F378" s="19">
        <f>COUNTA(Table4[[#This Row],[Người bán 1]:[Người bán 4]])</f>
        <v>3</v>
      </c>
      <c r="G378" s="19">
        <f t="shared" si="5"/>
        <v>4200000</v>
      </c>
    </row>
    <row r="379" spans="1:7">
      <c r="A379" s="21">
        <v>8000000</v>
      </c>
      <c r="B379" s="19" t="s">
        <v>37</v>
      </c>
      <c r="C379" s="19"/>
      <c r="D379" s="19"/>
      <c r="E379" s="19"/>
      <c r="F379" s="19">
        <f>COUNTA(Table4[[#This Row],[Người bán 1]:[Người bán 4]])</f>
        <v>1</v>
      </c>
      <c r="G379" s="19">
        <f t="shared" si="5"/>
        <v>8000000</v>
      </c>
    </row>
    <row r="380" spans="1:7">
      <c r="A380" s="21">
        <v>8000000</v>
      </c>
      <c r="B380" s="19" t="s">
        <v>37</v>
      </c>
      <c r="C380" s="19"/>
      <c r="D380" s="19"/>
      <c r="E380" s="19"/>
      <c r="F380" s="19">
        <f>COUNTA(Table4[[#This Row],[Người bán 1]:[Người bán 4]])</f>
        <v>1</v>
      </c>
      <c r="G380" s="19">
        <f t="shared" si="5"/>
        <v>8000000</v>
      </c>
    </row>
    <row r="381" spans="1:7">
      <c r="A381" s="21">
        <v>15500000</v>
      </c>
      <c r="B381" s="19" t="s">
        <v>106</v>
      </c>
      <c r="C381" s="19" t="s">
        <v>54</v>
      </c>
      <c r="D381" s="19" t="s">
        <v>47</v>
      </c>
      <c r="E381" s="19"/>
      <c r="F381" s="19">
        <f>COUNTA(Table4[[#This Row],[Người bán 1]:[Người bán 4]])</f>
        <v>3</v>
      </c>
      <c r="G381" s="19">
        <f t="shared" si="5"/>
        <v>4650000</v>
      </c>
    </row>
    <row r="382" spans="1:7">
      <c r="A382" s="21">
        <v>2760000</v>
      </c>
      <c r="B382" s="19" t="s">
        <v>250</v>
      </c>
      <c r="C382" s="19"/>
      <c r="D382" s="19"/>
      <c r="E382" s="19"/>
      <c r="F382" s="19">
        <f>COUNTA(Table4[[#This Row],[Người bán 1]:[Người bán 4]])</f>
        <v>1</v>
      </c>
      <c r="G382" s="19">
        <f t="shared" si="5"/>
        <v>2760000</v>
      </c>
    </row>
    <row r="383" spans="1:7">
      <c r="A383" s="21">
        <v>2000000</v>
      </c>
      <c r="B383" s="19" t="s">
        <v>46</v>
      </c>
      <c r="C383" s="19" t="s">
        <v>686</v>
      </c>
      <c r="D383" s="19"/>
      <c r="E383" s="19"/>
      <c r="F383" s="19">
        <f>COUNTA(Table4[[#This Row],[Người bán 1]:[Người bán 4]])</f>
        <v>2</v>
      </c>
      <c r="G383" s="19">
        <f t="shared" si="5"/>
        <v>1000000</v>
      </c>
    </row>
    <row r="384" spans="1:7">
      <c r="A384" s="21">
        <v>5500000</v>
      </c>
      <c r="B384" s="19" t="s">
        <v>46</v>
      </c>
      <c r="C384" s="19" t="s">
        <v>686</v>
      </c>
      <c r="D384" s="19"/>
      <c r="E384" s="19"/>
      <c r="F384" s="19">
        <f>COUNTA(Table4[[#This Row],[Người bán 1]:[Người bán 4]])</f>
        <v>2</v>
      </c>
      <c r="G384" s="19">
        <f t="shared" si="5"/>
        <v>2750000</v>
      </c>
    </row>
    <row r="385" spans="1:7">
      <c r="A385" s="21">
        <v>2000000</v>
      </c>
      <c r="B385" s="19" t="s">
        <v>50</v>
      </c>
      <c r="C385" s="19" t="s">
        <v>448</v>
      </c>
      <c r="D385" s="19"/>
      <c r="E385" s="19"/>
      <c r="F385" s="19">
        <f>COUNTA(Table4[[#This Row],[Người bán 1]:[Người bán 4]])</f>
        <v>2</v>
      </c>
      <c r="G385" s="19">
        <f t="shared" si="5"/>
        <v>1000000</v>
      </c>
    </row>
    <row r="386" spans="1:7">
      <c r="A386" s="21">
        <v>11000000</v>
      </c>
      <c r="B386" s="19" t="s">
        <v>50</v>
      </c>
      <c r="C386" s="19" t="s">
        <v>448</v>
      </c>
      <c r="D386" s="19"/>
      <c r="E386" s="19"/>
      <c r="F386" s="19">
        <f>COUNTA(Table4[[#This Row],[Người bán 1]:[Người bán 4]])</f>
        <v>2</v>
      </c>
      <c r="G386" s="19">
        <f t="shared" ref="G386:G449" si="6">IF(F386=1,A386,IF(F386=2,A386*50%,IF(F386=3,A386*30%,IF(F386=4,A386*25%))))</f>
        <v>5500000</v>
      </c>
    </row>
    <row r="387" spans="1:7">
      <c r="A387" s="21">
        <v>5000000</v>
      </c>
      <c r="B387" s="19" t="s">
        <v>50</v>
      </c>
      <c r="C387" s="19" t="s">
        <v>448</v>
      </c>
      <c r="D387" s="19"/>
      <c r="E387" s="19"/>
      <c r="F387" s="19">
        <f>COUNTA(Table4[[#This Row],[Người bán 1]:[Người bán 4]])</f>
        <v>2</v>
      </c>
      <c r="G387" s="19">
        <f t="shared" si="6"/>
        <v>2500000</v>
      </c>
    </row>
    <row r="388" spans="1:7">
      <c r="A388" s="21">
        <v>9600000</v>
      </c>
      <c r="B388" s="19" t="s">
        <v>50</v>
      </c>
      <c r="C388" s="19" t="s">
        <v>445</v>
      </c>
      <c r="D388" s="19" t="s">
        <v>53</v>
      </c>
      <c r="E388" s="19"/>
      <c r="F388" s="19">
        <f>COUNTA(Table4[[#This Row],[Người bán 1]:[Người bán 4]])</f>
        <v>3</v>
      </c>
      <c r="G388" s="19">
        <f t="shared" si="6"/>
        <v>2880000</v>
      </c>
    </row>
    <row r="389" spans="1:7">
      <c r="A389" s="21">
        <v>9600000</v>
      </c>
      <c r="B389" s="19" t="s">
        <v>50</v>
      </c>
      <c r="C389" s="19" t="s">
        <v>445</v>
      </c>
      <c r="D389" s="19" t="s">
        <v>53</v>
      </c>
      <c r="E389" s="19"/>
      <c r="F389" s="19">
        <f>COUNTA(Table4[[#This Row],[Người bán 1]:[Người bán 4]])</f>
        <v>3</v>
      </c>
      <c r="G389" s="19">
        <f t="shared" si="6"/>
        <v>2880000</v>
      </c>
    </row>
    <row r="390" spans="1:7">
      <c r="A390" s="21">
        <v>5760000</v>
      </c>
      <c r="B390" s="19" t="s">
        <v>464</v>
      </c>
      <c r="C390" s="19"/>
      <c r="D390" s="19"/>
      <c r="E390" s="19"/>
      <c r="F390" s="19">
        <f>COUNTA(Table4[[#This Row],[Người bán 1]:[Người bán 4]])</f>
        <v>1</v>
      </c>
      <c r="G390" s="19">
        <f t="shared" si="6"/>
        <v>5760000</v>
      </c>
    </row>
    <row r="391" spans="1:7">
      <c r="A391" s="21">
        <v>12000000</v>
      </c>
      <c r="B391" s="19" t="s">
        <v>76</v>
      </c>
      <c r="C391" s="19" t="s">
        <v>633</v>
      </c>
      <c r="D391" s="19" t="s">
        <v>37</v>
      </c>
      <c r="E391" s="19"/>
      <c r="F391" s="19">
        <f>COUNTA(Table4[[#This Row],[Người bán 1]:[Người bán 4]])</f>
        <v>3</v>
      </c>
      <c r="G391" s="19">
        <f t="shared" si="6"/>
        <v>3600000</v>
      </c>
    </row>
    <row r="392" spans="1:7">
      <c r="A392" s="21">
        <v>11000000</v>
      </c>
      <c r="B392" s="19" t="s">
        <v>50</v>
      </c>
      <c r="C392" s="19" t="s">
        <v>855</v>
      </c>
      <c r="D392" s="19"/>
      <c r="E392" s="19"/>
      <c r="F392" s="19">
        <f>COUNTA(Table4[[#This Row],[Người bán 1]:[Người bán 4]])</f>
        <v>2</v>
      </c>
      <c r="G392" s="19">
        <f t="shared" si="6"/>
        <v>5500000</v>
      </c>
    </row>
    <row r="393" spans="1:7">
      <c r="A393" s="21">
        <v>14100000</v>
      </c>
      <c r="B393" s="19" t="s">
        <v>206</v>
      </c>
      <c r="C393" s="19" t="s">
        <v>136</v>
      </c>
      <c r="D393" s="19" t="s">
        <v>165</v>
      </c>
      <c r="E393" s="19"/>
      <c r="F393" s="19">
        <f>COUNTA(Table4[[#This Row],[Người bán 1]:[Người bán 4]])</f>
        <v>3</v>
      </c>
      <c r="G393" s="19">
        <f t="shared" si="6"/>
        <v>4230000</v>
      </c>
    </row>
    <row r="394" spans="1:7">
      <c r="A394" s="21">
        <v>35000000</v>
      </c>
      <c r="B394" s="19" t="s">
        <v>43</v>
      </c>
      <c r="C394" s="19"/>
      <c r="D394" s="19"/>
      <c r="E394" s="19"/>
      <c r="F394" s="19">
        <f>COUNTA(Table4[[#This Row],[Người bán 1]:[Người bán 4]])</f>
        <v>1</v>
      </c>
      <c r="G394" s="19">
        <f t="shared" si="6"/>
        <v>35000000</v>
      </c>
    </row>
    <row r="395" spans="1:7">
      <c r="A395" s="21">
        <v>6720000</v>
      </c>
      <c r="B395" s="19" t="s">
        <v>171</v>
      </c>
      <c r="C395" s="19"/>
      <c r="D395" s="19"/>
      <c r="E395" s="19"/>
      <c r="F395" s="19">
        <f>COUNTA(Table4[[#This Row],[Người bán 1]:[Người bán 4]])</f>
        <v>1</v>
      </c>
      <c r="G395" s="19">
        <f t="shared" si="6"/>
        <v>6720000</v>
      </c>
    </row>
    <row r="396" spans="1:7">
      <c r="A396" s="21">
        <v>10000000</v>
      </c>
      <c r="B396" s="19" t="s">
        <v>46</v>
      </c>
      <c r="C396" s="19" t="s">
        <v>76</v>
      </c>
      <c r="D396" s="19" t="s">
        <v>948</v>
      </c>
      <c r="E396" s="19"/>
      <c r="F396" s="19">
        <f>COUNTA(Table4[[#This Row],[Người bán 1]:[Người bán 4]])</f>
        <v>3</v>
      </c>
      <c r="G396" s="19">
        <f t="shared" si="6"/>
        <v>3000000</v>
      </c>
    </row>
    <row r="397" spans="1:7">
      <c r="A397" s="21">
        <v>15000000</v>
      </c>
      <c r="B397" s="19" t="s">
        <v>54</v>
      </c>
      <c r="C397" s="19" t="s">
        <v>633</v>
      </c>
      <c r="D397" s="19"/>
      <c r="E397" s="19"/>
      <c r="F397" s="19">
        <f>COUNTA(Table4[[#This Row],[Người bán 1]:[Người bán 4]])</f>
        <v>2</v>
      </c>
      <c r="G397" s="19">
        <f t="shared" si="6"/>
        <v>7500000</v>
      </c>
    </row>
    <row r="398" spans="1:7">
      <c r="A398" s="21">
        <v>7300000</v>
      </c>
      <c r="B398" s="19" t="s">
        <v>46</v>
      </c>
      <c r="C398" s="19" t="s">
        <v>53</v>
      </c>
      <c r="D398" s="19" t="s">
        <v>948</v>
      </c>
      <c r="E398" s="19"/>
      <c r="F398" s="19">
        <f>COUNTA(Table4[[#This Row],[Người bán 1]:[Người bán 4]])</f>
        <v>3</v>
      </c>
      <c r="G398" s="19">
        <f t="shared" si="6"/>
        <v>2190000</v>
      </c>
    </row>
    <row r="399" spans="1:7">
      <c r="A399" s="21">
        <v>1000000</v>
      </c>
      <c r="B399" s="19" t="s">
        <v>53</v>
      </c>
      <c r="C399" s="19" t="s">
        <v>954</v>
      </c>
      <c r="D399" s="19" t="s">
        <v>54</v>
      </c>
      <c r="E399" s="19"/>
      <c r="F399" s="19">
        <f>COUNTA(Table4[[#This Row],[Người bán 1]:[Người bán 4]])</f>
        <v>3</v>
      </c>
      <c r="G399" s="19">
        <f t="shared" si="6"/>
        <v>300000</v>
      </c>
    </row>
    <row r="400" spans="1:7">
      <c r="A400" s="21">
        <v>1200000</v>
      </c>
      <c r="B400" s="19" t="s">
        <v>191</v>
      </c>
      <c r="C400" s="19" t="s">
        <v>106</v>
      </c>
      <c r="D400" s="19" t="s">
        <v>77</v>
      </c>
      <c r="E400" s="19"/>
      <c r="F400" s="19">
        <f>COUNTA(Table4[[#This Row],[Người bán 1]:[Người bán 4]])</f>
        <v>3</v>
      </c>
      <c r="G400" s="19">
        <f t="shared" si="6"/>
        <v>360000</v>
      </c>
    </row>
    <row r="401" spans="1:7">
      <c r="A401" s="21">
        <v>11000000</v>
      </c>
      <c r="B401" s="19" t="s">
        <v>191</v>
      </c>
      <c r="C401" s="19"/>
      <c r="D401" s="19"/>
      <c r="E401" s="19"/>
      <c r="F401" s="19">
        <f>COUNTA(Table4[[#This Row],[Người bán 1]:[Người bán 4]])</f>
        <v>1</v>
      </c>
      <c r="G401" s="19">
        <f t="shared" si="6"/>
        <v>11000000</v>
      </c>
    </row>
    <row r="402" spans="1:7">
      <c r="A402" s="21">
        <v>9300000</v>
      </c>
      <c r="B402" s="19" t="s">
        <v>191</v>
      </c>
      <c r="C402" s="19" t="s">
        <v>151</v>
      </c>
      <c r="D402" s="19"/>
      <c r="E402" s="19"/>
      <c r="F402" s="19">
        <f>COUNTA(Table4[[#This Row],[Người bán 1]:[Người bán 4]])</f>
        <v>2</v>
      </c>
      <c r="G402" s="19">
        <f t="shared" si="6"/>
        <v>4650000</v>
      </c>
    </row>
    <row r="403" spans="1:7">
      <c r="A403" s="21">
        <v>6000000</v>
      </c>
      <c r="B403" s="19" t="s">
        <v>964</v>
      </c>
      <c r="C403" s="19"/>
      <c r="D403" s="19"/>
      <c r="E403" s="19"/>
      <c r="F403" s="19">
        <f>COUNTA(Table4[[#This Row],[Người bán 1]:[Người bán 4]])</f>
        <v>1</v>
      </c>
      <c r="G403" s="19">
        <f t="shared" si="6"/>
        <v>6000000</v>
      </c>
    </row>
    <row r="404" spans="1:7">
      <c r="A404" s="21">
        <v>6000000</v>
      </c>
      <c r="B404" s="19" t="s">
        <v>964</v>
      </c>
      <c r="C404" s="19"/>
      <c r="D404" s="19"/>
      <c r="E404" s="19"/>
      <c r="F404" s="19">
        <f>COUNTA(Table4[[#This Row],[Người bán 1]:[Người bán 4]])</f>
        <v>1</v>
      </c>
      <c r="G404" s="19">
        <f t="shared" si="6"/>
        <v>6000000</v>
      </c>
    </row>
    <row r="405" spans="1:7">
      <c r="A405" s="21">
        <v>14000000</v>
      </c>
      <c r="B405" s="19" t="s">
        <v>264</v>
      </c>
      <c r="C405" s="19" t="s">
        <v>136</v>
      </c>
      <c r="D405" s="19" t="s">
        <v>137</v>
      </c>
      <c r="E405" s="19"/>
      <c r="F405" s="19">
        <f>COUNTA(Table4[[#This Row],[Người bán 1]:[Người bán 4]])</f>
        <v>3</v>
      </c>
      <c r="G405" s="19">
        <f t="shared" si="6"/>
        <v>4200000</v>
      </c>
    </row>
    <row r="406" spans="1:7">
      <c r="A406" s="21">
        <v>3500000</v>
      </c>
      <c r="B406" s="19" t="s">
        <v>400</v>
      </c>
      <c r="C406" s="19" t="s">
        <v>206</v>
      </c>
      <c r="D406" s="19"/>
      <c r="E406" s="19"/>
      <c r="F406" s="19">
        <f>COUNTA(Table4[[#This Row],[Người bán 1]:[Người bán 4]])</f>
        <v>2</v>
      </c>
      <c r="G406" s="19">
        <f t="shared" si="6"/>
        <v>1750000</v>
      </c>
    </row>
    <row r="407" spans="1:7">
      <c r="A407" s="21">
        <v>3220000</v>
      </c>
      <c r="B407" s="19" t="s">
        <v>400</v>
      </c>
      <c r="C407" s="19" t="s">
        <v>969</v>
      </c>
      <c r="D407" s="19"/>
      <c r="E407" s="19"/>
      <c r="F407" s="19">
        <f>COUNTA(Table4[[#This Row],[Người bán 1]:[Người bán 4]])</f>
        <v>2</v>
      </c>
      <c r="G407" s="19">
        <f t="shared" si="6"/>
        <v>1610000</v>
      </c>
    </row>
    <row r="408" spans="1:7">
      <c r="A408" s="21">
        <v>18000000</v>
      </c>
      <c r="B408" s="19" t="s">
        <v>202</v>
      </c>
      <c r="C408" s="19"/>
      <c r="D408" s="19"/>
      <c r="E408" s="19"/>
      <c r="F408" s="19">
        <f>COUNTA(Table4[[#This Row],[Người bán 1]:[Người bán 4]])</f>
        <v>1</v>
      </c>
      <c r="G408" s="19">
        <f t="shared" si="6"/>
        <v>18000000</v>
      </c>
    </row>
    <row r="409" spans="1:7">
      <c r="A409" s="21">
        <v>9000000</v>
      </c>
      <c r="B409" s="19" t="s">
        <v>46</v>
      </c>
      <c r="C409" s="19" t="s">
        <v>54</v>
      </c>
      <c r="D409" s="19"/>
      <c r="E409" s="19"/>
      <c r="F409" s="19">
        <f>COUNTA(Table4[[#This Row],[Người bán 1]:[Người bán 4]])</f>
        <v>2</v>
      </c>
      <c r="G409" s="19">
        <f t="shared" si="6"/>
        <v>4500000</v>
      </c>
    </row>
    <row r="410" spans="1:7">
      <c r="A410" s="21">
        <v>10000000</v>
      </c>
      <c r="B410" s="19" t="s">
        <v>400</v>
      </c>
      <c r="C410" s="19"/>
      <c r="D410" s="19"/>
      <c r="E410" s="19"/>
      <c r="F410" s="19">
        <f>COUNTA(Table4[[#This Row],[Người bán 1]:[Người bán 4]])</f>
        <v>1</v>
      </c>
      <c r="G410" s="19">
        <f t="shared" si="6"/>
        <v>10000000</v>
      </c>
    </row>
    <row r="411" spans="1:7">
      <c r="A411" s="21">
        <v>18500000</v>
      </c>
      <c r="B411" s="19" t="s">
        <v>46</v>
      </c>
      <c r="C411" s="19" t="s">
        <v>50</v>
      </c>
      <c r="D411" s="19" t="s">
        <v>123</v>
      </c>
      <c r="E411" s="19"/>
      <c r="F411" s="19">
        <f>COUNTA(Table4[[#This Row],[Người bán 1]:[Người bán 4]])</f>
        <v>3</v>
      </c>
      <c r="G411" s="19">
        <f t="shared" si="6"/>
        <v>5550000</v>
      </c>
    </row>
    <row r="412" spans="1:7">
      <c r="A412" s="21">
        <v>11750000</v>
      </c>
      <c r="B412" s="19" t="s">
        <v>46</v>
      </c>
      <c r="C412" s="19" t="s">
        <v>106</v>
      </c>
      <c r="D412" s="19" t="s">
        <v>199</v>
      </c>
      <c r="E412" s="19"/>
      <c r="F412" s="19">
        <f>COUNTA(Table4[[#This Row],[Người bán 1]:[Người bán 4]])</f>
        <v>3</v>
      </c>
      <c r="G412" s="19">
        <f t="shared" si="6"/>
        <v>3525000</v>
      </c>
    </row>
    <row r="413" spans="1:7">
      <c r="A413" s="21">
        <v>11650000</v>
      </c>
      <c r="B413" s="19" t="s">
        <v>106</v>
      </c>
      <c r="C413" s="19" t="s">
        <v>46</v>
      </c>
      <c r="D413" s="19" t="s">
        <v>199</v>
      </c>
      <c r="E413" s="19"/>
      <c r="F413" s="19">
        <f>COUNTA(Table4[[#This Row],[Người bán 1]:[Người bán 4]])</f>
        <v>3</v>
      </c>
      <c r="G413" s="19">
        <f t="shared" si="6"/>
        <v>3495000</v>
      </c>
    </row>
    <row r="414" spans="1:7">
      <c r="A414" s="21">
        <v>12000000</v>
      </c>
      <c r="B414" s="19" t="s">
        <v>361</v>
      </c>
      <c r="C414" s="19" t="s">
        <v>46</v>
      </c>
      <c r="D414" s="19"/>
      <c r="E414" s="19"/>
      <c r="F414" s="19">
        <f>COUNTA(Table4[[#This Row],[Người bán 1]:[Người bán 4]])</f>
        <v>2</v>
      </c>
      <c r="G414" s="19">
        <f t="shared" si="6"/>
        <v>6000000</v>
      </c>
    </row>
    <row r="415" spans="1:7">
      <c r="A415" s="21">
        <v>16580000</v>
      </c>
      <c r="B415" s="19" t="s">
        <v>868</v>
      </c>
      <c r="C415" s="19"/>
      <c r="D415" s="19"/>
      <c r="E415" s="19"/>
      <c r="F415" s="19">
        <f>COUNTA(Table4[[#This Row],[Người bán 1]:[Người bán 4]])</f>
        <v>1</v>
      </c>
      <c r="G415" s="19">
        <f t="shared" si="6"/>
        <v>16580000</v>
      </c>
    </row>
    <row r="416" spans="1:7">
      <c r="A416" s="21">
        <v>2000000</v>
      </c>
      <c r="B416" s="19" t="s">
        <v>46</v>
      </c>
      <c r="C416" s="19"/>
      <c r="D416" s="19"/>
      <c r="E416" s="19"/>
      <c r="F416" s="19">
        <f>COUNTA(Table4[[#This Row],[Người bán 1]:[Người bán 4]])</f>
        <v>1</v>
      </c>
      <c r="G416" s="19">
        <f t="shared" si="6"/>
        <v>2000000</v>
      </c>
    </row>
    <row r="417" spans="1:7">
      <c r="A417" s="21">
        <v>12400000</v>
      </c>
      <c r="B417" s="19" t="s">
        <v>46</v>
      </c>
      <c r="C417" s="19" t="s">
        <v>235</v>
      </c>
      <c r="D417" s="19"/>
      <c r="E417" s="19"/>
      <c r="F417" s="19">
        <f>COUNTA(Table4[[#This Row],[Người bán 1]:[Người bán 4]])</f>
        <v>2</v>
      </c>
      <c r="G417" s="19">
        <f t="shared" si="6"/>
        <v>6200000</v>
      </c>
    </row>
    <row r="418" spans="1:7">
      <c r="A418" s="21">
        <v>19800000</v>
      </c>
      <c r="B418" s="19" t="s">
        <v>70</v>
      </c>
      <c r="C418" s="19" t="s">
        <v>106</v>
      </c>
      <c r="D418" s="19" t="s">
        <v>53</v>
      </c>
      <c r="E418" s="19"/>
      <c r="F418" s="19">
        <f>COUNTA(Table4[[#This Row],[Người bán 1]:[Người bán 4]])</f>
        <v>3</v>
      </c>
      <c r="G418" s="19">
        <f t="shared" si="6"/>
        <v>5940000</v>
      </c>
    </row>
    <row r="419" spans="1:7">
      <c r="A419" s="21">
        <v>7000000</v>
      </c>
      <c r="B419" s="19" t="s">
        <v>46</v>
      </c>
      <c r="C419" s="19" t="s">
        <v>828</v>
      </c>
      <c r="D419" s="19" t="s">
        <v>138</v>
      </c>
      <c r="E419" s="19"/>
      <c r="F419" s="19">
        <f>COUNTA(Table4[[#This Row],[Người bán 1]:[Người bán 4]])</f>
        <v>3</v>
      </c>
      <c r="G419" s="19">
        <f t="shared" si="6"/>
        <v>2100000</v>
      </c>
    </row>
    <row r="420" spans="1:7">
      <c r="A420" s="21">
        <v>23500000</v>
      </c>
      <c r="B420" s="19" t="s">
        <v>53</v>
      </c>
      <c r="C420" s="19" t="s">
        <v>124</v>
      </c>
      <c r="D420" s="19" t="s">
        <v>823</v>
      </c>
      <c r="E420" s="19"/>
      <c r="F420" s="19">
        <f>COUNTA(Table4[[#This Row],[Người bán 1]:[Người bán 4]])</f>
        <v>3</v>
      </c>
      <c r="G420" s="19">
        <f t="shared" si="6"/>
        <v>7050000</v>
      </c>
    </row>
    <row r="421" spans="1:7">
      <c r="A421" s="21">
        <v>22400000</v>
      </c>
      <c r="B421" s="19" t="s">
        <v>53</v>
      </c>
      <c r="C421" s="19" t="s">
        <v>996</v>
      </c>
      <c r="D421" s="19" t="s">
        <v>216</v>
      </c>
      <c r="E421" s="19"/>
      <c r="F421" s="19">
        <f>COUNTA(Table4[[#This Row],[Người bán 1]:[Người bán 4]])</f>
        <v>3</v>
      </c>
      <c r="G421" s="19">
        <f t="shared" si="6"/>
        <v>6720000</v>
      </c>
    </row>
    <row r="422" spans="1:7">
      <c r="A422" s="21">
        <v>18800000</v>
      </c>
      <c r="B422" s="19" t="s">
        <v>191</v>
      </c>
      <c r="C422" s="19" t="s">
        <v>199</v>
      </c>
      <c r="D422" s="19" t="s">
        <v>46</v>
      </c>
      <c r="E422" s="19"/>
      <c r="F422" s="19">
        <f>COUNTA(Table4[[#This Row],[Người bán 1]:[Người bán 4]])</f>
        <v>3</v>
      </c>
      <c r="G422" s="19">
        <f t="shared" si="6"/>
        <v>5640000</v>
      </c>
    </row>
    <row r="423" spans="1:7">
      <c r="A423" s="21">
        <v>12000000</v>
      </c>
      <c r="B423" s="19" t="s">
        <v>70</v>
      </c>
      <c r="C423" s="19"/>
      <c r="D423" s="19"/>
      <c r="E423" s="19"/>
      <c r="F423" s="19">
        <f>COUNTA(Table4[[#This Row],[Người bán 1]:[Người bán 4]])</f>
        <v>1</v>
      </c>
      <c r="G423" s="19">
        <f t="shared" si="6"/>
        <v>12000000</v>
      </c>
    </row>
    <row r="424" spans="1:7">
      <c r="A424" s="21">
        <v>4500000</v>
      </c>
      <c r="B424" s="19" t="s">
        <v>195</v>
      </c>
      <c r="C424" s="19"/>
      <c r="D424" s="19"/>
      <c r="E424" s="19"/>
      <c r="F424" s="19">
        <f>COUNTA(Table4[[#This Row],[Người bán 1]:[Người bán 4]])</f>
        <v>1</v>
      </c>
      <c r="G424" s="19">
        <f t="shared" si="6"/>
        <v>4500000</v>
      </c>
    </row>
    <row r="425" spans="1:7">
      <c r="A425" s="21">
        <v>16000000</v>
      </c>
      <c r="B425" s="19" t="s">
        <v>50</v>
      </c>
      <c r="C425" s="19" t="s">
        <v>855</v>
      </c>
      <c r="D425" s="19"/>
      <c r="E425" s="19"/>
      <c r="F425" s="19">
        <f>COUNTA(Table4[[#This Row],[Người bán 1]:[Người bán 4]])</f>
        <v>2</v>
      </c>
      <c r="G425" s="19">
        <f t="shared" si="6"/>
        <v>8000000</v>
      </c>
    </row>
    <row r="426" spans="1:7">
      <c r="A426" s="21">
        <v>24000000</v>
      </c>
      <c r="B426" s="19" t="s">
        <v>46</v>
      </c>
      <c r="C426" s="19" t="s">
        <v>50</v>
      </c>
      <c r="D426" s="19" t="s">
        <v>420</v>
      </c>
      <c r="E426" s="19"/>
      <c r="F426" s="19">
        <f>COUNTA(Table4[[#This Row],[Người bán 1]:[Người bán 4]])</f>
        <v>3</v>
      </c>
      <c r="G426" s="19">
        <f t="shared" si="6"/>
        <v>7200000</v>
      </c>
    </row>
    <row r="427" spans="1:7">
      <c r="A427" s="21">
        <v>14600000</v>
      </c>
      <c r="B427" s="19" t="s">
        <v>50</v>
      </c>
      <c r="C427" s="19"/>
      <c r="D427" s="19"/>
      <c r="E427" s="19"/>
      <c r="F427" s="19">
        <f>COUNTA(Table4[[#This Row],[Người bán 1]:[Người bán 4]])</f>
        <v>1</v>
      </c>
      <c r="G427" s="19">
        <f t="shared" si="6"/>
        <v>14600000</v>
      </c>
    </row>
    <row r="428" spans="1:7">
      <c r="A428" s="21">
        <v>15120000</v>
      </c>
      <c r="B428" s="19" t="s">
        <v>368</v>
      </c>
      <c r="C428" s="19"/>
      <c r="D428" s="19"/>
      <c r="E428" s="19"/>
      <c r="F428" s="19">
        <f>COUNTA(Table4[[#This Row],[Người bán 1]:[Người bán 4]])</f>
        <v>1</v>
      </c>
      <c r="G428" s="19">
        <f t="shared" si="6"/>
        <v>15120000</v>
      </c>
    </row>
    <row r="429" spans="1:7">
      <c r="A429" s="21">
        <v>23200000</v>
      </c>
      <c r="B429" s="19" t="s">
        <v>46</v>
      </c>
      <c r="C429" s="19" t="s">
        <v>235</v>
      </c>
      <c r="D429" s="19"/>
      <c r="E429" s="19"/>
      <c r="F429" s="19">
        <f>COUNTA(Table4[[#This Row],[Người bán 1]:[Người bán 4]])</f>
        <v>2</v>
      </c>
      <c r="G429" s="19">
        <f t="shared" si="6"/>
        <v>11600000</v>
      </c>
    </row>
    <row r="430" spans="1:7">
      <c r="A430" s="21">
        <v>12000000</v>
      </c>
      <c r="B430" s="19" t="s">
        <v>54</v>
      </c>
      <c r="C430" s="19" t="s">
        <v>448</v>
      </c>
      <c r="D430" s="19"/>
      <c r="E430" s="19"/>
      <c r="F430" s="19">
        <f>COUNTA(Table4[[#This Row],[Người bán 1]:[Người bán 4]])</f>
        <v>2</v>
      </c>
      <c r="G430" s="19">
        <f t="shared" si="6"/>
        <v>6000000</v>
      </c>
    </row>
    <row r="431" spans="1:7">
      <c r="A431" s="21">
        <v>16000000</v>
      </c>
      <c r="B431" s="19" t="s">
        <v>283</v>
      </c>
      <c r="C431" s="19"/>
      <c r="D431" s="19"/>
      <c r="E431" s="19"/>
      <c r="F431" s="19">
        <f>COUNTA(Table4[[#This Row],[Người bán 1]:[Người bán 4]])</f>
        <v>1</v>
      </c>
      <c r="G431" s="19">
        <f t="shared" si="6"/>
        <v>16000000</v>
      </c>
    </row>
    <row r="432" spans="1:7">
      <c r="A432" s="21">
        <v>2000000</v>
      </c>
      <c r="B432" s="19" t="s">
        <v>102</v>
      </c>
      <c r="C432" s="19" t="s">
        <v>46</v>
      </c>
      <c r="D432" s="19"/>
      <c r="E432" s="19"/>
      <c r="F432" s="19">
        <f>COUNTA(Table4[[#This Row],[Người bán 1]:[Người bán 4]])</f>
        <v>2</v>
      </c>
      <c r="G432" s="19">
        <f t="shared" si="6"/>
        <v>1000000</v>
      </c>
    </row>
    <row r="433" spans="1:7">
      <c r="A433" s="21">
        <v>19200000</v>
      </c>
      <c r="B433" s="19" t="s">
        <v>54</v>
      </c>
      <c r="C433" s="19" t="s">
        <v>46</v>
      </c>
      <c r="D433" s="19" t="s">
        <v>102</v>
      </c>
      <c r="E433" s="19"/>
      <c r="F433" s="19">
        <f>COUNTA(Table4[[#This Row],[Người bán 1]:[Người bán 4]])</f>
        <v>3</v>
      </c>
      <c r="G433" s="19">
        <f t="shared" si="6"/>
        <v>5760000</v>
      </c>
    </row>
    <row r="434" spans="1:7">
      <c r="A434" s="21">
        <v>9000000</v>
      </c>
      <c r="B434" s="19" t="s">
        <v>167</v>
      </c>
      <c r="C434" s="19" t="s">
        <v>46</v>
      </c>
      <c r="D434" s="19" t="s">
        <v>868</v>
      </c>
      <c r="E434" s="19"/>
      <c r="F434" s="19">
        <f>COUNTA(Table4[[#This Row],[Người bán 1]:[Người bán 4]])</f>
        <v>3</v>
      </c>
      <c r="G434" s="19">
        <f t="shared" si="6"/>
        <v>2700000</v>
      </c>
    </row>
    <row r="435" spans="1:7">
      <c r="A435" s="21">
        <v>5760000</v>
      </c>
      <c r="B435" s="19" t="s">
        <v>361</v>
      </c>
      <c r="C435" s="19" t="s">
        <v>828</v>
      </c>
      <c r="D435" s="19" t="s">
        <v>841</v>
      </c>
      <c r="E435" s="19"/>
      <c r="F435" s="19">
        <f>COUNTA(Table4[[#This Row],[Người bán 1]:[Người bán 4]])</f>
        <v>3</v>
      </c>
      <c r="G435" s="19">
        <f t="shared" si="6"/>
        <v>1728000</v>
      </c>
    </row>
    <row r="436" spans="1:7">
      <c r="A436" s="21">
        <v>11000000</v>
      </c>
      <c r="B436" s="19" t="s">
        <v>54</v>
      </c>
      <c r="C436" s="19" t="s">
        <v>61</v>
      </c>
      <c r="D436" s="19" t="s">
        <v>579</v>
      </c>
      <c r="E436" s="19"/>
      <c r="F436" s="19">
        <f>COUNTA(Table4[[#This Row],[Người bán 1]:[Người bán 4]])</f>
        <v>3</v>
      </c>
      <c r="G436" s="19">
        <f t="shared" si="6"/>
        <v>3300000</v>
      </c>
    </row>
    <row r="437" spans="1:7">
      <c r="A437" s="21">
        <v>13200000</v>
      </c>
      <c r="B437" s="19" t="s">
        <v>165</v>
      </c>
      <c r="C437" s="19" t="s">
        <v>136</v>
      </c>
      <c r="D437" s="19" t="s">
        <v>137</v>
      </c>
      <c r="E437" s="19"/>
      <c r="F437" s="19">
        <f>COUNTA(Table4[[#This Row],[Người bán 1]:[Người bán 4]])</f>
        <v>3</v>
      </c>
      <c r="G437" s="19">
        <f t="shared" si="6"/>
        <v>3960000</v>
      </c>
    </row>
    <row r="438" spans="1:7">
      <c r="A438" s="21">
        <v>6720000</v>
      </c>
      <c r="B438" s="19" t="s">
        <v>54</v>
      </c>
      <c r="C438" s="19" t="s">
        <v>53</v>
      </c>
      <c r="D438" s="19"/>
      <c r="E438" s="19"/>
      <c r="F438" s="19">
        <f>COUNTA(Table4[[#This Row],[Người bán 1]:[Người bán 4]])</f>
        <v>2</v>
      </c>
      <c r="G438" s="19">
        <f t="shared" si="6"/>
        <v>3360000</v>
      </c>
    </row>
    <row r="439" spans="1:7">
      <c r="A439" s="21">
        <v>4000000</v>
      </c>
      <c r="B439" s="19" t="s">
        <v>50</v>
      </c>
      <c r="C439" s="19" t="s">
        <v>106</v>
      </c>
      <c r="D439" s="19" t="s">
        <v>294</v>
      </c>
      <c r="E439" s="19"/>
      <c r="F439" s="19">
        <f>COUNTA(Table4[[#This Row],[Người bán 1]:[Người bán 4]])</f>
        <v>3</v>
      </c>
      <c r="G439" s="19">
        <f t="shared" si="6"/>
        <v>1200000</v>
      </c>
    </row>
    <row r="440" spans="1:7">
      <c r="A440" s="21">
        <v>17000000</v>
      </c>
      <c r="B440" s="19" t="s">
        <v>50</v>
      </c>
      <c r="C440" s="19" t="s">
        <v>106</v>
      </c>
      <c r="D440" s="19" t="s">
        <v>294</v>
      </c>
      <c r="E440" s="19"/>
      <c r="F440" s="19">
        <f>COUNTA(Table4[[#This Row],[Người bán 1]:[Người bán 4]])</f>
        <v>3</v>
      </c>
      <c r="G440" s="19">
        <f t="shared" si="6"/>
        <v>5100000</v>
      </c>
    </row>
    <row r="441" spans="1:7">
      <c r="A441" s="21">
        <v>3000000</v>
      </c>
      <c r="B441" s="19" t="s">
        <v>151</v>
      </c>
      <c r="C441" s="19"/>
      <c r="D441" s="19"/>
      <c r="E441" s="19"/>
      <c r="F441" s="19">
        <f>COUNTA(Table4[[#This Row],[Người bán 1]:[Người bán 4]])</f>
        <v>1</v>
      </c>
      <c r="G441" s="19">
        <f t="shared" si="6"/>
        <v>3000000</v>
      </c>
    </row>
    <row r="442" spans="1:7">
      <c r="A442" s="21">
        <v>2000000</v>
      </c>
      <c r="B442" s="19" t="s">
        <v>46</v>
      </c>
      <c r="C442" s="19" t="s">
        <v>167</v>
      </c>
      <c r="D442" s="19" t="s">
        <v>311</v>
      </c>
      <c r="E442" s="19"/>
      <c r="F442" s="19">
        <f>COUNTA(Table4[[#This Row],[Người bán 1]:[Người bán 4]])</f>
        <v>3</v>
      </c>
      <c r="G442" s="19">
        <f t="shared" si="6"/>
        <v>600000</v>
      </c>
    </row>
    <row r="443" spans="1:7">
      <c r="A443" s="21">
        <v>7200000</v>
      </c>
      <c r="B443" s="19" t="s">
        <v>53</v>
      </c>
      <c r="C443" s="19" t="s">
        <v>70</v>
      </c>
      <c r="D443" s="19" t="s">
        <v>167</v>
      </c>
      <c r="E443" s="19"/>
      <c r="F443" s="19">
        <f>COUNTA(Table4[[#This Row],[Người bán 1]:[Người bán 4]])</f>
        <v>3</v>
      </c>
      <c r="G443" s="19">
        <f t="shared" si="6"/>
        <v>2160000</v>
      </c>
    </row>
    <row r="444" spans="1:7">
      <c r="A444" s="21">
        <v>14500000</v>
      </c>
      <c r="B444" s="19" t="s">
        <v>53</v>
      </c>
      <c r="C444" s="19" t="s">
        <v>579</v>
      </c>
      <c r="D444" s="19"/>
      <c r="E444" s="19"/>
      <c r="F444" s="19">
        <f>COUNTA(Table4[[#This Row],[Người bán 1]:[Người bán 4]])</f>
        <v>2</v>
      </c>
      <c r="G444" s="19">
        <f t="shared" si="6"/>
        <v>7250000</v>
      </c>
    </row>
    <row r="445" spans="1:7">
      <c r="A445" s="21">
        <v>12000000</v>
      </c>
      <c r="B445" s="19" t="s">
        <v>53</v>
      </c>
      <c r="C445" s="19" t="s">
        <v>54</v>
      </c>
      <c r="D445" s="19" t="s">
        <v>954</v>
      </c>
      <c r="E445" s="19"/>
      <c r="F445" s="19">
        <f>COUNTA(Table4[[#This Row],[Người bán 1]:[Người bán 4]])</f>
        <v>3</v>
      </c>
      <c r="G445" s="19">
        <f t="shared" si="6"/>
        <v>3600000</v>
      </c>
    </row>
    <row r="446" spans="1:7">
      <c r="A446" s="21">
        <v>9000000</v>
      </c>
      <c r="B446" s="19" t="s">
        <v>46</v>
      </c>
      <c r="C446" s="19"/>
      <c r="D446" s="19"/>
      <c r="E446" s="19"/>
      <c r="F446" s="19">
        <f>COUNTA(Table4[[#This Row],[Người bán 1]:[Người bán 4]])</f>
        <v>1</v>
      </c>
      <c r="G446" s="19">
        <f t="shared" si="6"/>
        <v>9000000</v>
      </c>
    </row>
    <row r="447" spans="1:7">
      <c r="A447" s="21">
        <v>7000000</v>
      </c>
      <c r="B447" s="19" t="s">
        <v>46</v>
      </c>
      <c r="C447" s="19"/>
      <c r="D447" s="19"/>
      <c r="E447" s="19"/>
      <c r="F447" s="19">
        <f>COUNTA(Table4[[#This Row],[Người bán 1]:[Người bán 4]])</f>
        <v>1</v>
      </c>
      <c r="G447" s="19">
        <f t="shared" si="6"/>
        <v>7000000</v>
      </c>
    </row>
    <row r="448" spans="1:7">
      <c r="A448" s="21">
        <v>2000000</v>
      </c>
      <c r="B448" s="19" t="s">
        <v>46</v>
      </c>
      <c r="C448" s="19" t="s">
        <v>1048</v>
      </c>
      <c r="D448" s="19" t="s">
        <v>50</v>
      </c>
      <c r="E448" s="19"/>
      <c r="F448" s="19">
        <f>COUNTA(Table4[[#This Row],[Người bán 1]:[Người bán 4]])</f>
        <v>3</v>
      </c>
      <c r="G448" s="19">
        <f t="shared" si="6"/>
        <v>600000</v>
      </c>
    </row>
    <row r="449" spans="1:7">
      <c r="A449" s="21">
        <v>15500000</v>
      </c>
      <c r="B449" s="19" t="s">
        <v>215</v>
      </c>
      <c r="C449" s="19"/>
      <c r="D449" s="19"/>
      <c r="E449" s="19"/>
      <c r="F449" s="19">
        <f>COUNTA(Table4[[#This Row],[Người bán 1]:[Người bán 4]])</f>
        <v>1</v>
      </c>
      <c r="G449" s="19">
        <f t="shared" si="6"/>
        <v>15500000</v>
      </c>
    </row>
    <row r="450" spans="1:7">
      <c r="A450" s="21">
        <v>7000000</v>
      </c>
      <c r="B450" s="19" t="s">
        <v>706</v>
      </c>
      <c r="C450" s="19"/>
      <c r="D450" s="19"/>
      <c r="E450" s="19"/>
      <c r="F450" s="19">
        <f>COUNTA(Table4[[#This Row],[Người bán 1]:[Người bán 4]])</f>
        <v>1</v>
      </c>
      <c r="G450" s="19">
        <f t="shared" ref="G450:G513" si="7">IF(F450=1,A450,IF(F450=2,A450*50%,IF(F450=3,A450*30%,IF(F450=4,A450*25%))))</f>
        <v>7000000</v>
      </c>
    </row>
    <row r="451" spans="1:7">
      <c r="A451" s="21">
        <v>1000000</v>
      </c>
      <c r="B451" s="19" t="s">
        <v>38</v>
      </c>
      <c r="C451" s="19"/>
      <c r="D451" s="19"/>
      <c r="E451" s="19"/>
      <c r="F451" s="19">
        <f>COUNTA(Table4[[#This Row],[Người bán 1]:[Người bán 4]])</f>
        <v>1</v>
      </c>
      <c r="G451" s="19">
        <f t="shared" si="7"/>
        <v>1000000</v>
      </c>
    </row>
    <row r="452" spans="1:7">
      <c r="A452" s="21">
        <v>12500000</v>
      </c>
      <c r="B452" s="19" t="s">
        <v>38</v>
      </c>
      <c r="C452" s="19"/>
      <c r="D452" s="19"/>
      <c r="E452" s="19"/>
      <c r="F452" s="19">
        <f>COUNTA(Table4[[#This Row],[Người bán 1]:[Người bán 4]])</f>
        <v>1</v>
      </c>
      <c r="G452" s="19">
        <f t="shared" si="7"/>
        <v>12500000</v>
      </c>
    </row>
    <row r="453" spans="1:7">
      <c r="A453" s="21">
        <v>5000000</v>
      </c>
      <c r="B453" s="19" t="s">
        <v>166</v>
      </c>
      <c r="C453" s="19"/>
      <c r="D453" s="19"/>
      <c r="E453" s="19"/>
      <c r="F453" s="19">
        <f>COUNTA(Table4[[#This Row],[Người bán 1]:[Người bán 4]])</f>
        <v>1</v>
      </c>
      <c r="G453" s="19">
        <f t="shared" si="7"/>
        <v>5000000</v>
      </c>
    </row>
    <row r="454" spans="1:7">
      <c r="A454" s="21">
        <v>4000000</v>
      </c>
      <c r="B454" s="19" t="s">
        <v>166</v>
      </c>
      <c r="C454" s="19"/>
      <c r="D454" s="19"/>
      <c r="E454" s="19"/>
      <c r="F454" s="19">
        <f>COUNTA(Table4[[#This Row],[Người bán 1]:[Người bán 4]])</f>
        <v>1</v>
      </c>
      <c r="G454" s="19">
        <f t="shared" si="7"/>
        <v>4000000</v>
      </c>
    </row>
    <row r="455" spans="1:7">
      <c r="A455" s="21">
        <v>18000000</v>
      </c>
      <c r="B455" s="19" t="s">
        <v>76</v>
      </c>
      <c r="C455" s="19" t="s">
        <v>294</v>
      </c>
      <c r="D455" s="19" t="s">
        <v>791</v>
      </c>
      <c r="E455" s="19"/>
      <c r="F455" s="19">
        <f>COUNTA(Table4[[#This Row],[Người bán 1]:[Người bán 4]])</f>
        <v>3</v>
      </c>
      <c r="G455" s="19">
        <f t="shared" si="7"/>
        <v>5400000</v>
      </c>
    </row>
    <row r="456" spans="1:7">
      <c r="A456" s="21">
        <v>45080000</v>
      </c>
      <c r="B456" s="19" t="s">
        <v>46</v>
      </c>
      <c r="C456" s="19" t="s">
        <v>119</v>
      </c>
      <c r="D456" s="19" t="s">
        <v>579</v>
      </c>
      <c r="E456" s="19"/>
      <c r="F456" s="19">
        <f>COUNTA(Table4[[#This Row],[Người bán 1]:[Người bán 4]])</f>
        <v>3</v>
      </c>
      <c r="G456" s="19">
        <f t="shared" si="7"/>
        <v>13524000</v>
      </c>
    </row>
    <row r="457" spans="1:7">
      <c r="A457" s="21">
        <v>2000000</v>
      </c>
      <c r="B457" s="19" t="s">
        <v>706</v>
      </c>
      <c r="C457" s="19"/>
      <c r="D457" s="19"/>
      <c r="E457" s="19"/>
      <c r="F457" s="19">
        <f>COUNTA(Table4[[#This Row],[Người bán 1]:[Người bán 4]])</f>
        <v>1</v>
      </c>
      <c r="G457" s="19">
        <f t="shared" si="7"/>
        <v>2000000</v>
      </c>
    </row>
    <row r="458" spans="1:7">
      <c r="A458" s="21">
        <v>5000000</v>
      </c>
      <c r="B458" s="19" t="s">
        <v>46</v>
      </c>
      <c r="C458" s="19" t="s">
        <v>342</v>
      </c>
      <c r="D458" s="19"/>
      <c r="E458" s="19"/>
      <c r="F458" s="19">
        <f>COUNTA(Table4[[#This Row],[Người bán 1]:[Người bán 4]])</f>
        <v>2</v>
      </c>
      <c r="G458" s="19">
        <f t="shared" si="7"/>
        <v>2500000</v>
      </c>
    </row>
    <row r="459" spans="1:7">
      <c r="A459" s="21">
        <v>6000000</v>
      </c>
      <c r="B459" s="19" t="s">
        <v>46</v>
      </c>
      <c r="C459" s="19" t="s">
        <v>342</v>
      </c>
      <c r="D459" s="19"/>
      <c r="E459" s="19"/>
      <c r="F459" s="19">
        <f>COUNTA(Table4[[#This Row],[Người bán 1]:[Người bán 4]])</f>
        <v>2</v>
      </c>
      <c r="G459" s="19">
        <f t="shared" si="7"/>
        <v>3000000</v>
      </c>
    </row>
    <row r="460" spans="1:7">
      <c r="A460" s="21">
        <v>1000000</v>
      </c>
      <c r="B460" s="19" t="s">
        <v>400</v>
      </c>
      <c r="C460" s="19"/>
      <c r="D460" s="19"/>
      <c r="E460" s="19"/>
      <c r="F460" s="19">
        <f>COUNTA(Table4[[#This Row],[Người bán 1]:[Người bán 4]])</f>
        <v>1</v>
      </c>
      <c r="G460" s="19">
        <f t="shared" si="7"/>
        <v>1000000</v>
      </c>
    </row>
    <row r="461" spans="1:7">
      <c r="A461" s="21">
        <v>4800000</v>
      </c>
      <c r="B461" s="19" t="s">
        <v>76</v>
      </c>
      <c r="C461" s="19"/>
      <c r="D461" s="19"/>
      <c r="E461" s="19"/>
      <c r="F461" s="19">
        <f>COUNTA(Table4[[#This Row],[Người bán 1]:[Người bán 4]])</f>
        <v>1</v>
      </c>
      <c r="G461" s="19">
        <f t="shared" si="7"/>
        <v>4800000</v>
      </c>
    </row>
    <row r="462" spans="1:7">
      <c r="A462" s="21">
        <v>2880000</v>
      </c>
      <c r="B462" s="19" t="s">
        <v>76</v>
      </c>
      <c r="C462" s="19" t="s">
        <v>136</v>
      </c>
      <c r="D462" s="19"/>
      <c r="E462" s="19"/>
      <c r="F462" s="19">
        <f>COUNTA(Table4[[#This Row],[Người bán 1]:[Người bán 4]])</f>
        <v>2</v>
      </c>
      <c r="G462" s="19">
        <f t="shared" si="7"/>
        <v>1440000</v>
      </c>
    </row>
    <row r="463" spans="1:7">
      <c r="A463" s="21">
        <v>5760000</v>
      </c>
      <c r="B463" s="19" t="s">
        <v>119</v>
      </c>
      <c r="C463" s="19" t="s">
        <v>264</v>
      </c>
      <c r="D463" s="19"/>
      <c r="E463" s="19"/>
      <c r="F463" s="19">
        <f>COUNTA(Table4[[#This Row],[Người bán 1]:[Người bán 4]])</f>
        <v>2</v>
      </c>
      <c r="G463" s="19">
        <f t="shared" si="7"/>
        <v>2880000</v>
      </c>
    </row>
    <row r="464" spans="1:7">
      <c r="A464" s="21">
        <v>8290000</v>
      </c>
      <c r="B464" s="19" t="s">
        <v>264</v>
      </c>
      <c r="C464" s="19" t="s">
        <v>335</v>
      </c>
      <c r="D464" s="19"/>
      <c r="E464" s="19"/>
      <c r="F464" s="19">
        <f>COUNTA(Table4[[#This Row],[Người bán 1]:[Người bán 4]])</f>
        <v>2</v>
      </c>
      <c r="G464" s="19">
        <f t="shared" si="7"/>
        <v>4145000</v>
      </c>
    </row>
    <row r="465" spans="1:7">
      <c r="A465" s="27">
        <v>1000000</v>
      </c>
      <c r="B465" s="25" t="s">
        <v>50</v>
      </c>
      <c r="C465" s="25" t="s">
        <v>151</v>
      </c>
      <c r="D465" s="25"/>
      <c r="E465" s="25"/>
      <c r="F465" s="19">
        <f>COUNTA(Table4[[#This Row],[Người bán 1]:[Người bán 4]])</f>
        <v>2</v>
      </c>
      <c r="G465" s="19">
        <f t="shared" si="7"/>
        <v>500000</v>
      </c>
    </row>
    <row r="466" spans="1:7">
      <c r="A466" s="21">
        <v>13400000</v>
      </c>
      <c r="B466" s="19" t="s">
        <v>50</v>
      </c>
      <c r="C466" s="19" t="s">
        <v>151</v>
      </c>
      <c r="D466" s="19"/>
      <c r="E466" s="19"/>
      <c r="F466" s="19">
        <f>COUNTA(Table4[[#This Row],[Người bán 1]:[Người bán 4]])</f>
        <v>2</v>
      </c>
      <c r="G466" s="19">
        <f t="shared" si="7"/>
        <v>6700000</v>
      </c>
    </row>
    <row r="467" spans="1:7">
      <c r="A467" s="21">
        <v>18500000</v>
      </c>
      <c r="B467" s="19" t="s">
        <v>347</v>
      </c>
      <c r="C467" s="19" t="s">
        <v>216</v>
      </c>
      <c r="D467" s="19" t="s">
        <v>61</v>
      </c>
      <c r="E467" s="19"/>
      <c r="F467" s="19">
        <f>COUNTA(Table4[[#This Row],[Người bán 1]:[Người bán 4]])</f>
        <v>3</v>
      </c>
      <c r="G467" s="19">
        <f t="shared" si="7"/>
        <v>5550000</v>
      </c>
    </row>
    <row r="468" spans="1:7">
      <c r="A468" s="21">
        <v>12000000</v>
      </c>
      <c r="B468" s="19" t="s">
        <v>210</v>
      </c>
      <c r="C468" s="19" t="s">
        <v>119</v>
      </c>
      <c r="D468" s="19" t="s">
        <v>188</v>
      </c>
      <c r="E468" s="19"/>
      <c r="F468" s="19">
        <f>COUNTA(Table4[[#This Row],[Người bán 1]:[Người bán 4]])</f>
        <v>3</v>
      </c>
      <c r="G468" s="19">
        <f t="shared" si="7"/>
        <v>3600000</v>
      </c>
    </row>
    <row r="469" spans="1:7">
      <c r="A469" s="21">
        <v>14725000</v>
      </c>
      <c r="B469" s="19" t="s">
        <v>165</v>
      </c>
      <c r="C469" s="19" t="s">
        <v>136</v>
      </c>
      <c r="D469" s="19" t="s">
        <v>119</v>
      </c>
      <c r="E469" s="19"/>
      <c r="F469" s="19">
        <f>COUNTA(Table4[[#This Row],[Người bán 1]:[Người bán 4]])</f>
        <v>3</v>
      </c>
      <c r="G469" s="19">
        <f t="shared" si="7"/>
        <v>4417500</v>
      </c>
    </row>
    <row r="470" spans="1:7">
      <c r="A470" s="21">
        <v>7200000</v>
      </c>
      <c r="B470" s="19" t="s">
        <v>46</v>
      </c>
      <c r="C470" s="19" t="s">
        <v>53</v>
      </c>
      <c r="D470" s="19" t="s">
        <v>199</v>
      </c>
      <c r="E470" s="19"/>
      <c r="F470" s="19">
        <f>COUNTA(Table4[[#This Row],[Người bán 1]:[Người bán 4]])</f>
        <v>3</v>
      </c>
      <c r="G470" s="19">
        <f t="shared" si="7"/>
        <v>2160000</v>
      </c>
    </row>
    <row r="471" spans="1:7">
      <c r="A471" s="21">
        <v>13200000</v>
      </c>
      <c r="B471" s="19" t="s">
        <v>136</v>
      </c>
      <c r="C471" s="19" t="s">
        <v>165</v>
      </c>
      <c r="D471" s="19" t="s">
        <v>166</v>
      </c>
      <c r="E471" s="19"/>
      <c r="F471" s="19">
        <f>COUNTA(Table4[[#This Row],[Người bán 1]:[Người bán 4]])</f>
        <v>3</v>
      </c>
      <c r="G471" s="19">
        <f t="shared" si="7"/>
        <v>3960000</v>
      </c>
    </row>
    <row r="472" spans="1:7">
      <c r="A472" s="21">
        <v>4400000</v>
      </c>
      <c r="B472" s="19" t="s">
        <v>50</v>
      </c>
      <c r="C472" s="19" t="s">
        <v>448</v>
      </c>
      <c r="D472" s="19"/>
      <c r="E472" s="19"/>
      <c r="F472" s="19">
        <f>COUNTA(Table4[[#This Row],[Người bán 1]:[Người bán 4]])</f>
        <v>2</v>
      </c>
      <c r="G472" s="19">
        <f t="shared" si="7"/>
        <v>2200000</v>
      </c>
    </row>
    <row r="473" spans="1:7">
      <c r="A473" s="21">
        <v>5500000</v>
      </c>
      <c r="B473" s="19" t="s">
        <v>239</v>
      </c>
      <c r="C473" s="19"/>
      <c r="D473" s="19"/>
      <c r="E473" s="19"/>
      <c r="F473" s="19">
        <f>COUNTA(Table4[[#This Row],[Người bán 1]:[Người bán 4]])</f>
        <v>1</v>
      </c>
      <c r="G473" s="19">
        <f t="shared" si="7"/>
        <v>5500000</v>
      </c>
    </row>
    <row r="474" spans="1:7">
      <c r="A474" s="21">
        <v>4000000</v>
      </c>
      <c r="B474" s="19" t="s">
        <v>400</v>
      </c>
      <c r="C474" s="19"/>
      <c r="D474" s="19"/>
      <c r="E474" s="19"/>
      <c r="F474" s="19">
        <f>COUNTA(Table4[[#This Row],[Người bán 1]:[Người bán 4]])</f>
        <v>1</v>
      </c>
      <c r="G474" s="19">
        <f t="shared" si="7"/>
        <v>4000000</v>
      </c>
    </row>
    <row r="475" spans="1:7">
      <c r="A475" s="21">
        <v>15120000</v>
      </c>
      <c r="B475" s="19" t="s">
        <v>167</v>
      </c>
      <c r="C475" s="19" t="s">
        <v>575</v>
      </c>
      <c r="D475" s="19" t="s">
        <v>206</v>
      </c>
      <c r="E475" s="19"/>
      <c r="F475" s="19">
        <f>COUNTA(Table4[[#This Row],[Người bán 1]:[Người bán 4]])</f>
        <v>3</v>
      </c>
      <c r="G475" s="19">
        <f t="shared" si="7"/>
        <v>4536000</v>
      </c>
    </row>
    <row r="476" spans="1:7">
      <c r="A476" s="21">
        <v>11500000</v>
      </c>
      <c r="B476" s="19" t="s">
        <v>205</v>
      </c>
      <c r="C476" s="19"/>
      <c r="D476" s="19"/>
      <c r="E476" s="19"/>
      <c r="F476" s="19">
        <f>COUNTA(Table4[[#This Row],[Người bán 1]:[Người bán 4]])</f>
        <v>1</v>
      </c>
      <c r="G476" s="19">
        <f t="shared" si="7"/>
        <v>11500000</v>
      </c>
    </row>
    <row r="477" spans="1:7">
      <c r="A477" s="21">
        <v>19200000</v>
      </c>
      <c r="B477" s="19" t="s">
        <v>294</v>
      </c>
      <c r="C477" s="19" t="s">
        <v>138</v>
      </c>
      <c r="D477" s="19" t="s">
        <v>46</v>
      </c>
      <c r="E477" s="19"/>
      <c r="F477" s="19">
        <f>COUNTA(Table4[[#This Row],[Người bán 1]:[Người bán 4]])</f>
        <v>3</v>
      </c>
      <c r="G477" s="19">
        <f t="shared" si="7"/>
        <v>5760000</v>
      </c>
    </row>
    <row r="478" spans="1:7">
      <c r="A478" s="21">
        <v>5200000</v>
      </c>
      <c r="B478" s="19" t="s">
        <v>1112</v>
      </c>
      <c r="C478" s="19"/>
      <c r="D478" s="19"/>
      <c r="E478" s="19"/>
      <c r="F478" s="19">
        <f>COUNTA(Table4[[#This Row],[Người bán 1]:[Người bán 4]])</f>
        <v>1</v>
      </c>
      <c r="G478" s="19">
        <f t="shared" si="7"/>
        <v>5200000</v>
      </c>
    </row>
    <row r="479" spans="1:7">
      <c r="A479" s="21">
        <v>8000000</v>
      </c>
      <c r="B479" s="19" t="s">
        <v>294</v>
      </c>
      <c r="C479" s="19" t="s">
        <v>46</v>
      </c>
      <c r="D479" s="19" t="s">
        <v>841</v>
      </c>
      <c r="E479" s="19"/>
      <c r="F479" s="19">
        <f>COUNTA(Table4[[#This Row],[Người bán 1]:[Người bán 4]])</f>
        <v>3</v>
      </c>
      <c r="G479" s="19">
        <f t="shared" si="7"/>
        <v>2400000</v>
      </c>
    </row>
    <row r="480" spans="1:7">
      <c r="A480" s="21">
        <v>8000000</v>
      </c>
      <c r="B480" s="19" t="s">
        <v>294</v>
      </c>
      <c r="C480" s="19" t="s">
        <v>46</v>
      </c>
      <c r="D480" s="19" t="s">
        <v>1116</v>
      </c>
      <c r="E480" s="19"/>
      <c r="F480" s="19">
        <f>COUNTA(Table4[[#This Row],[Người bán 1]:[Người bán 4]])</f>
        <v>3</v>
      </c>
      <c r="G480" s="19">
        <f t="shared" si="7"/>
        <v>2400000</v>
      </c>
    </row>
    <row r="481" spans="1:7">
      <c r="A481" s="21">
        <v>2000000</v>
      </c>
      <c r="B481" s="19" t="s">
        <v>191</v>
      </c>
      <c r="C481" s="19"/>
      <c r="D481" s="19"/>
      <c r="E481" s="19"/>
      <c r="F481" s="19">
        <f>COUNTA(Table4[[#This Row],[Người bán 1]:[Người bán 4]])</f>
        <v>1</v>
      </c>
      <c r="G481" s="19">
        <f t="shared" si="7"/>
        <v>2000000</v>
      </c>
    </row>
    <row r="482" spans="1:7">
      <c r="A482" s="21">
        <v>10500000</v>
      </c>
      <c r="B482" s="19" t="s">
        <v>53</v>
      </c>
      <c r="C482" s="19" t="s">
        <v>106</v>
      </c>
      <c r="D482" s="19" t="s">
        <v>823</v>
      </c>
      <c r="E482" s="19"/>
      <c r="F482" s="19">
        <f>COUNTA(Table4[[#This Row],[Người bán 1]:[Người bán 4]])</f>
        <v>3</v>
      </c>
      <c r="G482" s="19">
        <f t="shared" si="7"/>
        <v>3150000</v>
      </c>
    </row>
    <row r="483" spans="1:7">
      <c r="A483" s="21">
        <v>10500000</v>
      </c>
      <c r="B483" s="19" t="s">
        <v>53</v>
      </c>
      <c r="C483" s="19" t="s">
        <v>106</v>
      </c>
      <c r="D483" s="19" t="s">
        <v>823</v>
      </c>
      <c r="E483" s="19"/>
      <c r="F483" s="19">
        <f>COUNTA(Table4[[#This Row],[Người bán 1]:[Người bán 4]])</f>
        <v>3</v>
      </c>
      <c r="G483" s="19">
        <f t="shared" si="7"/>
        <v>3150000</v>
      </c>
    </row>
    <row r="484" spans="1:7">
      <c r="A484" s="21">
        <v>7600000</v>
      </c>
      <c r="B484" s="19" t="s">
        <v>37</v>
      </c>
      <c r="C484" s="19"/>
      <c r="D484" s="19"/>
      <c r="E484" s="19"/>
      <c r="F484" s="19">
        <f>COUNTA(Table4[[#This Row],[Người bán 1]:[Người bán 4]])</f>
        <v>1</v>
      </c>
      <c r="G484" s="19">
        <f t="shared" si="7"/>
        <v>7600000</v>
      </c>
    </row>
    <row r="485" spans="1:7">
      <c r="A485" s="21">
        <v>10000000</v>
      </c>
      <c r="B485" s="19" t="s">
        <v>37</v>
      </c>
      <c r="C485" s="19"/>
      <c r="D485" s="19"/>
      <c r="E485" s="19"/>
      <c r="F485" s="19">
        <f>COUNTA(Table4[[#This Row],[Người bán 1]:[Người bán 4]])</f>
        <v>1</v>
      </c>
      <c r="G485" s="19">
        <f t="shared" si="7"/>
        <v>10000000</v>
      </c>
    </row>
    <row r="486" spans="1:7">
      <c r="A486" s="21">
        <v>5000000</v>
      </c>
      <c r="B486" s="19" t="s">
        <v>70</v>
      </c>
      <c r="C486" s="19"/>
      <c r="D486" s="19"/>
      <c r="E486" s="19"/>
      <c r="F486" s="19">
        <f>COUNTA(Table4[[#This Row],[Người bán 1]:[Người bán 4]])</f>
        <v>1</v>
      </c>
      <c r="G486" s="19">
        <f t="shared" si="7"/>
        <v>5000000</v>
      </c>
    </row>
    <row r="487" spans="1:7">
      <c r="A487" s="21">
        <v>2000000</v>
      </c>
      <c r="B487" s="19" t="s">
        <v>136</v>
      </c>
      <c r="C487" s="19" t="s">
        <v>165</v>
      </c>
      <c r="D487" s="19" t="s">
        <v>38</v>
      </c>
      <c r="E487" s="19"/>
      <c r="F487" s="19">
        <f>COUNTA(Table4[[#This Row],[Người bán 1]:[Người bán 4]])</f>
        <v>3</v>
      </c>
      <c r="G487" s="19">
        <f t="shared" si="7"/>
        <v>600000</v>
      </c>
    </row>
    <row r="488" spans="1:7">
      <c r="A488" s="21">
        <v>12500000</v>
      </c>
      <c r="B488" s="19" t="s">
        <v>165</v>
      </c>
      <c r="C488" s="19" t="s">
        <v>136</v>
      </c>
      <c r="D488" s="19" t="s">
        <v>38</v>
      </c>
      <c r="E488" s="19"/>
      <c r="F488" s="19">
        <f>COUNTA(Table4[[#This Row],[Người bán 1]:[Người bán 4]])</f>
        <v>3</v>
      </c>
      <c r="G488" s="19">
        <f t="shared" si="7"/>
        <v>3750000</v>
      </c>
    </row>
    <row r="489" spans="1:7">
      <c r="A489" s="21">
        <v>3000000</v>
      </c>
      <c r="B489" s="19" t="s">
        <v>50</v>
      </c>
      <c r="C489" s="19" t="s">
        <v>841</v>
      </c>
      <c r="D489" s="19" t="s">
        <v>206</v>
      </c>
      <c r="E489" s="19"/>
      <c r="F489" s="19">
        <f>COUNTA(Table4[[#This Row],[Người bán 1]:[Người bán 4]])</f>
        <v>3</v>
      </c>
      <c r="G489" s="19">
        <f t="shared" si="7"/>
        <v>900000</v>
      </c>
    </row>
    <row r="490" spans="1:7">
      <c r="A490" s="21">
        <v>26800000</v>
      </c>
      <c r="B490" s="19" t="s">
        <v>50</v>
      </c>
      <c r="C490" s="19" t="s">
        <v>841</v>
      </c>
      <c r="D490" s="19" t="s">
        <v>206</v>
      </c>
      <c r="E490" s="19"/>
      <c r="F490" s="19">
        <f>COUNTA(Table4[[#This Row],[Người bán 1]:[Người bán 4]])</f>
        <v>3</v>
      </c>
      <c r="G490" s="19">
        <f t="shared" si="7"/>
        <v>8040000</v>
      </c>
    </row>
    <row r="491" spans="1:7">
      <c r="A491" s="21">
        <v>10000000</v>
      </c>
      <c r="B491" s="19" t="s">
        <v>205</v>
      </c>
      <c r="C491" s="19"/>
      <c r="D491" s="19"/>
      <c r="E491" s="19"/>
      <c r="F491" s="19">
        <f>COUNTA(Table4[[#This Row],[Người bán 1]:[Người bán 4]])</f>
        <v>1</v>
      </c>
      <c r="G491" s="19">
        <f t="shared" si="7"/>
        <v>10000000</v>
      </c>
    </row>
    <row r="492" spans="1:7">
      <c r="A492" s="21">
        <v>16000000</v>
      </c>
      <c r="B492" s="19" t="s">
        <v>516</v>
      </c>
      <c r="C492" s="19"/>
      <c r="D492" s="19"/>
      <c r="E492" s="19"/>
      <c r="F492" s="19">
        <f>COUNTA(Table4[[#This Row],[Người bán 1]:[Người bán 4]])</f>
        <v>1</v>
      </c>
      <c r="G492" s="19">
        <f t="shared" si="7"/>
        <v>16000000</v>
      </c>
    </row>
    <row r="493" spans="1:7">
      <c r="A493" s="21">
        <v>2000000</v>
      </c>
      <c r="B493" s="19" t="s">
        <v>191</v>
      </c>
      <c r="C493" s="19" t="s">
        <v>54</v>
      </c>
      <c r="D493" s="19" t="s">
        <v>47</v>
      </c>
      <c r="E493" s="19"/>
      <c r="F493" s="19">
        <f>COUNTA(Table4[[#This Row],[Người bán 1]:[Người bán 4]])</f>
        <v>3</v>
      </c>
      <c r="G493" s="19">
        <f t="shared" si="7"/>
        <v>600000</v>
      </c>
    </row>
    <row r="494" spans="1:7">
      <c r="A494" s="21">
        <v>9000000</v>
      </c>
      <c r="B494" s="19" t="s">
        <v>191</v>
      </c>
      <c r="C494" s="19" t="s">
        <v>47</v>
      </c>
      <c r="D494" s="19" t="s">
        <v>54</v>
      </c>
      <c r="E494" s="19"/>
      <c r="F494" s="19">
        <f>COUNTA(Table4[[#This Row],[Người bán 1]:[Người bán 4]])</f>
        <v>3</v>
      </c>
      <c r="G494" s="19">
        <f t="shared" si="7"/>
        <v>2700000</v>
      </c>
    </row>
    <row r="495" spans="1:7">
      <c r="A495" s="21">
        <v>23040000</v>
      </c>
      <c r="B495" s="19" t="s">
        <v>50</v>
      </c>
      <c r="C495" s="19" t="s">
        <v>151</v>
      </c>
      <c r="D495" s="19" t="s">
        <v>167</v>
      </c>
      <c r="E495" s="19"/>
      <c r="F495" s="19">
        <f>COUNTA(Table4[[#This Row],[Người bán 1]:[Người bán 4]])</f>
        <v>3</v>
      </c>
      <c r="G495" s="19">
        <f t="shared" si="7"/>
        <v>6912000</v>
      </c>
    </row>
    <row r="496" spans="1:7">
      <c r="A496" s="21">
        <v>4800000</v>
      </c>
      <c r="B496" s="19" t="s">
        <v>50</v>
      </c>
      <c r="C496" s="19" t="s">
        <v>448</v>
      </c>
      <c r="D496" s="19"/>
      <c r="E496" s="19"/>
      <c r="F496" s="19">
        <f>COUNTA(Table4[[#This Row],[Người bán 1]:[Người bán 4]])</f>
        <v>2</v>
      </c>
      <c r="G496" s="19">
        <f t="shared" si="7"/>
        <v>2400000</v>
      </c>
    </row>
    <row r="497" spans="1:7">
      <c r="A497" s="21">
        <v>21000000</v>
      </c>
      <c r="B497" s="19" t="s">
        <v>46</v>
      </c>
      <c r="C497" s="19" t="s">
        <v>50</v>
      </c>
      <c r="D497" s="19" t="s">
        <v>579</v>
      </c>
      <c r="E497" s="19"/>
      <c r="F497" s="19">
        <f>COUNTA(Table4[[#This Row],[Người bán 1]:[Người bán 4]])</f>
        <v>3</v>
      </c>
      <c r="G497" s="19">
        <f t="shared" si="7"/>
        <v>6300000</v>
      </c>
    </row>
    <row r="498" spans="1:7">
      <c r="A498" s="21">
        <v>10800000</v>
      </c>
      <c r="B498" s="19" t="s">
        <v>38</v>
      </c>
      <c r="C498" s="19"/>
      <c r="D498" s="19"/>
      <c r="E498" s="19"/>
      <c r="F498" s="19">
        <f>COUNTA(Table4[[#This Row],[Người bán 1]:[Người bán 4]])</f>
        <v>1</v>
      </c>
      <c r="G498" s="19">
        <f t="shared" si="7"/>
        <v>10800000</v>
      </c>
    </row>
    <row r="499" spans="1:7">
      <c r="A499" s="21">
        <v>7500000</v>
      </c>
      <c r="B499" s="19" t="s">
        <v>195</v>
      </c>
      <c r="C499" s="19"/>
      <c r="D499" s="19"/>
      <c r="E499" s="19"/>
      <c r="F499" s="19">
        <f>COUNTA(Table4[[#This Row],[Người bán 1]:[Người bán 4]])</f>
        <v>1</v>
      </c>
      <c r="G499" s="19">
        <f t="shared" si="7"/>
        <v>7500000</v>
      </c>
    </row>
    <row r="500" spans="1:7">
      <c r="A500" s="21">
        <v>4145000</v>
      </c>
      <c r="B500" s="19" t="s">
        <v>205</v>
      </c>
      <c r="C500" s="19"/>
      <c r="D500" s="19"/>
      <c r="E500" s="19"/>
      <c r="F500" s="19">
        <f>COUNTA(Table4[[#This Row],[Người bán 1]:[Người bán 4]])</f>
        <v>1</v>
      </c>
      <c r="G500" s="19">
        <f t="shared" si="7"/>
        <v>4145000</v>
      </c>
    </row>
    <row r="501" spans="1:7">
      <c r="A501" s="21">
        <v>3500000</v>
      </c>
      <c r="B501" s="19" t="s">
        <v>43</v>
      </c>
      <c r="C501" s="19"/>
      <c r="D501" s="19"/>
      <c r="E501" s="19"/>
      <c r="F501" s="19">
        <f>COUNTA(Table4[[#This Row],[Người bán 1]:[Người bán 4]])</f>
        <v>1</v>
      </c>
      <c r="G501" s="19">
        <f t="shared" si="7"/>
        <v>3500000</v>
      </c>
    </row>
    <row r="502" spans="1:7">
      <c r="A502" s="21">
        <v>7200000</v>
      </c>
      <c r="B502" s="19" t="s">
        <v>50</v>
      </c>
      <c r="C502" s="19" t="s">
        <v>46</v>
      </c>
      <c r="D502" s="19" t="s">
        <v>791</v>
      </c>
      <c r="E502" s="19"/>
      <c r="F502" s="19">
        <f>COUNTA(Table4[[#This Row],[Người bán 1]:[Người bán 4]])</f>
        <v>3</v>
      </c>
      <c r="G502" s="19">
        <f t="shared" si="7"/>
        <v>2160000</v>
      </c>
    </row>
    <row r="503" spans="1:7">
      <c r="A503" s="21">
        <v>7200000</v>
      </c>
      <c r="B503" s="19" t="s">
        <v>50</v>
      </c>
      <c r="C503" s="19" t="s">
        <v>46</v>
      </c>
      <c r="D503" s="19" t="s">
        <v>791</v>
      </c>
      <c r="E503" s="19"/>
      <c r="F503" s="19">
        <f>COUNTA(Table4[[#This Row],[Người bán 1]:[Người bán 4]])</f>
        <v>3</v>
      </c>
      <c r="G503" s="19">
        <f t="shared" si="7"/>
        <v>2160000</v>
      </c>
    </row>
    <row r="504" spans="1:7">
      <c r="A504" s="21">
        <v>3720000</v>
      </c>
      <c r="B504" s="19" t="s">
        <v>50</v>
      </c>
      <c r="C504" s="19" t="s">
        <v>791</v>
      </c>
      <c r="D504" s="19" t="s">
        <v>46</v>
      </c>
      <c r="E504" s="19"/>
      <c r="F504" s="19">
        <f>COUNTA(Table4[[#This Row],[Người bán 1]:[Người bán 4]])</f>
        <v>3</v>
      </c>
      <c r="G504" s="19">
        <f t="shared" si="7"/>
        <v>1116000</v>
      </c>
    </row>
    <row r="505" spans="1:7">
      <c r="A505" s="21">
        <v>24050000</v>
      </c>
      <c r="B505" s="19" t="s">
        <v>50</v>
      </c>
      <c r="C505" s="19" t="s">
        <v>791</v>
      </c>
      <c r="D505" s="19"/>
      <c r="E505" s="19"/>
      <c r="F505" s="19">
        <f>COUNTA(Table4[[#This Row],[Người bán 1]:[Người bán 4]])</f>
        <v>2</v>
      </c>
      <c r="G505" s="19">
        <f t="shared" si="7"/>
        <v>12025000</v>
      </c>
    </row>
    <row r="506" spans="1:7">
      <c r="A506" s="21">
        <v>18000000</v>
      </c>
      <c r="B506" s="19" t="s">
        <v>264</v>
      </c>
      <c r="C506" s="19"/>
      <c r="D506" s="19"/>
      <c r="E506" s="19"/>
      <c r="F506" s="19">
        <f>COUNTA(Table4[[#This Row],[Người bán 1]:[Người bán 4]])</f>
        <v>1</v>
      </c>
      <c r="G506" s="19">
        <f t="shared" si="7"/>
        <v>18000000</v>
      </c>
    </row>
    <row r="507" spans="1:7">
      <c r="A507" s="21">
        <v>3360000</v>
      </c>
      <c r="B507" s="19" t="s">
        <v>46</v>
      </c>
      <c r="C507" s="19"/>
      <c r="D507" s="19"/>
      <c r="E507" s="19"/>
      <c r="F507" s="19">
        <f>COUNTA(Table4[[#This Row],[Người bán 1]:[Người bán 4]])</f>
        <v>1</v>
      </c>
      <c r="G507" s="19">
        <f t="shared" si="7"/>
        <v>3360000</v>
      </c>
    </row>
    <row r="508" spans="1:7">
      <c r="A508" s="21">
        <v>3360000</v>
      </c>
      <c r="B508" s="19" t="s">
        <v>46</v>
      </c>
      <c r="C508" s="19" t="s">
        <v>868</v>
      </c>
      <c r="D508" s="19"/>
      <c r="E508" s="19"/>
      <c r="F508" s="19">
        <f>COUNTA(Table4[[#This Row],[Người bán 1]:[Người bán 4]])</f>
        <v>2</v>
      </c>
      <c r="G508" s="19">
        <f t="shared" si="7"/>
        <v>1680000</v>
      </c>
    </row>
    <row r="509" spans="1:7">
      <c r="A509" s="21">
        <v>11200000</v>
      </c>
      <c r="B509" s="19" t="s">
        <v>46</v>
      </c>
      <c r="C509" s="19" t="s">
        <v>579</v>
      </c>
      <c r="D509" s="19" t="s">
        <v>50</v>
      </c>
      <c r="E509" s="19"/>
      <c r="F509" s="19">
        <f>COUNTA(Table4[[#This Row],[Người bán 1]:[Người bán 4]])</f>
        <v>3</v>
      </c>
      <c r="G509" s="19">
        <f t="shared" si="7"/>
        <v>3360000</v>
      </c>
    </row>
    <row r="510" spans="1:7">
      <c r="A510" s="21">
        <v>12000000</v>
      </c>
      <c r="B510" s="19" t="s">
        <v>46</v>
      </c>
      <c r="C510" s="19"/>
      <c r="D510" s="19"/>
      <c r="E510" s="19"/>
      <c r="F510" s="19">
        <f>COUNTA(Table4[[#This Row],[Người bán 1]:[Người bán 4]])</f>
        <v>1</v>
      </c>
      <c r="G510" s="19">
        <f t="shared" si="7"/>
        <v>12000000</v>
      </c>
    </row>
    <row r="511" spans="1:7">
      <c r="A511" s="21">
        <v>6720000</v>
      </c>
      <c r="B511" s="19" t="s">
        <v>400</v>
      </c>
      <c r="C511" s="19" t="s">
        <v>215</v>
      </c>
      <c r="D511" s="19"/>
      <c r="E511" s="19"/>
      <c r="F511" s="19">
        <f>COUNTA(Table4[[#This Row],[Người bán 1]:[Người bán 4]])</f>
        <v>2</v>
      </c>
      <c r="G511" s="19">
        <f t="shared" si="7"/>
        <v>3360000</v>
      </c>
    </row>
    <row r="512" spans="1:7">
      <c r="A512" s="21">
        <v>15600000</v>
      </c>
      <c r="B512" s="19" t="s">
        <v>448</v>
      </c>
      <c r="C512" s="19" t="s">
        <v>119</v>
      </c>
      <c r="D512" s="19"/>
      <c r="E512" s="19"/>
      <c r="F512" s="19">
        <f>COUNTA(Table4[[#This Row],[Người bán 1]:[Người bán 4]])</f>
        <v>2</v>
      </c>
      <c r="G512" s="19">
        <f t="shared" si="7"/>
        <v>7800000</v>
      </c>
    </row>
    <row r="513" spans="1:7">
      <c r="A513" s="21">
        <v>15132000</v>
      </c>
      <c r="B513" s="19" t="s">
        <v>119</v>
      </c>
      <c r="C513" s="19" t="s">
        <v>400</v>
      </c>
      <c r="D513" s="19" t="s">
        <v>206</v>
      </c>
      <c r="E513" s="19"/>
      <c r="F513" s="19">
        <f>COUNTA(Table4[[#This Row],[Người bán 1]:[Người bán 4]])</f>
        <v>3</v>
      </c>
      <c r="G513" s="19">
        <f t="shared" si="7"/>
        <v>4539600</v>
      </c>
    </row>
    <row r="514" spans="1:7">
      <c r="A514" s="21">
        <v>12000000</v>
      </c>
      <c r="B514" s="19" t="s">
        <v>575</v>
      </c>
      <c r="C514" s="19"/>
      <c r="D514" s="19"/>
      <c r="E514" s="19"/>
      <c r="F514" s="19">
        <f>COUNTA(Table4[[#This Row],[Người bán 1]:[Người bán 4]])</f>
        <v>1</v>
      </c>
      <c r="G514" s="19">
        <f t="shared" ref="G514:G577" si="8">IF(F514=1,A514,IF(F514=2,A514*50%,IF(F514=3,A514*30%,IF(F514=4,A514*25%))))</f>
        <v>12000000</v>
      </c>
    </row>
    <row r="515" spans="1:7">
      <c r="A515" s="21">
        <v>14400000</v>
      </c>
      <c r="B515" s="19" t="s">
        <v>290</v>
      </c>
      <c r="C515" s="19" t="s">
        <v>136</v>
      </c>
      <c r="D515" s="19"/>
      <c r="E515" s="19"/>
      <c r="F515" s="19">
        <f>COUNTA(Table4[[#This Row],[Người bán 1]:[Người bán 4]])</f>
        <v>2</v>
      </c>
      <c r="G515" s="19">
        <f t="shared" si="8"/>
        <v>7200000</v>
      </c>
    </row>
    <row r="516" spans="1:7">
      <c r="A516" s="21">
        <v>5760000</v>
      </c>
      <c r="B516" s="19" t="s">
        <v>361</v>
      </c>
      <c r="C516" s="19" t="s">
        <v>828</v>
      </c>
      <c r="D516" s="19" t="s">
        <v>1116</v>
      </c>
      <c r="E516" s="19"/>
      <c r="F516" s="19">
        <f>COUNTA(Table4[[#This Row],[Người bán 1]:[Người bán 4]])</f>
        <v>3</v>
      </c>
      <c r="G516" s="19">
        <f t="shared" si="8"/>
        <v>1728000</v>
      </c>
    </row>
    <row r="517" spans="1:7">
      <c r="A517" s="21">
        <v>14000000</v>
      </c>
      <c r="B517" s="19" t="s">
        <v>215</v>
      </c>
      <c r="C517" s="19" t="s">
        <v>384</v>
      </c>
      <c r="D517" s="19"/>
      <c r="E517" s="19"/>
      <c r="F517" s="19">
        <f>COUNTA(Table4[[#This Row],[Người bán 1]:[Người bán 4]])</f>
        <v>2</v>
      </c>
      <c r="G517" s="19">
        <f t="shared" si="8"/>
        <v>7000000</v>
      </c>
    </row>
    <row r="518" spans="1:7">
      <c r="A518" s="21">
        <v>19300000</v>
      </c>
      <c r="B518" s="19" t="s">
        <v>76</v>
      </c>
      <c r="C518" s="19" t="s">
        <v>244</v>
      </c>
      <c r="D518" s="19" t="s">
        <v>165</v>
      </c>
      <c r="E518" s="19"/>
      <c r="F518" s="19">
        <f>COUNTA(Table4[[#This Row],[Người bán 1]:[Người bán 4]])</f>
        <v>3</v>
      </c>
      <c r="G518" s="19">
        <f t="shared" si="8"/>
        <v>5790000</v>
      </c>
    </row>
    <row r="519" spans="1:7">
      <c r="A519" s="21">
        <v>16000000</v>
      </c>
      <c r="B519" s="19" t="s">
        <v>855</v>
      </c>
      <c r="C519" s="19"/>
      <c r="D519" s="19"/>
      <c r="E519" s="19"/>
      <c r="F519" s="19">
        <f>COUNTA(Table4[[#This Row],[Người bán 1]:[Người bán 4]])</f>
        <v>1</v>
      </c>
      <c r="G519" s="19">
        <f t="shared" si="8"/>
        <v>16000000</v>
      </c>
    </row>
    <row r="520" spans="1:7">
      <c r="A520" s="21">
        <v>13900000</v>
      </c>
      <c r="B520" s="19" t="s">
        <v>76</v>
      </c>
      <c r="C520" s="19" t="s">
        <v>1196</v>
      </c>
      <c r="D520" s="19" t="s">
        <v>206</v>
      </c>
      <c r="E520" s="19"/>
      <c r="F520" s="19">
        <f>COUNTA(Table4[[#This Row],[Người bán 1]:[Người bán 4]])</f>
        <v>3</v>
      </c>
      <c r="G520" s="19">
        <f t="shared" si="8"/>
        <v>4170000</v>
      </c>
    </row>
    <row r="521" spans="1:7">
      <c r="A521" s="21">
        <v>3000000</v>
      </c>
      <c r="B521" s="19" t="s">
        <v>50</v>
      </c>
      <c r="C521" s="19" t="s">
        <v>791</v>
      </c>
      <c r="D521" s="19" t="s">
        <v>106</v>
      </c>
      <c r="E521" s="19"/>
      <c r="F521" s="19">
        <f>COUNTA(Table4[[#This Row],[Người bán 1]:[Người bán 4]])</f>
        <v>3</v>
      </c>
      <c r="G521" s="19">
        <f t="shared" si="8"/>
        <v>900000</v>
      </c>
    </row>
    <row r="522" spans="1:7">
      <c r="A522" s="21">
        <v>6900000</v>
      </c>
      <c r="B522" s="19" t="s">
        <v>50</v>
      </c>
      <c r="C522" s="19" t="s">
        <v>791</v>
      </c>
      <c r="D522" s="19" t="s">
        <v>106</v>
      </c>
      <c r="E522" s="19"/>
      <c r="F522" s="19">
        <f>COUNTA(Table4[[#This Row],[Người bán 1]:[Người bán 4]])</f>
        <v>3</v>
      </c>
      <c r="G522" s="19">
        <f t="shared" si="8"/>
        <v>2070000</v>
      </c>
    </row>
    <row r="523" spans="1:7">
      <c r="A523" s="21">
        <v>15500000</v>
      </c>
      <c r="B523" s="19" t="s">
        <v>136</v>
      </c>
      <c r="C523" s="19" t="s">
        <v>264</v>
      </c>
      <c r="D523" s="19" t="s">
        <v>165</v>
      </c>
      <c r="E523" s="19"/>
      <c r="F523" s="19">
        <f>COUNTA(Table4[[#This Row],[Người bán 1]:[Người bán 4]])</f>
        <v>3</v>
      </c>
      <c r="G523" s="19">
        <f t="shared" si="8"/>
        <v>4650000</v>
      </c>
    </row>
    <row r="524" spans="1:7">
      <c r="A524" s="21">
        <v>4800000</v>
      </c>
      <c r="B524" s="19" t="s">
        <v>119</v>
      </c>
      <c r="C524" s="19" t="s">
        <v>37</v>
      </c>
      <c r="D524" s="19"/>
      <c r="E524" s="19"/>
      <c r="F524" s="19">
        <f>COUNTA(Table4[[#This Row],[Người bán 1]:[Người bán 4]])</f>
        <v>2</v>
      </c>
      <c r="G524" s="19">
        <f t="shared" si="8"/>
        <v>2400000</v>
      </c>
    </row>
    <row r="525" spans="1:7">
      <c r="A525" s="21">
        <v>16000000</v>
      </c>
      <c r="B525" s="19" t="s">
        <v>136</v>
      </c>
      <c r="C525" s="19" t="s">
        <v>38</v>
      </c>
      <c r="D525" s="19" t="s">
        <v>165</v>
      </c>
      <c r="E525" s="19"/>
      <c r="F525" s="19">
        <f>COUNTA(Table4[[#This Row],[Người bán 1]:[Người bán 4]])</f>
        <v>3</v>
      </c>
      <c r="G525" s="19">
        <f t="shared" si="8"/>
        <v>4800000</v>
      </c>
    </row>
    <row r="526" spans="1:7">
      <c r="A526" s="21">
        <v>14400000</v>
      </c>
      <c r="B526" s="19" t="s">
        <v>506</v>
      </c>
      <c r="C526" s="19" t="s">
        <v>136</v>
      </c>
      <c r="D526" s="19"/>
      <c r="E526" s="19"/>
      <c r="F526" s="19">
        <f>COUNTA(Table4[[#This Row],[Người bán 1]:[Người bán 4]])</f>
        <v>2</v>
      </c>
      <c r="G526" s="19">
        <f t="shared" si="8"/>
        <v>7200000</v>
      </c>
    </row>
    <row r="527" spans="1:7">
      <c r="A527" s="21">
        <v>5000000</v>
      </c>
      <c r="B527" s="19" t="s">
        <v>46</v>
      </c>
      <c r="C527" s="19" t="s">
        <v>53</v>
      </c>
      <c r="D527" s="19" t="s">
        <v>342</v>
      </c>
      <c r="E527" s="19"/>
      <c r="F527" s="19">
        <f>COUNTA(Table4[[#This Row],[Người bán 1]:[Người bán 4]])</f>
        <v>3</v>
      </c>
      <c r="G527" s="19">
        <f t="shared" si="8"/>
        <v>1500000</v>
      </c>
    </row>
    <row r="528" spans="1:7">
      <c r="A528" s="21">
        <v>17400000</v>
      </c>
      <c r="B528" s="19" t="s">
        <v>46</v>
      </c>
      <c r="C528" s="19" t="s">
        <v>53</v>
      </c>
      <c r="D528" s="19" t="s">
        <v>342</v>
      </c>
      <c r="E528" s="19"/>
      <c r="F528" s="19">
        <f>COUNTA(Table4[[#This Row],[Người bán 1]:[Người bán 4]])</f>
        <v>3</v>
      </c>
      <c r="G528" s="19">
        <f t="shared" si="8"/>
        <v>5220000</v>
      </c>
    </row>
    <row r="529" spans="1:7">
      <c r="A529" s="21">
        <v>18000000</v>
      </c>
      <c r="B529" s="19" t="s">
        <v>191</v>
      </c>
      <c r="C529" s="19" t="s">
        <v>53</v>
      </c>
      <c r="D529" s="19" t="s">
        <v>47</v>
      </c>
      <c r="E529" s="19"/>
      <c r="F529" s="19">
        <f>COUNTA(Table4[[#This Row],[Người bán 1]:[Người bán 4]])</f>
        <v>3</v>
      </c>
      <c r="G529" s="19">
        <f t="shared" si="8"/>
        <v>5400000</v>
      </c>
    </row>
    <row r="530" spans="1:7">
      <c r="A530" s="21">
        <v>1000000</v>
      </c>
      <c r="B530" s="19" t="s">
        <v>136</v>
      </c>
      <c r="C530" s="19"/>
      <c r="D530" s="19"/>
      <c r="E530" s="19"/>
      <c r="F530" s="19">
        <f>COUNTA(Table4[[#This Row],[Người bán 1]:[Người bán 4]])</f>
        <v>1</v>
      </c>
      <c r="G530" s="19">
        <f t="shared" si="8"/>
        <v>1000000</v>
      </c>
    </row>
    <row r="531" spans="1:7">
      <c r="A531" s="21">
        <v>16280000</v>
      </c>
      <c r="B531" s="19" t="s">
        <v>400</v>
      </c>
      <c r="C531" s="19" t="s">
        <v>136</v>
      </c>
      <c r="D531" s="19"/>
      <c r="E531" s="19"/>
      <c r="F531" s="19">
        <f>COUNTA(Table4[[#This Row],[Người bán 1]:[Người bán 4]])</f>
        <v>2</v>
      </c>
      <c r="G531" s="19">
        <f t="shared" si="8"/>
        <v>8140000</v>
      </c>
    </row>
    <row r="532" spans="1:7">
      <c r="A532" s="21">
        <v>2000000</v>
      </c>
      <c r="B532" s="19" t="s">
        <v>296</v>
      </c>
      <c r="C532" s="19"/>
      <c r="D532" s="19"/>
      <c r="E532" s="19"/>
      <c r="F532" s="19">
        <f>COUNTA(Table4[[#This Row],[Người bán 1]:[Người bán 4]])</f>
        <v>1</v>
      </c>
      <c r="G532" s="19">
        <f t="shared" si="8"/>
        <v>2000000</v>
      </c>
    </row>
    <row r="533" spans="1:7">
      <c r="A533" s="21">
        <v>3000000</v>
      </c>
      <c r="B533" s="19" t="s">
        <v>191</v>
      </c>
      <c r="C533" s="19" t="s">
        <v>106</v>
      </c>
      <c r="D533" s="19" t="s">
        <v>47</v>
      </c>
      <c r="E533" s="19"/>
      <c r="F533" s="19">
        <f>COUNTA(Table4[[#This Row],[Người bán 1]:[Người bán 4]])</f>
        <v>3</v>
      </c>
      <c r="G533" s="19">
        <f t="shared" si="8"/>
        <v>900000</v>
      </c>
    </row>
    <row r="534" spans="1:7">
      <c r="A534" s="21">
        <v>22200000</v>
      </c>
      <c r="B534" s="19" t="s">
        <v>119</v>
      </c>
      <c r="C534" s="19"/>
      <c r="D534" s="19"/>
      <c r="E534" s="19"/>
      <c r="F534" s="19">
        <f>COUNTA(Table4[[#This Row],[Người bán 1]:[Người bán 4]])</f>
        <v>1</v>
      </c>
      <c r="G534" s="19">
        <f t="shared" si="8"/>
        <v>22200000</v>
      </c>
    </row>
    <row r="535" spans="1:7">
      <c r="A535" s="21">
        <v>1000000</v>
      </c>
      <c r="B535" s="19" t="s">
        <v>43</v>
      </c>
      <c r="C535" s="19"/>
      <c r="D535" s="19"/>
      <c r="E535" s="19"/>
      <c r="F535" s="19">
        <f>COUNTA(Table4[[#This Row],[Người bán 1]:[Người bán 4]])</f>
        <v>1</v>
      </c>
      <c r="G535" s="19">
        <f t="shared" si="8"/>
        <v>1000000</v>
      </c>
    </row>
    <row r="536" spans="1:7">
      <c r="A536" s="21">
        <v>1000000</v>
      </c>
      <c r="B536" s="19" t="s">
        <v>296</v>
      </c>
      <c r="C536" s="19"/>
      <c r="D536" s="19"/>
      <c r="E536" s="19"/>
      <c r="F536" s="19">
        <f>COUNTA(Table4[[#This Row],[Người bán 1]:[Người bán 4]])</f>
        <v>1</v>
      </c>
      <c r="G536" s="19">
        <f t="shared" si="8"/>
        <v>1000000</v>
      </c>
    </row>
    <row r="537" spans="1:7">
      <c r="A537" s="21">
        <v>16000000</v>
      </c>
      <c r="B537" s="19" t="s">
        <v>206</v>
      </c>
      <c r="C537" s="19" t="s">
        <v>1112</v>
      </c>
      <c r="D537" s="19"/>
      <c r="E537" s="19"/>
      <c r="F537" s="19">
        <f>COUNTA(Table4[[#This Row],[Người bán 1]:[Người bán 4]])</f>
        <v>2</v>
      </c>
      <c r="G537" s="19">
        <f t="shared" si="8"/>
        <v>8000000</v>
      </c>
    </row>
    <row r="538" spans="1:7">
      <c r="A538" s="21">
        <v>20000000</v>
      </c>
      <c r="B538" s="19" t="s">
        <v>136</v>
      </c>
      <c r="C538" s="19" t="s">
        <v>165</v>
      </c>
      <c r="D538" s="19" t="s">
        <v>38</v>
      </c>
      <c r="E538" s="19"/>
      <c r="F538" s="19">
        <f>COUNTA(Table4[[#This Row],[Người bán 1]:[Người bán 4]])</f>
        <v>3</v>
      </c>
      <c r="G538" s="19">
        <f t="shared" si="8"/>
        <v>6000000</v>
      </c>
    </row>
    <row r="539" spans="1:7">
      <c r="A539" s="21">
        <v>19600000</v>
      </c>
      <c r="B539" s="19" t="s">
        <v>136</v>
      </c>
      <c r="C539" s="19" t="s">
        <v>247</v>
      </c>
      <c r="D539" s="19" t="s">
        <v>206</v>
      </c>
      <c r="E539" s="19"/>
      <c r="F539" s="19">
        <f>COUNTA(Table4[[#This Row],[Người bán 1]:[Người bán 4]])</f>
        <v>3</v>
      </c>
      <c r="G539" s="19">
        <f t="shared" si="8"/>
        <v>5880000</v>
      </c>
    </row>
    <row r="540" spans="1:7">
      <c r="A540" s="21">
        <v>9900000</v>
      </c>
      <c r="B540" s="19" t="s">
        <v>106</v>
      </c>
      <c r="C540" s="19" t="s">
        <v>46</v>
      </c>
      <c r="D540" s="19" t="s">
        <v>47</v>
      </c>
      <c r="E540" s="19"/>
      <c r="F540" s="19">
        <f>COUNTA(Table4[[#This Row],[Người bán 1]:[Người bán 4]])</f>
        <v>3</v>
      </c>
      <c r="G540" s="19">
        <f t="shared" si="8"/>
        <v>2970000</v>
      </c>
    </row>
    <row r="541" spans="1:7">
      <c r="A541" s="21">
        <v>6000000</v>
      </c>
      <c r="B541" s="19" t="s">
        <v>180</v>
      </c>
      <c r="C541" s="19"/>
      <c r="D541" s="19"/>
      <c r="E541" s="19"/>
      <c r="F541" s="19">
        <f>COUNTA(Table4[[#This Row],[Người bán 1]:[Người bán 4]])</f>
        <v>1</v>
      </c>
      <c r="G541" s="19">
        <f t="shared" si="8"/>
        <v>6000000</v>
      </c>
    </row>
    <row r="542" spans="1:7">
      <c r="A542" s="21">
        <v>4800000</v>
      </c>
      <c r="B542" s="19" t="s">
        <v>54</v>
      </c>
      <c r="C542" s="19"/>
      <c r="D542" s="19"/>
      <c r="E542" s="19"/>
      <c r="F542" s="19">
        <f>COUNTA(Table4[[#This Row],[Người bán 1]:[Người bán 4]])</f>
        <v>1</v>
      </c>
      <c r="G542" s="19">
        <f t="shared" si="8"/>
        <v>4800000</v>
      </c>
    </row>
    <row r="543" spans="1:7">
      <c r="A543" s="21">
        <v>4320000</v>
      </c>
      <c r="B543" s="19" t="s">
        <v>50</v>
      </c>
      <c r="C543" s="19" t="s">
        <v>294</v>
      </c>
      <c r="D543" s="19"/>
      <c r="E543" s="19"/>
      <c r="F543" s="19">
        <f>COUNTA(Table4[[#This Row],[Người bán 1]:[Người bán 4]])</f>
        <v>2</v>
      </c>
      <c r="G543" s="19">
        <f t="shared" si="8"/>
        <v>2160000</v>
      </c>
    </row>
    <row r="544" spans="1:7">
      <c r="A544" s="21">
        <v>9000000</v>
      </c>
      <c r="B544" s="19" t="s">
        <v>76</v>
      </c>
      <c r="C544" s="19" t="s">
        <v>250</v>
      </c>
      <c r="D544" s="19"/>
      <c r="E544" s="19"/>
      <c r="F544" s="19">
        <f>COUNTA(Table4[[#This Row],[Người bán 1]:[Người bán 4]])</f>
        <v>2</v>
      </c>
      <c r="G544" s="19">
        <f t="shared" si="8"/>
        <v>4500000</v>
      </c>
    </row>
    <row r="545" spans="1:7">
      <c r="A545" s="21">
        <v>19800000</v>
      </c>
      <c r="B545" s="19" t="s">
        <v>50</v>
      </c>
      <c r="C545" s="19" t="s">
        <v>791</v>
      </c>
      <c r="D545" s="19" t="s">
        <v>46</v>
      </c>
      <c r="E545" s="19"/>
      <c r="F545" s="19">
        <f>COUNTA(Table4[[#This Row],[Người bán 1]:[Người bán 4]])</f>
        <v>3</v>
      </c>
      <c r="G545" s="19">
        <f t="shared" si="8"/>
        <v>5940000</v>
      </c>
    </row>
    <row r="546" spans="1:7">
      <c r="A546" s="21">
        <v>14725000</v>
      </c>
      <c r="B546" s="19" t="s">
        <v>165</v>
      </c>
      <c r="C546" s="19" t="s">
        <v>136</v>
      </c>
      <c r="D546" s="19" t="s">
        <v>38</v>
      </c>
      <c r="E546" s="19"/>
      <c r="F546" s="19">
        <f>COUNTA(Table4[[#This Row],[Người bán 1]:[Người bán 4]])</f>
        <v>3</v>
      </c>
      <c r="G546" s="19">
        <f t="shared" si="8"/>
        <v>4417500</v>
      </c>
    </row>
    <row r="547" spans="1:7">
      <c r="A547" s="21">
        <v>6000000</v>
      </c>
      <c r="B547" s="19" t="s">
        <v>264</v>
      </c>
      <c r="C547" s="19" t="s">
        <v>688</v>
      </c>
      <c r="D547" s="19"/>
      <c r="E547" s="19"/>
      <c r="F547" s="19">
        <f>COUNTA(Table4[[#This Row],[Người bán 1]:[Người bán 4]])</f>
        <v>2</v>
      </c>
      <c r="G547" s="19">
        <f t="shared" si="8"/>
        <v>3000000</v>
      </c>
    </row>
    <row r="548" spans="1:7">
      <c r="A548" s="21">
        <v>18500000</v>
      </c>
      <c r="B548" s="19" t="s">
        <v>46</v>
      </c>
      <c r="C548" s="19" t="s">
        <v>53</v>
      </c>
      <c r="D548" s="19" t="s">
        <v>420</v>
      </c>
      <c r="E548" s="19"/>
      <c r="F548" s="19">
        <f>COUNTA(Table4[[#This Row],[Người bán 1]:[Người bán 4]])</f>
        <v>3</v>
      </c>
      <c r="G548" s="19">
        <f t="shared" si="8"/>
        <v>5550000</v>
      </c>
    </row>
    <row r="549" spans="1:7">
      <c r="A549" s="21">
        <v>19300000</v>
      </c>
      <c r="B549" s="19" t="s">
        <v>216</v>
      </c>
      <c r="C549" s="19" t="s">
        <v>167</v>
      </c>
      <c r="D549" s="19" t="s">
        <v>229</v>
      </c>
      <c r="E549" s="19"/>
      <c r="F549" s="19">
        <f>COUNTA(Table4[[#This Row],[Người bán 1]:[Người bán 4]])</f>
        <v>3</v>
      </c>
      <c r="G549" s="19">
        <f t="shared" si="8"/>
        <v>5790000</v>
      </c>
    </row>
    <row r="550" spans="1:7">
      <c r="A550" s="21">
        <v>13200000</v>
      </c>
      <c r="B550" s="19" t="s">
        <v>165</v>
      </c>
      <c r="C550" s="19" t="s">
        <v>136</v>
      </c>
      <c r="D550" s="19" t="s">
        <v>38</v>
      </c>
      <c r="E550" s="19"/>
      <c r="F550" s="19">
        <f>COUNTA(Table4[[#This Row],[Người bán 1]:[Người bán 4]])</f>
        <v>3</v>
      </c>
      <c r="G550" s="19">
        <f t="shared" si="8"/>
        <v>3960000</v>
      </c>
    </row>
    <row r="551" spans="1:7">
      <c r="A551" s="21">
        <v>18200000</v>
      </c>
      <c r="B551" s="19" t="s">
        <v>136</v>
      </c>
      <c r="C551" s="19" t="s">
        <v>441</v>
      </c>
      <c r="D551" s="19"/>
      <c r="E551" s="19"/>
      <c r="F551" s="19">
        <f>COUNTA(Table4[[#This Row],[Người bán 1]:[Người bán 4]])</f>
        <v>2</v>
      </c>
      <c r="G551" s="19">
        <f t="shared" si="8"/>
        <v>9100000</v>
      </c>
    </row>
    <row r="552" spans="1:7">
      <c r="A552" s="21">
        <v>2000000</v>
      </c>
      <c r="B552" s="19" t="s">
        <v>76</v>
      </c>
      <c r="C552" s="19" t="s">
        <v>347</v>
      </c>
      <c r="D552" s="19"/>
      <c r="E552" s="19"/>
      <c r="F552" s="19">
        <f>COUNTA(Table4[[#This Row],[Người bán 1]:[Người bán 4]])</f>
        <v>2</v>
      </c>
      <c r="G552" s="19">
        <f t="shared" si="8"/>
        <v>1000000</v>
      </c>
    </row>
    <row r="553" spans="1:7">
      <c r="A553" s="21">
        <v>11000000</v>
      </c>
      <c r="B553" s="19" t="s">
        <v>76</v>
      </c>
      <c r="C553" s="19" t="s">
        <v>347</v>
      </c>
      <c r="D553" s="19"/>
      <c r="E553" s="19"/>
      <c r="F553" s="19">
        <f>COUNTA(Table4[[#This Row],[Người bán 1]:[Người bán 4]])</f>
        <v>2</v>
      </c>
      <c r="G553" s="19">
        <f t="shared" si="8"/>
        <v>5500000</v>
      </c>
    </row>
    <row r="554" spans="1:7">
      <c r="A554" s="21">
        <v>4500000</v>
      </c>
      <c r="B554" s="19" t="s">
        <v>43</v>
      </c>
      <c r="C554" s="19"/>
      <c r="D554" s="19"/>
      <c r="E554" s="19"/>
      <c r="F554" s="19">
        <f>COUNTA(Table4[[#This Row],[Người bán 1]:[Người bán 4]])</f>
        <v>1</v>
      </c>
      <c r="G554" s="19">
        <f t="shared" si="8"/>
        <v>4500000</v>
      </c>
    </row>
    <row r="555" spans="1:7">
      <c r="A555" s="21">
        <v>13200000</v>
      </c>
      <c r="B555" s="19" t="s">
        <v>165</v>
      </c>
      <c r="C555" s="19" t="s">
        <v>136</v>
      </c>
      <c r="D555" s="19" t="s">
        <v>188</v>
      </c>
      <c r="E555" s="19"/>
      <c r="F555" s="19">
        <f>COUNTA(Table4[[#This Row],[Người bán 1]:[Người bán 4]])</f>
        <v>3</v>
      </c>
      <c r="G555" s="19">
        <f t="shared" si="8"/>
        <v>3960000</v>
      </c>
    </row>
    <row r="556" spans="1:7">
      <c r="A556" s="21">
        <v>3800000</v>
      </c>
      <c r="B556" s="19" t="s">
        <v>165</v>
      </c>
      <c r="C556" s="19" t="s">
        <v>137</v>
      </c>
      <c r="D556" s="19" t="s">
        <v>136</v>
      </c>
      <c r="E556" s="19"/>
      <c r="F556" s="19">
        <f>COUNTA(Table4[[#This Row],[Người bán 1]:[Người bán 4]])</f>
        <v>3</v>
      </c>
      <c r="G556" s="19">
        <f t="shared" si="8"/>
        <v>1140000</v>
      </c>
    </row>
    <row r="557" spans="1:7">
      <c r="A557" s="21">
        <v>3500000</v>
      </c>
      <c r="B557" s="19" t="s">
        <v>195</v>
      </c>
      <c r="C557" s="19"/>
      <c r="D557" s="19"/>
      <c r="E557" s="19"/>
      <c r="F557" s="19">
        <f>COUNTA(Table4[[#This Row],[Người bán 1]:[Người bán 4]])</f>
        <v>1</v>
      </c>
      <c r="G557" s="19">
        <f t="shared" si="8"/>
        <v>3500000</v>
      </c>
    </row>
    <row r="558" spans="1:7">
      <c r="A558" s="21">
        <v>13870000</v>
      </c>
      <c r="B558" s="19" t="s">
        <v>187</v>
      </c>
      <c r="C558" s="19" t="s">
        <v>136</v>
      </c>
      <c r="D558" s="19"/>
      <c r="E558" s="19"/>
      <c r="F558" s="19">
        <f>COUNTA(Table4[[#This Row],[Người bán 1]:[Người bán 4]])</f>
        <v>2</v>
      </c>
      <c r="G558" s="19">
        <f t="shared" si="8"/>
        <v>6935000</v>
      </c>
    </row>
    <row r="559" spans="1:7">
      <c r="A559" s="21">
        <v>14400000</v>
      </c>
      <c r="B559" s="19" t="s">
        <v>76</v>
      </c>
      <c r="C559" s="19" t="s">
        <v>206</v>
      </c>
      <c r="D559" s="19" t="s">
        <v>384</v>
      </c>
      <c r="E559" s="19"/>
      <c r="F559" s="19">
        <f>COUNTA(Table4[[#This Row],[Người bán 1]:[Người bán 4]])</f>
        <v>3</v>
      </c>
      <c r="G559" s="19">
        <f t="shared" si="8"/>
        <v>4320000</v>
      </c>
    </row>
    <row r="560" spans="1:7">
      <c r="A560" s="21">
        <v>6720000</v>
      </c>
      <c r="B560" s="19" t="s">
        <v>180</v>
      </c>
      <c r="C560" s="19"/>
      <c r="D560" s="19"/>
      <c r="E560" s="19"/>
      <c r="F560" s="19">
        <f>COUNTA(Table4[[#This Row],[Người bán 1]:[Người bán 4]])</f>
        <v>1</v>
      </c>
      <c r="G560" s="19">
        <f t="shared" si="8"/>
        <v>6720000</v>
      </c>
    </row>
    <row r="561" spans="1:7">
      <c r="A561" s="21">
        <v>2000000</v>
      </c>
      <c r="B561" s="19" t="s">
        <v>43</v>
      </c>
      <c r="C561" s="19"/>
      <c r="D561" s="19"/>
      <c r="E561" s="19"/>
      <c r="F561" s="19">
        <f>COUNTA(Table4[[#This Row],[Người bán 1]:[Người bán 4]])</f>
        <v>1</v>
      </c>
      <c r="G561" s="19">
        <f t="shared" si="8"/>
        <v>2000000</v>
      </c>
    </row>
    <row r="562" spans="1:7">
      <c r="A562" s="21">
        <v>12000000</v>
      </c>
      <c r="B562" s="19" t="s">
        <v>420</v>
      </c>
      <c r="C562" s="19"/>
      <c r="D562" s="19"/>
      <c r="E562" s="19"/>
      <c r="F562" s="19">
        <f>COUNTA(Table4[[#This Row],[Người bán 1]:[Người bán 4]])</f>
        <v>1</v>
      </c>
      <c r="G562" s="19">
        <f t="shared" si="8"/>
        <v>12000000</v>
      </c>
    </row>
    <row r="563" spans="1:7">
      <c r="A563" s="21">
        <v>1420000</v>
      </c>
      <c r="B563" s="19" t="s">
        <v>206</v>
      </c>
      <c r="C563" s="19" t="s">
        <v>202</v>
      </c>
      <c r="D563" s="19"/>
      <c r="E563" s="19"/>
      <c r="F563" s="19">
        <f>COUNTA(Table4[[#This Row],[Người bán 1]:[Người bán 4]])</f>
        <v>2</v>
      </c>
      <c r="G563" s="19">
        <f t="shared" si="8"/>
        <v>710000</v>
      </c>
    </row>
    <row r="564" spans="1:7">
      <c r="A564" s="21">
        <v>2400000</v>
      </c>
      <c r="B564" s="19" t="s">
        <v>165</v>
      </c>
      <c r="C564" s="19" t="s">
        <v>136</v>
      </c>
      <c r="D564" s="19" t="s">
        <v>264</v>
      </c>
      <c r="E564" s="19"/>
      <c r="F564" s="19">
        <f>COUNTA(Table4[[#This Row],[Người bán 1]:[Người bán 4]])</f>
        <v>3</v>
      </c>
      <c r="G564" s="19">
        <f t="shared" si="8"/>
        <v>720000</v>
      </c>
    </row>
    <row r="565" spans="1:7">
      <c r="A565" s="21">
        <v>10000000</v>
      </c>
      <c r="B565" s="19" t="s">
        <v>165</v>
      </c>
      <c r="C565" s="19" t="s">
        <v>136</v>
      </c>
      <c r="D565" s="19" t="s">
        <v>264</v>
      </c>
      <c r="E565" s="19"/>
      <c r="F565" s="19">
        <f>COUNTA(Table4[[#This Row],[Người bán 1]:[Người bán 4]])</f>
        <v>3</v>
      </c>
      <c r="G565" s="19">
        <f t="shared" si="8"/>
        <v>3000000</v>
      </c>
    </row>
    <row r="566" spans="1:7">
      <c r="A566" s="21">
        <v>6000000</v>
      </c>
      <c r="B566" s="19" t="s">
        <v>76</v>
      </c>
      <c r="C566" s="19" t="s">
        <v>119</v>
      </c>
      <c r="D566" s="19" t="s">
        <v>431</v>
      </c>
      <c r="E566" s="19"/>
      <c r="F566" s="19">
        <f>COUNTA(Table4[[#This Row],[Người bán 1]:[Người bán 4]])</f>
        <v>3</v>
      </c>
      <c r="G566" s="19">
        <f t="shared" si="8"/>
        <v>1800000</v>
      </c>
    </row>
    <row r="567" spans="1:7">
      <c r="A567" s="21">
        <v>5500000</v>
      </c>
      <c r="B567" s="19" t="s">
        <v>76</v>
      </c>
      <c r="C567" s="19" t="s">
        <v>119</v>
      </c>
      <c r="D567" s="19" t="s">
        <v>431</v>
      </c>
      <c r="E567" s="19"/>
      <c r="F567" s="19">
        <f>COUNTA(Table4[[#This Row],[Người bán 1]:[Người bán 4]])</f>
        <v>3</v>
      </c>
      <c r="G567" s="19">
        <f t="shared" si="8"/>
        <v>1650000</v>
      </c>
    </row>
    <row r="568" spans="1:7">
      <c r="A568" s="21">
        <v>5760000</v>
      </c>
      <c r="B568" s="19" t="s">
        <v>167</v>
      </c>
      <c r="C568" s="19"/>
      <c r="D568" s="19"/>
      <c r="E568" s="19"/>
      <c r="F568" s="19">
        <f>COUNTA(Table4[[#This Row],[Người bán 1]:[Người bán 4]])</f>
        <v>1</v>
      </c>
      <c r="G568" s="19">
        <f t="shared" si="8"/>
        <v>5760000</v>
      </c>
    </row>
    <row r="569" spans="1:7">
      <c r="A569" s="21">
        <v>8000000</v>
      </c>
      <c r="B569" s="19" t="s">
        <v>53</v>
      </c>
      <c r="C569" s="19" t="s">
        <v>70</v>
      </c>
      <c r="D569" s="19"/>
      <c r="E569" s="19"/>
      <c r="F569" s="19">
        <f>COUNTA(Table4[[#This Row],[Người bán 1]:[Người bán 4]])</f>
        <v>2</v>
      </c>
      <c r="G569" s="19">
        <f t="shared" si="8"/>
        <v>4000000</v>
      </c>
    </row>
    <row r="570" spans="1:7">
      <c r="A570" s="21">
        <v>9500000</v>
      </c>
      <c r="B570" s="19" t="s">
        <v>46</v>
      </c>
      <c r="C570" s="19" t="s">
        <v>342</v>
      </c>
      <c r="D570" s="19"/>
      <c r="E570" s="19"/>
      <c r="F570" s="19">
        <f>COUNTA(Table4[[#This Row],[Người bán 1]:[Người bán 4]])</f>
        <v>2</v>
      </c>
      <c r="G570" s="19">
        <f t="shared" si="8"/>
        <v>4750000</v>
      </c>
    </row>
    <row r="571" spans="1:7">
      <c r="A571" s="21">
        <v>6720000</v>
      </c>
      <c r="B571" s="19" t="s">
        <v>614</v>
      </c>
      <c r="C571" s="19"/>
      <c r="D571" s="19"/>
      <c r="E571" s="19"/>
      <c r="F571" s="19">
        <f>COUNTA(Table4[[#This Row],[Người bán 1]:[Người bán 4]])</f>
        <v>1</v>
      </c>
      <c r="G571" s="19">
        <f t="shared" si="8"/>
        <v>6720000</v>
      </c>
    </row>
    <row r="572" spans="1:7">
      <c r="A572" s="21">
        <v>12400000</v>
      </c>
      <c r="B572" s="19" t="s">
        <v>506</v>
      </c>
      <c r="C572" s="19"/>
      <c r="D572" s="19"/>
      <c r="E572" s="19"/>
      <c r="F572" s="19">
        <f>COUNTA(Table4[[#This Row],[Người bán 1]:[Người bán 4]])</f>
        <v>1</v>
      </c>
      <c r="G572" s="19">
        <f t="shared" si="8"/>
        <v>12400000</v>
      </c>
    </row>
    <row r="573" spans="1:7">
      <c r="A573" s="21">
        <v>11000000</v>
      </c>
      <c r="B573" s="19" t="s">
        <v>286</v>
      </c>
      <c r="C573" s="19"/>
      <c r="D573" s="19"/>
      <c r="E573" s="19"/>
      <c r="F573" s="19">
        <f>COUNTA(Table4[[#This Row],[Người bán 1]:[Người bán 4]])</f>
        <v>1</v>
      </c>
      <c r="G573" s="19">
        <f t="shared" si="8"/>
        <v>11000000</v>
      </c>
    </row>
    <row r="574" spans="1:7">
      <c r="A574" s="21">
        <v>14500000</v>
      </c>
      <c r="B574" s="19" t="s">
        <v>215</v>
      </c>
      <c r="C574" s="19" t="s">
        <v>188</v>
      </c>
      <c r="D574" s="19"/>
      <c r="E574" s="19"/>
      <c r="F574" s="19">
        <f>COUNTA(Table4[[#This Row],[Người bán 1]:[Người bán 4]])</f>
        <v>2</v>
      </c>
      <c r="G574" s="19">
        <f t="shared" si="8"/>
        <v>7250000</v>
      </c>
    </row>
    <row r="575" spans="1:7">
      <c r="A575" s="21">
        <v>22000000</v>
      </c>
      <c r="B575" s="19" t="s">
        <v>46</v>
      </c>
      <c r="C575" s="19" t="s">
        <v>311</v>
      </c>
      <c r="D575" s="19"/>
      <c r="E575" s="19"/>
      <c r="F575" s="19">
        <f>COUNTA(Table4[[#This Row],[Người bán 1]:[Người bán 4]])</f>
        <v>2</v>
      </c>
      <c r="G575" s="19">
        <f t="shared" si="8"/>
        <v>11000000</v>
      </c>
    </row>
    <row r="576" spans="1:7">
      <c r="A576" s="21">
        <v>1400000</v>
      </c>
      <c r="B576" s="19" t="s">
        <v>46</v>
      </c>
      <c r="C576" s="19" t="s">
        <v>311</v>
      </c>
      <c r="D576" s="19"/>
      <c r="E576" s="19"/>
      <c r="F576" s="19">
        <f>COUNTA(Table4[[#This Row],[Người bán 1]:[Người bán 4]])</f>
        <v>2</v>
      </c>
      <c r="G576" s="19">
        <f t="shared" si="8"/>
        <v>700000</v>
      </c>
    </row>
    <row r="577" spans="1:7">
      <c r="A577" s="21">
        <v>16580000</v>
      </c>
      <c r="B577" s="19" t="s">
        <v>264</v>
      </c>
      <c r="C577" s="19" t="s">
        <v>614</v>
      </c>
      <c r="D577" s="19"/>
      <c r="E577" s="19"/>
      <c r="F577" s="19">
        <f>COUNTA(Table4[[#This Row],[Người bán 1]:[Người bán 4]])</f>
        <v>2</v>
      </c>
      <c r="G577" s="19">
        <f t="shared" si="8"/>
        <v>8290000</v>
      </c>
    </row>
    <row r="578" spans="1:7">
      <c r="A578" s="21">
        <v>16000000</v>
      </c>
      <c r="B578" s="19" t="s">
        <v>46</v>
      </c>
      <c r="C578" s="19"/>
      <c r="D578" s="19"/>
      <c r="E578" s="19"/>
      <c r="F578" s="19">
        <f>COUNTA(Table4[[#This Row],[Người bán 1]:[Người bán 4]])</f>
        <v>1</v>
      </c>
      <c r="G578" s="19">
        <f t="shared" ref="G578:G600" si="9">IF(F578=1,A578,IF(F578=2,A578*50%,IF(F578=3,A578*30%,IF(F578=4,A578*25%))))</f>
        <v>16000000</v>
      </c>
    </row>
    <row r="579" spans="1:7">
      <c r="A579" s="21">
        <v>14000000</v>
      </c>
      <c r="B579" s="19" t="s">
        <v>264</v>
      </c>
      <c r="C579" s="19" t="s">
        <v>137</v>
      </c>
      <c r="D579" s="19" t="s">
        <v>136</v>
      </c>
      <c r="E579" s="19"/>
      <c r="F579" s="19">
        <f>COUNTA(Table4[[#This Row],[Người bán 1]:[Người bán 4]])</f>
        <v>3</v>
      </c>
      <c r="G579" s="19">
        <f t="shared" si="9"/>
        <v>4200000</v>
      </c>
    </row>
    <row r="580" spans="1:7">
      <c r="A580" s="21">
        <v>3500000</v>
      </c>
      <c r="B580" s="19" t="s">
        <v>165</v>
      </c>
      <c r="C580" s="19" t="s">
        <v>229</v>
      </c>
      <c r="D580" s="19"/>
      <c r="E580" s="19"/>
      <c r="F580" s="19">
        <f>COUNTA(Table4[[#This Row],[Người bán 1]:[Người bán 4]])</f>
        <v>2</v>
      </c>
      <c r="G580" s="19">
        <f t="shared" si="9"/>
        <v>1750000</v>
      </c>
    </row>
    <row r="581" spans="1:7">
      <c r="A581" s="21">
        <v>14500000</v>
      </c>
      <c r="B581" s="19" t="s">
        <v>400</v>
      </c>
      <c r="C581" s="19" t="s">
        <v>76</v>
      </c>
      <c r="D581" s="19" t="s">
        <v>206</v>
      </c>
      <c r="E581" s="19"/>
      <c r="F581" s="19">
        <f>COUNTA(Table4[[#This Row],[Người bán 1]:[Người bán 4]])</f>
        <v>3</v>
      </c>
      <c r="G581" s="19">
        <f t="shared" si="9"/>
        <v>4350000</v>
      </c>
    </row>
    <row r="582" spans="1:7">
      <c r="A582" s="21">
        <v>1000000</v>
      </c>
      <c r="B582" s="19" t="s">
        <v>195</v>
      </c>
      <c r="C582" s="19"/>
      <c r="D582" s="19"/>
      <c r="E582" s="19"/>
      <c r="F582" s="19">
        <f>COUNTA(Table4[[#This Row],[Người bán 1]:[Người bán 4]])</f>
        <v>1</v>
      </c>
      <c r="G582" s="19">
        <f t="shared" si="9"/>
        <v>1000000</v>
      </c>
    </row>
    <row r="583" spans="1:7">
      <c r="A583" s="21">
        <v>2250000</v>
      </c>
      <c r="B583" s="19" t="s">
        <v>29</v>
      </c>
      <c r="C583" s="19"/>
      <c r="D583" s="19"/>
      <c r="E583" s="19"/>
      <c r="F583" s="19">
        <f>COUNTA(Table4[[#This Row],[Người bán 1]:[Người bán 4]])</f>
        <v>1</v>
      </c>
      <c r="G583" s="19">
        <f t="shared" si="9"/>
        <v>2250000</v>
      </c>
    </row>
    <row r="584" spans="1:7">
      <c r="A584" s="21">
        <v>1800000</v>
      </c>
      <c r="B584" s="19" t="s">
        <v>29</v>
      </c>
      <c r="C584" s="19"/>
      <c r="D584" s="19"/>
      <c r="E584" s="19"/>
      <c r="F584" s="19">
        <f>COUNTA(Table4[[#This Row],[Người bán 1]:[Người bán 4]])</f>
        <v>1</v>
      </c>
      <c r="G584" s="19">
        <f t="shared" si="9"/>
        <v>1800000</v>
      </c>
    </row>
    <row r="585" spans="1:7">
      <c r="A585" s="21">
        <v>10000000</v>
      </c>
      <c r="B585" s="19" t="s">
        <v>206</v>
      </c>
      <c r="C585" s="19" t="s">
        <v>464</v>
      </c>
      <c r="D585" s="19"/>
      <c r="E585" s="19"/>
      <c r="F585" s="19">
        <f>COUNTA(Table4[[#This Row],[Người bán 1]:[Người bán 4]])</f>
        <v>2</v>
      </c>
      <c r="G585" s="19">
        <f t="shared" si="9"/>
        <v>5000000</v>
      </c>
    </row>
    <row r="586" spans="1:7">
      <c r="A586" s="21">
        <v>11000000</v>
      </c>
      <c r="B586" s="19" t="s">
        <v>206</v>
      </c>
      <c r="C586" s="19" t="s">
        <v>464</v>
      </c>
      <c r="D586" s="19"/>
      <c r="E586" s="19"/>
      <c r="F586" s="19">
        <f>COUNTA(Table4[[#This Row],[Người bán 1]:[Người bán 4]])</f>
        <v>2</v>
      </c>
      <c r="G586" s="19">
        <f t="shared" si="9"/>
        <v>5500000</v>
      </c>
    </row>
    <row r="587" spans="1:7">
      <c r="A587" s="21">
        <v>18000000</v>
      </c>
      <c r="B587" s="19" t="s">
        <v>191</v>
      </c>
      <c r="C587" s="19" t="s">
        <v>76</v>
      </c>
      <c r="D587" s="19" t="s">
        <v>199</v>
      </c>
      <c r="E587" s="19"/>
      <c r="F587" s="19">
        <f>COUNTA(Table4[[#This Row],[Người bán 1]:[Người bán 4]])</f>
        <v>3</v>
      </c>
      <c r="G587" s="19">
        <f t="shared" si="9"/>
        <v>5400000</v>
      </c>
    </row>
    <row r="588" spans="1:7">
      <c r="A588" s="21">
        <v>19800000</v>
      </c>
      <c r="B588" s="19" t="s">
        <v>53</v>
      </c>
      <c r="C588" s="19" t="s">
        <v>823</v>
      </c>
      <c r="D588" s="19"/>
      <c r="E588" s="19"/>
      <c r="F588" s="19">
        <f>COUNTA(Table4[[#This Row],[Người bán 1]:[Người bán 4]])</f>
        <v>2</v>
      </c>
      <c r="G588" s="19">
        <f t="shared" si="9"/>
        <v>9900000</v>
      </c>
    </row>
    <row r="589" spans="1:7">
      <c r="A589" s="21">
        <v>18000000</v>
      </c>
      <c r="B589" s="19" t="s">
        <v>823</v>
      </c>
      <c r="C589" s="19" t="s">
        <v>53</v>
      </c>
      <c r="D589" s="19"/>
      <c r="E589" s="19"/>
      <c r="F589" s="19">
        <f>COUNTA(Table4[[#This Row],[Người bán 1]:[Người bán 4]])</f>
        <v>2</v>
      </c>
      <c r="G589" s="19">
        <f t="shared" si="9"/>
        <v>9000000</v>
      </c>
    </row>
    <row r="590" spans="1:7">
      <c r="A590" s="21">
        <v>20600000</v>
      </c>
      <c r="B590" s="19" t="s">
        <v>76</v>
      </c>
      <c r="C590" s="19" t="s">
        <v>165</v>
      </c>
      <c r="D590" s="19" t="s">
        <v>138</v>
      </c>
      <c r="E590" s="19"/>
      <c r="F590" s="19">
        <f>COUNTA(Table4[[#This Row],[Người bán 1]:[Người bán 4]])</f>
        <v>3</v>
      </c>
      <c r="G590" s="19">
        <f t="shared" si="9"/>
        <v>6180000</v>
      </c>
    </row>
    <row r="591" spans="1:7">
      <c r="A591" s="21">
        <v>13440000</v>
      </c>
      <c r="B591" s="19" t="s">
        <v>575</v>
      </c>
      <c r="C591" s="19"/>
      <c r="D591" s="19"/>
      <c r="E591" s="19"/>
      <c r="F591" s="19">
        <f>COUNTA(Table4[[#This Row],[Người bán 1]:[Người bán 4]])</f>
        <v>1</v>
      </c>
      <c r="G591" s="19">
        <f t="shared" si="9"/>
        <v>13440000</v>
      </c>
    </row>
    <row r="592" spans="1:7">
      <c r="A592" s="21">
        <v>12000000</v>
      </c>
      <c r="B592" s="19" t="s">
        <v>216</v>
      </c>
      <c r="C592" s="19"/>
      <c r="D592" s="19"/>
      <c r="E592" s="19"/>
      <c r="F592" s="19">
        <f>COUNTA(Table4[[#This Row],[Người bán 1]:[Người bán 4]])</f>
        <v>1</v>
      </c>
      <c r="G592" s="19">
        <f t="shared" si="9"/>
        <v>12000000</v>
      </c>
    </row>
    <row r="593" spans="1:7">
      <c r="A593" s="21">
        <v>13300000</v>
      </c>
      <c r="B593" s="19" t="s">
        <v>38</v>
      </c>
      <c r="C593" s="19"/>
      <c r="D593" s="19"/>
      <c r="E593" s="19"/>
      <c r="F593" s="19">
        <f>COUNTA(Table4[[#This Row],[Người bán 1]:[Người bán 4]])</f>
        <v>1</v>
      </c>
      <c r="G593" s="19">
        <f t="shared" si="9"/>
        <v>13300000</v>
      </c>
    </row>
    <row r="594" spans="1:7">
      <c r="A594" s="21">
        <v>24500000</v>
      </c>
      <c r="B594" s="19" t="s">
        <v>400</v>
      </c>
      <c r="C594" s="19"/>
      <c r="D594" s="19"/>
      <c r="E594" s="19"/>
      <c r="F594" s="19">
        <f>COUNTA(Table4[[#This Row],[Người bán 1]:[Người bán 4]])</f>
        <v>1</v>
      </c>
      <c r="G594" s="19">
        <f t="shared" si="9"/>
        <v>24500000</v>
      </c>
    </row>
    <row r="595" spans="1:7">
      <c r="A595" s="21">
        <v>23200000</v>
      </c>
      <c r="B595" s="19" t="s">
        <v>76</v>
      </c>
      <c r="C595" s="19" t="s">
        <v>38</v>
      </c>
      <c r="D595" s="19"/>
      <c r="E595" s="19"/>
      <c r="F595" s="19">
        <f>COUNTA(Table4[[#This Row],[Người bán 1]:[Người bán 4]])</f>
        <v>2</v>
      </c>
      <c r="G595" s="19">
        <f t="shared" si="9"/>
        <v>11600000</v>
      </c>
    </row>
    <row r="596" spans="1:7">
      <c r="A596" s="21">
        <v>43200000</v>
      </c>
      <c r="B596" s="19" t="s">
        <v>136</v>
      </c>
      <c r="C596" s="19" t="s">
        <v>286</v>
      </c>
      <c r="D596" s="19"/>
      <c r="E596" s="19"/>
      <c r="F596" s="19">
        <f>COUNTA(Table4[[#This Row],[Người bán 1]:[Người bán 4]])</f>
        <v>2</v>
      </c>
      <c r="G596" s="19">
        <f t="shared" si="9"/>
        <v>21600000</v>
      </c>
    </row>
    <row r="597" spans="1:7">
      <c r="A597" s="21">
        <v>17480000</v>
      </c>
      <c r="B597" s="19" t="s">
        <v>165</v>
      </c>
      <c r="C597" s="19" t="s">
        <v>206</v>
      </c>
      <c r="D597" s="19" t="s">
        <v>1196</v>
      </c>
      <c r="E597" s="19"/>
      <c r="F597" s="19">
        <f>COUNTA(Table4[[#This Row],[Người bán 1]:[Người bán 4]])</f>
        <v>3</v>
      </c>
      <c r="G597" s="19">
        <f t="shared" si="9"/>
        <v>5244000</v>
      </c>
    </row>
    <row r="598" spans="1:7">
      <c r="A598" s="21">
        <v>6720000</v>
      </c>
      <c r="B598" s="19" t="s">
        <v>76</v>
      </c>
      <c r="C598" s="19" t="s">
        <v>294</v>
      </c>
      <c r="D598" s="19" t="s">
        <v>1352</v>
      </c>
      <c r="E598" s="19"/>
      <c r="F598" s="19">
        <f>COUNTA(Table4[[#This Row],[Người bán 1]:[Người bán 4]])</f>
        <v>3</v>
      </c>
      <c r="G598" s="19">
        <f t="shared" si="9"/>
        <v>2016000</v>
      </c>
    </row>
    <row r="599" spans="1:7">
      <c r="A599" s="21">
        <v>18000000</v>
      </c>
      <c r="B599" s="19" t="s">
        <v>136</v>
      </c>
      <c r="C599" s="19" t="s">
        <v>165</v>
      </c>
      <c r="D599" s="19" t="s">
        <v>166</v>
      </c>
      <c r="E599" s="19"/>
      <c r="F599" s="19">
        <f>COUNTA(Table4[[#This Row],[Người bán 1]:[Người bán 4]])</f>
        <v>3</v>
      </c>
      <c r="G599" s="19">
        <f t="shared" si="9"/>
        <v>5400000</v>
      </c>
    </row>
    <row r="600" spans="1:7">
      <c r="A600" s="21">
        <v>12920000</v>
      </c>
      <c r="B600" s="19" t="s">
        <v>384</v>
      </c>
      <c r="C600" s="19" t="s">
        <v>206</v>
      </c>
      <c r="D600" s="19"/>
      <c r="E600" s="19"/>
      <c r="F600" s="19">
        <f>COUNTA(Table4[[#This Row],[Người bán 1]:[Người bán 4]])</f>
        <v>2</v>
      </c>
      <c r="G600" s="19">
        <f t="shared" si="9"/>
        <v>6460000</v>
      </c>
    </row>
  </sheetData>
  <phoneticPr fontId="10" type="noConversion"/>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CB619-0C85-46FC-9D69-B9F1A5C2F83F}">
  <dimension ref="A1:O55"/>
  <sheetViews>
    <sheetView workbookViewId="0">
      <selection activeCell="D36" sqref="D36:E40"/>
    </sheetView>
  </sheetViews>
  <sheetFormatPr defaultRowHeight="12.75"/>
  <cols>
    <col min="1" max="1" width="17.7109375" bestFit="1" customWidth="1"/>
    <col min="2" max="2" width="29.7109375" style="34" bestFit="1" customWidth="1"/>
    <col min="3" max="3" width="12.7109375" bestFit="1" customWidth="1"/>
    <col min="4" max="4" width="13.85546875" bestFit="1" customWidth="1"/>
    <col min="5" max="5" width="12.7109375" bestFit="1" customWidth="1"/>
    <col min="6" max="6" width="15.85546875" bestFit="1" customWidth="1"/>
    <col min="7" max="7" width="15.42578125" bestFit="1" customWidth="1"/>
    <col min="8" max="8" width="17" bestFit="1" customWidth="1"/>
    <col min="9" max="9" width="6.28515625" bestFit="1" customWidth="1"/>
    <col min="10" max="10" width="7.28515625" bestFit="1" customWidth="1"/>
    <col min="11" max="11" width="9.5703125" bestFit="1" customWidth="1"/>
    <col min="12" max="12" width="6.28515625" bestFit="1" customWidth="1"/>
    <col min="13" max="14" width="7.28515625" bestFit="1" customWidth="1"/>
    <col min="15" max="15" width="11.7109375" bestFit="1" customWidth="1"/>
  </cols>
  <sheetData>
    <row r="1" spans="1:15">
      <c r="A1" s="50" t="s">
        <v>1554</v>
      </c>
      <c r="B1" s="50"/>
      <c r="C1" s="50"/>
      <c r="D1" s="50"/>
      <c r="E1" s="50"/>
      <c r="F1" s="50"/>
      <c r="G1" s="50"/>
      <c r="H1" s="50"/>
      <c r="I1" s="50"/>
      <c r="J1" s="50"/>
      <c r="K1" s="50"/>
      <c r="L1" s="50"/>
      <c r="M1" s="50"/>
      <c r="N1" s="50"/>
      <c r="O1" s="50"/>
    </row>
    <row r="2" spans="1:15">
      <c r="A2" s="50"/>
      <c r="B2" s="50"/>
      <c r="C2" s="50"/>
      <c r="D2" s="50"/>
      <c r="E2" s="50"/>
      <c r="F2" s="50"/>
      <c r="G2" s="50"/>
      <c r="H2" s="50"/>
      <c r="I2" s="50"/>
      <c r="J2" s="50"/>
      <c r="K2" s="50"/>
      <c r="L2" s="50"/>
      <c r="M2" s="50"/>
      <c r="N2" s="50"/>
      <c r="O2" s="50"/>
    </row>
    <row r="3" spans="1:15">
      <c r="A3" s="31" t="s">
        <v>1536</v>
      </c>
      <c r="B3" s="34" t="s">
        <v>1551</v>
      </c>
      <c r="F3" s="37"/>
      <c r="G3" s="38"/>
      <c r="H3" s="39"/>
    </row>
    <row r="4" spans="1:15">
      <c r="A4" s="32" t="s">
        <v>204</v>
      </c>
      <c r="B4" s="34">
        <v>16</v>
      </c>
      <c r="F4" s="40"/>
      <c r="G4" s="41"/>
      <c r="H4" s="42"/>
    </row>
    <row r="5" spans="1:15">
      <c r="A5" s="32" t="s">
        <v>185</v>
      </c>
      <c r="B5" s="34">
        <v>39</v>
      </c>
      <c r="F5" s="40"/>
      <c r="G5" s="41"/>
      <c r="H5" s="42"/>
    </row>
    <row r="6" spans="1:15">
      <c r="A6" s="32" t="s">
        <v>177</v>
      </c>
      <c r="B6" s="34">
        <v>31</v>
      </c>
      <c r="F6" s="40"/>
      <c r="G6" s="41"/>
      <c r="H6" s="42"/>
    </row>
    <row r="7" spans="1:15">
      <c r="A7" s="32" t="s">
        <v>213</v>
      </c>
      <c r="B7" s="34">
        <v>33</v>
      </c>
      <c r="F7" s="40"/>
      <c r="G7" s="41"/>
      <c r="H7" s="42"/>
    </row>
    <row r="8" spans="1:15">
      <c r="A8" s="32" t="s">
        <v>133</v>
      </c>
      <c r="B8" s="34">
        <v>72</v>
      </c>
      <c r="F8" s="40"/>
      <c r="G8" s="41"/>
      <c r="H8" s="42"/>
    </row>
    <row r="9" spans="1:15">
      <c r="A9" s="32" t="s">
        <v>85</v>
      </c>
      <c r="B9" s="34">
        <v>75</v>
      </c>
      <c r="F9" s="40"/>
      <c r="G9" s="41"/>
      <c r="H9" s="42"/>
    </row>
    <row r="10" spans="1:15">
      <c r="A10" s="32" t="s">
        <v>227</v>
      </c>
      <c r="B10" s="34">
        <v>20</v>
      </c>
      <c r="F10" s="40"/>
      <c r="G10" s="41"/>
      <c r="H10" s="42"/>
    </row>
    <row r="11" spans="1:15">
      <c r="A11" s="32" t="s">
        <v>412</v>
      </c>
      <c r="B11" s="34">
        <v>67</v>
      </c>
      <c r="F11" s="40"/>
      <c r="G11" s="41"/>
      <c r="H11" s="42"/>
    </row>
    <row r="12" spans="1:15">
      <c r="A12" s="32" t="s">
        <v>201</v>
      </c>
      <c r="B12" s="34">
        <v>85</v>
      </c>
      <c r="F12" s="40"/>
      <c r="G12" s="41"/>
      <c r="H12" s="42"/>
    </row>
    <row r="13" spans="1:15">
      <c r="A13" s="32" t="s">
        <v>27</v>
      </c>
      <c r="B13" s="34">
        <v>65</v>
      </c>
      <c r="F13" s="40"/>
      <c r="G13" s="41"/>
      <c r="H13" s="42"/>
    </row>
    <row r="14" spans="1:15">
      <c r="A14" s="32" t="s">
        <v>242</v>
      </c>
      <c r="B14" s="34">
        <v>30</v>
      </c>
      <c r="F14" s="40"/>
      <c r="G14" s="41"/>
      <c r="H14" s="42"/>
    </row>
    <row r="15" spans="1:15">
      <c r="A15" s="32" t="s">
        <v>34</v>
      </c>
      <c r="B15" s="34">
        <v>66</v>
      </c>
      <c r="F15" s="40"/>
      <c r="G15" s="41"/>
      <c r="H15" s="42"/>
    </row>
    <row r="16" spans="1:15">
      <c r="A16" s="32" t="s">
        <v>1537</v>
      </c>
      <c r="B16" s="34">
        <v>599</v>
      </c>
      <c r="F16" s="40"/>
      <c r="G16" s="41"/>
      <c r="H16" s="42"/>
    </row>
    <row r="17" spans="1:15">
      <c r="B17"/>
      <c r="F17" s="40"/>
      <c r="G17" s="41"/>
      <c r="H17" s="42"/>
    </row>
    <row r="18" spans="1:15">
      <c r="B18"/>
      <c r="F18" s="40"/>
      <c r="G18" s="41"/>
      <c r="H18" s="42"/>
    </row>
    <row r="19" spans="1:15">
      <c r="B19"/>
      <c r="F19" s="40"/>
      <c r="G19" s="41"/>
      <c r="H19" s="42"/>
    </row>
    <row r="20" spans="1:15">
      <c r="B20"/>
      <c r="F20" s="43"/>
      <c r="G20" s="44"/>
      <c r="H20" s="45"/>
    </row>
    <row r="22" spans="1:15">
      <c r="A22" s="31" t="s">
        <v>1536</v>
      </c>
      <c r="B22" t="s">
        <v>1549</v>
      </c>
      <c r="C22" t="s">
        <v>1550</v>
      </c>
    </row>
    <row r="23" spans="1:15">
      <c r="A23" s="32" t="s">
        <v>447</v>
      </c>
      <c r="B23" s="34">
        <v>510</v>
      </c>
      <c r="C23" s="34">
        <v>5438264000</v>
      </c>
    </row>
    <row r="24" spans="1:15">
      <c r="A24" s="32" t="s">
        <v>1535</v>
      </c>
      <c r="B24" s="34">
        <v>89</v>
      </c>
      <c r="C24" s="34">
        <v>919690000</v>
      </c>
    </row>
    <row r="25" spans="1:15">
      <c r="A25" s="32" t="s">
        <v>1537</v>
      </c>
      <c r="B25" s="34">
        <v>599</v>
      </c>
      <c r="C25" s="34">
        <v>6357954000</v>
      </c>
    </row>
    <row r="26" spans="1:15">
      <c r="B26"/>
    </row>
    <row r="27" spans="1:15">
      <c r="B27"/>
      <c r="G27" s="31" t="s">
        <v>1538</v>
      </c>
      <c r="H27" s="31" t="s">
        <v>1542</v>
      </c>
    </row>
    <row r="28" spans="1:15">
      <c r="A28" s="31" t="s">
        <v>1536</v>
      </c>
      <c r="B28" s="34" t="s">
        <v>1538</v>
      </c>
      <c r="D28" s="31" t="s">
        <v>1536</v>
      </c>
      <c r="E28" s="34" t="s">
        <v>1538</v>
      </c>
      <c r="G28" s="31" t="s">
        <v>1536</v>
      </c>
      <c r="H28" t="s">
        <v>1161</v>
      </c>
      <c r="I28" t="s">
        <v>26</v>
      </c>
      <c r="J28" t="s">
        <v>40</v>
      </c>
      <c r="K28" t="s">
        <v>82</v>
      </c>
      <c r="L28" t="s">
        <v>91</v>
      </c>
      <c r="M28" t="s">
        <v>172</v>
      </c>
      <c r="N28" t="s">
        <v>465</v>
      </c>
      <c r="O28" t="s">
        <v>1537</v>
      </c>
    </row>
    <row r="29" spans="1:15">
      <c r="A29" s="32" t="s">
        <v>204</v>
      </c>
      <c r="B29" s="34">
        <v>223465000</v>
      </c>
      <c r="D29" s="32" t="s">
        <v>40</v>
      </c>
      <c r="E29" s="34">
        <v>4477202000</v>
      </c>
      <c r="G29" s="32" t="s">
        <v>204</v>
      </c>
      <c r="H29" s="36">
        <v>0</v>
      </c>
      <c r="I29" s="36">
        <v>0</v>
      </c>
      <c r="J29" s="36">
        <v>2.160758004855021E-2</v>
      </c>
      <c r="K29" s="36">
        <v>0</v>
      </c>
      <c r="L29" s="36">
        <v>9.1916361772985452E-3</v>
      </c>
      <c r="M29" s="36">
        <v>4.3480968877723869E-3</v>
      </c>
      <c r="N29" s="36">
        <v>0</v>
      </c>
      <c r="O29" s="36">
        <v>3.514731311362114E-2</v>
      </c>
    </row>
    <row r="30" spans="1:15">
      <c r="A30" s="32" t="s">
        <v>185</v>
      </c>
      <c r="B30" s="34">
        <v>420470000</v>
      </c>
      <c r="D30" s="32" t="s">
        <v>91</v>
      </c>
      <c r="E30" s="34">
        <v>571718000</v>
      </c>
      <c r="G30" s="32" t="s">
        <v>185</v>
      </c>
      <c r="H30" s="36">
        <v>0</v>
      </c>
      <c r="I30" s="36">
        <v>0</v>
      </c>
      <c r="J30" s="36">
        <v>5.0531979312841833E-2</v>
      </c>
      <c r="K30" s="36">
        <v>0</v>
      </c>
      <c r="L30" s="36">
        <v>8.6505816179229986E-4</v>
      </c>
      <c r="M30" s="36">
        <v>1.4735872577876468E-2</v>
      </c>
      <c r="N30" s="36">
        <v>0</v>
      </c>
      <c r="O30" s="36">
        <v>6.613291005251061E-2</v>
      </c>
    </row>
    <row r="31" spans="1:15">
      <c r="A31" s="32" t="s">
        <v>177</v>
      </c>
      <c r="B31" s="34">
        <v>242090000</v>
      </c>
      <c r="D31" s="32" t="s">
        <v>172</v>
      </c>
      <c r="E31" s="34">
        <v>1035064000</v>
      </c>
      <c r="G31" s="32" t="s">
        <v>177</v>
      </c>
      <c r="H31" s="36">
        <v>0</v>
      </c>
      <c r="I31" s="36">
        <v>0</v>
      </c>
      <c r="J31" s="36">
        <v>2.0718929391436301E-2</v>
      </c>
      <c r="K31" s="36">
        <v>0</v>
      </c>
      <c r="L31" s="36">
        <v>4.3724757996047156E-3</v>
      </c>
      <c r="M31" s="36">
        <v>1.2985309425013141E-2</v>
      </c>
      <c r="N31" s="36">
        <v>0</v>
      </c>
      <c r="O31" s="36">
        <v>3.8076714616054157E-2</v>
      </c>
    </row>
    <row r="32" spans="1:15">
      <c r="A32" s="32" t="s">
        <v>213</v>
      </c>
      <c r="B32" s="34">
        <v>357572000</v>
      </c>
      <c r="D32" s="32" t="s">
        <v>1537</v>
      </c>
      <c r="E32" s="34">
        <v>6083984000</v>
      </c>
      <c r="G32" s="32" t="s">
        <v>213</v>
      </c>
      <c r="H32" s="36">
        <v>0</v>
      </c>
      <c r="I32" s="36">
        <v>0</v>
      </c>
      <c r="J32" s="36">
        <v>2.6743194430157879E-2</v>
      </c>
      <c r="K32" s="36">
        <v>0</v>
      </c>
      <c r="L32" s="36">
        <v>7.9616807545320398E-3</v>
      </c>
      <c r="M32" s="36">
        <v>2.1535229729563943E-2</v>
      </c>
      <c r="N32" s="36">
        <v>0</v>
      </c>
      <c r="O32" s="36">
        <v>5.6240104914253859E-2</v>
      </c>
    </row>
    <row r="33" spans="1:15">
      <c r="A33" s="32" t="s">
        <v>133</v>
      </c>
      <c r="B33" s="34">
        <v>913278000</v>
      </c>
      <c r="G33" s="32" t="s">
        <v>133</v>
      </c>
      <c r="H33" s="36">
        <v>0</v>
      </c>
      <c r="I33" s="36">
        <v>0</v>
      </c>
      <c r="J33" s="36">
        <v>0.12028869664675146</v>
      </c>
      <c r="K33" s="36">
        <v>7.8641651072027256E-4</v>
      </c>
      <c r="L33" s="36">
        <v>8.4442259255099981E-3</v>
      </c>
      <c r="M33" s="36">
        <v>9.0909748639263505E-3</v>
      </c>
      <c r="N33" s="36">
        <v>5.0330656686097446E-3</v>
      </c>
      <c r="O33" s="36">
        <v>0.14364337961551782</v>
      </c>
    </row>
    <row r="34" spans="1:15">
      <c r="A34" s="32" t="s">
        <v>85</v>
      </c>
      <c r="B34" s="34">
        <v>813700000</v>
      </c>
      <c r="G34" s="32" t="s">
        <v>85</v>
      </c>
      <c r="H34" s="36">
        <v>0</v>
      </c>
      <c r="I34" s="36">
        <v>0</v>
      </c>
      <c r="J34" s="36">
        <v>9.3772304738285309E-2</v>
      </c>
      <c r="K34" s="36">
        <v>7.4709568518425895E-3</v>
      </c>
      <c r="L34" s="36">
        <v>1.4564433778539448E-2</v>
      </c>
      <c r="M34" s="36">
        <v>1.217372758594982E-2</v>
      </c>
      <c r="N34" s="36">
        <v>0</v>
      </c>
      <c r="O34" s="36">
        <v>0.12798142295461717</v>
      </c>
    </row>
    <row r="35" spans="1:15">
      <c r="A35" s="32" t="s">
        <v>227</v>
      </c>
      <c r="B35" s="34">
        <v>275580000</v>
      </c>
      <c r="G35" s="32" t="s">
        <v>227</v>
      </c>
      <c r="H35" s="36">
        <v>0</v>
      </c>
      <c r="I35" s="36">
        <v>0</v>
      </c>
      <c r="J35" s="36">
        <v>1.981769607015087E-2</v>
      </c>
      <c r="K35" s="36">
        <v>0</v>
      </c>
      <c r="L35" s="36">
        <v>0</v>
      </c>
      <c r="M35" s="36">
        <v>1.987746372496561E-2</v>
      </c>
      <c r="N35" s="36">
        <v>3.6489726097420649E-3</v>
      </c>
      <c r="O35" s="36">
        <v>4.3344132404858543E-2</v>
      </c>
    </row>
    <row r="36" spans="1:15">
      <c r="A36" s="32" t="s">
        <v>412</v>
      </c>
      <c r="B36" s="34">
        <v>622450000</v>
      </c>
      <c r="D36" s="31" t="s">
        <v>1536</v>
      </c>
      <c r="E36" t="s">
        <v>1552</v>
      </c>
      <c r="G36" s="32" t="s">
        <v>412</v>
      </c>
      <c r="H36" s="36">
        <v>5.850938839758828E-4</v>
      </c>
      <c r="I36" s="36">
        <v>0</v>
      </c>
      <c r="J36" s="36">
        <v>7.8245297150624241E-2</v>
      </c>
      <c r="K36" s="36">
        <v>1.2496158355345132E-2</v>
      </c>
      <c r="L36" s="36">
        <v>7.5495985029146173E-4</v>
      </c>
      <c r="M36" s="36">
        <v>5.8194821793300169E-3</v>
      </c>
      <c r="N36" s="36">
        <v>0</v>
      </c>
      <c r="O36" s="36">
        <v>9.7900991419566735E-2</v>
      </c>
    </row>
    <row r="37" spans="1:15">
      <c r="A37" s="32" t="s">
        <v>201</v>
      </c>
      <c r="B37" s="34">
        <v>910270000</v>
      </c>
      <c r="D37" s="32" t="s">
        <v>1543</v>
      </c>
      <c r="E37" s="36">
        <v>0.10050251256281408</v>
      </c>
      <c r="G37" s="32" t="s">
        <v>201</v>
      </c>
      <c r="H37" s="36">
        <v>0</v>
      </c>
      <c r="I37" s="36">
        <v>0</v>
      </c>
      <c r="J37" s="36">
        <v>0.11566456756371625</v>
      </c>
      <c r="K37" s="36">
        <v>0</v>
      </c>
      <c r="L37" s="36">
        <v>1.3573548975031905E-2</v>
      </c>
      <c r="M37" s="36">
        <v>1.3932154903920349E-2</v>
      </c>
      <c r="N37" s="36">
        <v>0</v>
      </c>
      <c r="O37" s="36">
        <v>0.1431702714426685</v>
      </c>
    </row>
    <row r="38" spans="1:15">
      <c r="A38" s="32" t="s">
        <v>27</v>
      </c>
      <c r="B38" s="34">
        <v>473340000</v>
      </c>
      <c r="D38" s="32" t="s">
        <v>1544</v>
      </c>
      <c r="E38" s="36">
        <v>0.28643216080402012</v>
      </c>
      <c r="G38" s="32" t="s">
        <v>27</v>
      </c>
      <c r="H38" s="36">
        <v>3.1456660428810904E-4</v>
      </c>
      <c r="I38" s="36">
        <v>9.4841831192864871E-3</v>
      </c>
      <c r="J38" s="36">
        <v>2.5454729618993782E-2</v>
      </c>
      <c r="K38" s="36">
        <v>0</v>
      </c>
      <c r="L38" s="36">
        <v>2.1621735545743176E-2</v>
      </c>
      <c r="M38" s="36">
        <v>1.7573263348555211E-2</v>
      </c>
      <c r="N38" s="36">
        <v>0</v>
      </c>
      <c r="O38" s="36">
        <v>7.4448478236866761E-2</v>
      </c>
    </row>
    <row r="39" spans="1:15">
      <c r="A39" s="32" t="s">
        <v>242</v>
      </c>
      <c r="B39" s="34">
        <v>311979000</v>
      </c>
      <c r="D39" s="32" t="s">
        <v>1545</v>
      </c>
      <c r="E39" s="36">
        <v>0.4120603015075377</v>
      </c>
      <c r="G39" s="32" t="s">
        <v>242</v>
      </c>
      <c r="H39" s="36">
        <v>0</v>
      </c>
      <c r="I39" s="36">
        <v>0</v>
      </c>
      <c r="J39" s="36">
        <v>2.7873746805969341E-2</v>
      </c>
      <c r="K39" s="36">
        <v>0</v>
      </c>
      <c r="L39" s="36">
        <v>4.4039324600335262E-3</v>
      </c>
      <c r="M39" s="36">
        <v>1.6791408053597117E-2</v>
      </c>
      <c r="N39" s="36">
        <v>0</v>
      </c>
      <c r="O39" s="36">
        <v>4.9069087319599983E-2</v>
      </c>
    </row>
    <row r="40" spans="1:15">
      <c r="A40" s="32" t="s">
        <v>34</v>
      </c>
      <c r="B40" s="34">
        <v>793760000</v>
      </c>
      <c r="D40" s="32" t="s">
        <v>1546</v>
      </c>
      <c r="E40" s="36">
        <v>0.20100502512562815</v>
      </c>
      <c r="G40" s="32" t="s">
        <v>34</v>
      </c>
      <c r="H40" s="36">
        <v>0</v>
      </c>
      <c r="I40" s="36">
        <v>0</v>
      </c>
      <c r="J40" s="36">
        <v>0.1034703931484877</v>
      </c>
      <c r="K40" s="36">
        <v>3.271492684596334E-3</v>
      </c>
      <c r="L40" s="36">
        <v>4.1680075068174444E-3</v>
      </c>
      <c r="M40" s="36">
        <v>1.3935300569963231E-2</v>
      </c>
      <c r="N40" s="36">
        <v>0</v>
      </c>
      <c r="O40" s="36">
        <v>0.12484519390986472</v>
      </c>
    </row>
    <row r="41" spans="1:15">
      <c r="A41" s="32" t="s">
        <v>1537</v>
      </c>
      <c r="B41" s="34">
        <v>6357954000</v>
      </c>
      <c r="D41" s="32" t="s">
        <v>1537</v>
      </c>
      <c r="E41" s="36">
        <v>1</v>
      </c>
      <c r="G41" s="32" t="s">
        <v>1537</v>
      </c>
      <c r="H41" s="36">
        <v>8.9966048826399189E-4</v>
      </c>
      <c r="I41" s="36">
        <v>9.4841831192864871E-3</v>
      </c>
      <c r="J41" s="36">
        <v>0.70418911492596514</v>
      </c>
      <c r="K41" s="36">
        <v>2.4025024402504327E-2</v>
      </c>
      <c r="L41" s="36">
        <v>8.9921694935194557E-2</v>
      </c>
      <c r="M41" s="36">
        <v>0.16279828385043366</v>
      </c>
      <c r="N41" s="36">
        <v>8.6820382783518099E-3</v>
      </c>
      <c r="O41" s="36">
        <v>1</v>
      </c>
    </row>
    <row r="42" spans="1:15">
      <c r="B42"/>
    </row>
    <row r="43" spans="1:15">
      <c r="B43"/>
    </row>
    <row r="44" spans="1:15">
      <c r="B44"/>
    </row>
    <row r="45" spans="1:15">
      <c r="B45"/>
    </row>
    <row r="46" spans="1:15">
      <c r="B46"/>
    </row>
    <row r="47" spans="1:15">
      <c r="B47"/>
    </row>
    <row r="48" spans="1:15">
      <c r="B48"/>
    </row>
    <row r="49" spans="2:2">
      <c r="B49"/>
    </row>
    <row r="50" spans="2:2">
      <c r="B50"/>
    </row>
    <row r="51" spans="2:2">
      <c r="B51"/>
    </row>
    <row r="52" spans="2:2">
      <c r="B52"/>
    </row>
    <row r="53" spans="2:2">
      <c r="B53"/>
    </row>
    <row r="54" spans="2:2">
      <c r="B54"/>
    </row>
    <row r="55" spans="2:2">
      <c r="B55"/>
    </row>
  </sheetData>
  <mergeCells count="1">
    <mergeCell ref="A1: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Yêu cầu</vt:lpstr>
      <vt:lpstr>Data</vt:lpstr>
      <vt:lpstr>TH CA DẠY</vt:lpstr>
      <vt:lpstr>Bài làm của ứng viên</vt:lpstr>
      <vt:lpstr>Data version1</vt:lpstr>
      <vt:lpstr>xếp hạng saler</vt:lpstr>
      <vt:lpstr>Pivot tabel</vt: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Pearls</cp:lastModifiedBy>
  <dcterms:created xsi:type="dcterms:W3CDTF">2023-05-06T10:42:49Z</dcterms:created>
  <dcterms:modified xsi:type="dcterms:W3CDTF">2023-06-01T17:27:32Z</dcterms:modified>
</cp:coreProperties>
</file>