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ht" sheetId="1" r:id="rId4"/>
  </sheets>
  <definedNames>
    <definedName localSheetId="0" name="Today">TODAY()</definedName>
    <definedName localSheetId="0" name="Scrolling_Increment">Light!$C$7</definedName>
    <definedName name="Project_Start">#REF!</definedName>
    <definedName localSheetId="0" name="Project_Start">Light!$C$6</definedName>
    <definedName name="Scrolling_Increment">#REF!</definedName>
  </definedNames>
  <calcPr/>
  <extLst>
    <ext uri="GoogleSheetsCustomDataVersion2">
      <go:sheetsCustomData xmlns:go="http://customooxmlschemas.google.com/" r:id="rId5" roundtripDataChecksum="/8nlxdeA3G28dNLFi09YgjmSY1Hvo6/NjRpKMg5jl+w="/>
    </ext>
  </extLst>
</workbook>
</file>

<file path=xl/sharedStrings.xml><?xml version="1.0" encoding="utf-8"?>
<sst xmlns="http://schemas.openxmlformats.org/spreadsheetml/2006/main" count="52" uniqueCount="41">
  <si>
    <t>PROJECT: WEBAPP Nghe Nhạc</t>
  </si>
  <si>
    <t>Legend:</t>
  </si>
  <si>
    <t>On track</t>
  </si>
  <si>
    <t>Low risk</t>
  </si>
  <si>
    <t>Med risk</t>
  </si>
  <si>
    <t>High risk</t>
  </si>
  <si>
    <t>Unassigned</t>
  </si>
  <si>
    <t>Lớp Công Nghệ Phần Mềm</t>
  </si>
  <si>
    <t>Project start date:</t>
  </si>
  <si>
    <t>Scrolling increment:</t>
  </si>
  <si>
    <t>Milestone description</t>
  </si>
  <si>
    <t>Category</t>
  </si>
  <si>
    <t>Assigned to</t>
  </si>
  <si>
    <t>Progress</t>
  </si>
  <si>
    <t>Start</t>
  </si>
  <si>
    <t>Days</t>
  </si>
  <si>
    <t>Tuần 5: Hiểu yêu cầu, làm quen với công nghệ</t>
  </si>
  <si>
    <t>Nghiên cứu và thu thập yêu cầu từ các bên liên quan</t>
  </si>
  <si>
    <t>Low Risk</t>
  </si>
  <si>
    <t>Làm quen với framework Django và các công nghệ liên quan</t>
  </si>
  <si>
    <t>Thiết lập môi trường phát triển và kiểm soát phiên bản</t>
  </si>
  <si>
    <t>Tuần 6: Phân tích yêu cầu chi tiết, Thiết kế Kiến trúc</t>
  </si>
  <si>
    <t xml:space="preserve">Phân tích yêu cầu chi tiết và tạo câu chuyện người dùng
</t>
  </si>
  <si>
    <t>High Risk</t>
  </si>
  <si>
    <t>Xác định cấu trúc cơ sở dữ liệu và kiến trúc hệ thống</t>
  </si>
  <si>
    <t xml:space="preserve">Thiết kế các bản vẽ mẫu giao diện người dùng (wireframes/mockups)         
</t>
  </si>
  <si>
    <t xml:space="preserve">Tuần 7-8: Triển khai chức năng cốt lõi            </t>
  </si>
  <si>
    <t>Thiết lập cấu trúc dự án cơ bản và ứng dụng Django</t>
  </si>
  <si>
    <t>Med Risk</t>
  </si>
  <si>
    <t>Phát triển chức năng CRUD để quản lý nội dung âm nhạc  và thực hiện chức năng tìm kiếm , lọc dữ liệu</t>
  </si>
  <si>
    <t>Tuần 9: Trình diễn chức năng cốt lõi đầu tiên, Tài liệu Thiết kế Ban đầu</t>
  </si>
  <si>
    <t xml:space="preserve">Tiến hành kiểm thử và gỡ lỗi nộ bộ. Trình diễn các chức năng cốt lõi </t>
  </si>
  <si>
    <t>On Track</t>
  </si>
  <si>
    <t>Tạo tài liệu thiết kế ban đầu mô tả kiến trúc hệ thống, cấu trúc cơ sở dữ liệu và thiết kế giao diện người dùng</t>
  </si>
  <si>
    <t xml:space="preserve">Tuần 10-12: Triển khai tính năng và Kiểm thử </t>
  </si>
  <si>
    <t xml:space="preserve">Triển khai các tính năng bổ sung dựa trên phản hồi </t>
  </si>
  <si>
    <t>Tiến hành kiểm thử kỹ lưỡng (kiểm thử đơn vị, kiểm thử tích hợp)</t>
  </si>
  <si>
    <t xml:space="preserve">Xử lý các vấn đề và lỗi được phát hiện trong quá trình kiểm thử  </t>
  </si>
  <si>
    <t>Tuần 13: Trình diễn cuối cùng và Hoàn thiện Bộ tài liệu Phần mềm</t>
  </si>
  <si>
    <t xml:space="preserve">Tiến hành trình diễn cuối cùng cho các bên liên quan </t>
  </si>
  <si>
    <t>Chuẩn bị bộ tài liệu phần mềm hoàn chỉnh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</si>
</sst>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"/>
  </numFmts>
  <fonts count="23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b/>
      <sz val="26.0"/>
      <color theme="1"/>
      <name val="Calibri"/>
    </font>
    <font/>
    <font>
      <sz val="14.0"/>
      <color theme="1"/>
      <name val="Calibri"/>
    </font>
    <font>
      <b/>
      <sz val="22.0"/>
      <color theme="1"/>
      <name val="Calibri"/>
    </font>
    <font>
      <b/>
      <sz val="20.0"/>
      <color theme="1"/>
      <name val="Calibri"/>
    </font>
    <font>
      <b/>
      <sz val="16.0"/>
      <color theme="1"/>
      <name val="Calibri"/>
    </font>
    <font>
      <b/>
      <sz val="14.0"/>
      <color theme="0"/>
      <name val="Calibri"/>
    </font>
    <font>
      <b/>
      <sz val="14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6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b/>
      <sz val="10.0"/>
      <color theme="0"/>
      <name val="Calibri"/>
    </font>
    <font>
      <b/>
      <sz val="12.0"/>
      <color theme="8"/>
      <name val="Calibri"/>
    </font>
    <font>
      <b/>
      <sz val="11.0"/>
      <color theme="1"/>
      <name val="Calibri"/>
    </font>
    <font>
      <b/>
      <sz val="12.0"/>
      <color theme="8"/>
      <name val="Arial"/>
    </font>
    <font>
      <sz val="11.0"/>
      <color rgb="FF0D0D0D"/>
      <name val="Calibri"/>
    </font>
    <font>
      <b/>
      <sz val="11.0"/>
      <color rgb="FF7F7F7F"/>
      <name val="Calibri"/>
    </font>
    <font>
      <sz val="10.0"/>
      <color rgb="FF7F7F7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862B98"/>
        <bgColor rgb="FF862B98"/>
      </patternFill>
    </fill>
    <fill>
      <patternFill patternType="solid">
        <fgColor rgb="FFE5E5E5"/>
        <bgColor rgb="FFE5E5E5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</fills>
  <borders count="2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bottom style="thin">
        <color rgb="FF7F7F7F"/>
      </bottom>
    </border>
    <border>
      <right style="thin">
        <color rgb="FFA5A5A5"/>
      </right>
    </border>
    <border>
      <left style="thin">
        <color rgb="FFA5A5A5"/>
      </left>
      <right/>
      <top style="thin">
        <color rgb="FF7F7F7F"/>
      </top>
      <bottom/>
    </border>
    <border>
      <left/>
      <right/>
      <top style="thin">
        <color rgb="FF7F7F7F"/>
      </top>
      <bottom/>
    </border>
    <border>
      <left/>
      <right style="thin">
        <color rgb="FFA5A5A5"/>
      </right>
      <top style="thin">
        <color rgb="FF7F7F7F"/>
      </top>
      <bottom/>
    </border>
    <border>
      <left style="thin">
        <color rgb="FFA5A5A5"/>
      </left>
      <right/>
      <top/>
      <bottom/>
    </border>
    <border>
      <left style="thin">
        <color rgb="FFA5A5A5"/>
      </left>
      <right/>
      <top/>
      <bottom style="thin">
        <color rgb="FFA5A5A5"/>
      </bottom>
    </border>
    <border>
      <left/>
      <right style="thin">
        <color rgb="FFA5A5A5"/>
      </right>
      <top/>
      <bottom style="thin">
        <color rgb="FFA5A5A5"/>
      </bottom>
    </border>
    <border>
      <left/>
      <right style="thin">
        <color rgb="FFA5A5A5"/>
      </right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D8D8D8"/>
      </left>
      <right style="thin">
        <color rgb="FFD8D8D8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D8D8D8"/>
      </left>
      <bottom style="thin">
        <color theme="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1" fillId="2" fontId="5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4" fillId="2" fontId="2" numFmtId="0" xfId="0" applyBorder="1" applyFont="1"/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Font="1"/>
    <xf borderId="0" fillId="0" fontId="2" numFmtId="0" xfId="0" applyAlignment="1" applyFont="1">
      <alignment horizontal="right" vertical="center"/>
    </xf>
    <xf borderId="1" fillId="3" fontId="9" numFmtId="0" xfId="0" applyAlignment="1" applyBorder="1" applyFill="1" applyFont="1">
      <alignment horizontal="center" vertical="center"/>
    </xf>
    <xf borderId="1" fillId="4" fontId="10" numFmtId="0" xfId="0" applyAlignment="1" applyBorder="1" applyFill="1" applyFont="1">
      <alignment horizontal="center" vertical="center"/>
    </xf>
    <xf borderId="1" fillId="5" fontId="9" numFmtId="0" xfId="0" applyAlignment="1" applyBorder="1" applyFill="1" applyFont="1">
      <alignment horizontal="center" vertical="center"/>
    </xf>
    <xf borderId="1" fillId="6" fontId="9" numFmtId="0" xfId="0" applyAlignment="1" applyBorder="1" applyFill="1" applyFont="1">
      <alignment horizontal="center" vertical="center"/>
    </xf>
    <xf borderId="1" fillId="7" fontId="10" numFmtId="0" xfId="0" applyAlignment="1" applyBorder="1" applyFill="1" applyFont="1">
      <alignment horizontal="center" vertical="center"/>
    </xf>
    <xf borderId="0" fillId="0" fontId="2" numFmtId="14" xfId="0" applyAlignment="1" applyFont="1" applyNumberFormat="1">
      <alignment horizontal="left" vertical="center"/>
    </xf>
    <xf borderId="5" fillId="0" fontId="8" numFmtId="0" xfId="0" applyAlignment="1" applyBorder="1" applyFont="1">
      <alignment vertical="center"/>
    </xf>
    <xf borderId="5" fillId="0" fontId="11" numFmtId="0" xfId="0" applyAlignment="1" applyBorder="1" applyFont="1">
      <alignment vertical="center"/>
    </xf>
    <xf borderId="5" fillId="0" fontId="12" numFmtId="0" xfId="0" applyAlignment="1" applyBorder="1" applyFont="1">
      <alignment vertical="center"/>
    </xf>
    <xf borderId="5" fillId="0" fontId="13" numFmtId="0" xfId="0" applyBorder="1" applyFont="1"/>
    <xf borderId="6" fillId="0" fontId="2" numFmtId="0" xfId="0" applyBorder="1" applyFont="1"/>
    <xf borderId="7" fillId="8" fontId="14" numFmtId="164" xfId="0" applyAlignment="1" applyBorder="1" applyFill="1" applyFont="1" applyNumberFormat="1">
      <alignment horizontal="center" vertical="center"/>
    </xf>
    <xf borderId="8" fillId="8" fontId="14" numFmtId="164" xfId="0" applyAlignment="1" applyBorder="1" applyFont="1" applyNumberFormat="1">
      <alignment horizontal="center" vertical="center"/>
    </xf>
    <xf borderId="9" fillId="8" fontId="14" numFmtId="164" xfId="0" applyAlignment="1" applyBorder="1" applyFont="1" applyNumberFormat="1">
      <alignment horizontal="center" vertical="center"/>
    </xf>
    <xf borderId="10" fillId="8" fontId="14" numFmtId="164" xfId="0" applyAlignment="1" applyBorder="1" applyFont="1" applyNumberFormat="1">
      <alignment horizontal="center" vertical="center"/>
    </xf>
    <xf borderId="4" fillId="8" fontId="14" numFmtId="164" xfId="0" applyAlignment="1" applyBorder="1" applyFont="1" applyNumberFormat="1">
      <alignment horizontal="center" vertical="center"/>
    </xf>
    <xf borderId="11" fillId="8" fontId="14" numFmtId="164" xfId="0" applyAlignment="1" applyBorder="1" applyFont="1" applyNumberFormat="1">
      <alignment horizontal="center" vertical="center"/>
    </xf>
    <xf borderId="12" fillId="8" fontId="14" numFmtId="164" xfId="0" applyAlignment="1" applyBorder="1" applyFont="1" applyNumberFormat="1">
      <alignment horizontal="center" vertical="center"/>
    </xf>
    <xf borderId="13" fillId="8" fontId="14" numFmtId="164" xfId="0" applyAlignment="1" applyBorder="1" applyFont="1" applyNumberFormat="1">
      <alignment horizontal="center" vertical="center"/>
    </xf>
    <xf borderId="4" fillId="9" fontId="15" numFmtId="0" xfId="0" applyAlignment="1" applyBorder="1" applyFill="1" applyFont="1">
      <alignment horizontal="left" vertical="center"/>
    </xf>
    <xf borderId="4" fillId="9" fontId="15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4" fillId="8" fontId="14" numFmtId="0" xfId="0" applyAlignment="1" applyBorder="1" applyFont="1">
      <alignment horizontal="center" shrinkToFit="1" vertical="center" wrapText="0"/>
    </xf>
    <xf borderId="0" fillId="0" fontId="2" numFmtId="0" xfId="0" applyAlignment="1" applyFont="1">
      <alignment horizontal="left" shrinkToFit="0" wrapText="1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4" xfId="0" applyAlignment="1" applyFont="1" applyNumberFormat="1">
      <alignment horizontal="center" vertical="center"/>
    </xf>
    <xf borderId="0" fillId="0" fontId="2" numFmtId="37" xfId="0" applyAlignment="1" applyFont="1" applyNumberFormat="1">
      <alignment horizontal="center" vertical="center"/>
    </xf>
    <xf borderId="15" fillId="0" fontId="2" numFmtId="0" xfId="0" applyAlignment="1" applyBorder="1" applyFont="1">
      <alignment vertical="center"/>
    </xf>
    <xf borderId="16" fillId="0" fontId="17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0" fontId="18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vertical="center"/>
    </xf>
    <xf borderId="0" fillId="0" fontId="2" numFmtId="0" xfId="0" applyAlignment="1" applyFont="1">
      <alignment horizontal="left" shrinkToFit="0" vertical="center" wrapText="1"/>
    </xf>
    <xf borderId="16" fillId="0" fontId="19" numFmtId="0" xfId="0" applyAlignment="1" applyBorder="1" applyFont="1">
      <alignment shrinkToFit="0" vertical="center" wrapText="1"/>
    </xf>
    <xf borderId="0" fillId="0" fontId="20" numFmtId="0" xfId="0" applyAlignment="1" applyFont="1">
      <alignment readingOrder="0" shrinkToFit="0" vertical="center" wrapText="1"/>
    </xf>
    <xf borderId="19" fillId="0" fontId="2" numFmtId="0" xfId="0" applyAlignment="1" applyBorder="1" applyFont="1">
      <alignment vertical="center"/>
    </xf>
    <xf borderId="0" fillId="0" fontId="2" numFmtId="0" xfId="0" applyFont="1"/>
    <xf borderId="0" fillId="0" fontId="21" numFmtId="0" xfId="0" applyFont="1"/>
    <xf borderId="0" fillId="0" fontId="1" numFmtId="0" xfId="0" applyAlignment="1" applyFont="1">
      <alignment horizontal="center"/>
    </xf>
    <xf borderId="0" fillId="0" fontId="22" numFmtId="0" xfId="0" applyFont="1"/>
  </cellXfs>
  <cellStyles count="1">
    <cellStyle xfId="0" name="Normal" builtinId="0"/>
  </cellStyles>
  <dxfs count="16">
    <dxf>
      <font/>
      <fill>
        <patternFill patternType="solid">
          <fgColor rgb="FFD8D8D8"/>
          <bgColor rgb="FFD8D8D8"/>
        </patternFill>
      </fill>
      <border>
        <bottom style="thin">
          <color rgb="FFA5A5A5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rgb="FFA5A5A5"/>
        </bottom>
      </border>
    </dxf>
    <dxf>
      <font>
        <b/>
        <color theme="0"/>
      </font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862B98"/>
          <bgColor rgb="FF862B9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theme="6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ont/>
      <fill>
        <patternFill patternType="solid">
          <fgColor rgb="FF862B98"/>
          <bgColor rgb="FF862B98"/>
        </patternFill>
      </fill>
      <border>
        <left style="thin">
          <color rgb="FF862B98"/>
        </left>
        <right style="thin">
          <color rgb="FF862B98"/>
        </right>
        <top style="thin">
          <color theme="0"/>
        </top>
        <bottom style="thin">
          <color theme="0"/>
        </bottom>
      </border>
    </dxf>
    <dxf>
      <font/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ont/>
      <fill>
        <patternFill patternType="solid">
          <fgColor rgb="FF0084B4"/>
          <bgColor rgb="FF0084B4"/>
        </patternFill>
      </fill>
      <border>
        <left style="thin">
          <color rgb="FF0084B4"/>
        </left>
        <right style="thin">
          <color rgb="FF0084B4"/>
        </right>
        <top style="thin">
          <color theme="0"/>
        </top>
        <bottom style="thin">
          <color theme="0"/>
        </bottom>
      </border>
    </dxf>
    <dxf>
      <font/>
      <fill>
        <patternFill patternType="solid">
          <fgColor rgb="FFE5E5E5"/>
          <bgColor rgb="FFE5E5E5"/>
        </patternFill>
      </fill>
      <border>
        <left style="thin">
          <color rgb="FFE5E5E5"/>
        </left>
        <right style="thin">
          <color rgb="FFE5E5E5"/>
        </right>
        <top style="thin">
          <color theme="0"/>
        </top>
        <bottom style="thin">
          <color theme="0"/>
        </bottom>
      </border>
    </dxf>
    <dxf>
      <font/>
      <fill>
        <patternFill patternType="none"/>
      </fill>
      <border/>
    </dxf>
    <dxf>
      <font/>
      <fill>
        <patternFill patternType="solid">
          <fgColor rgb="FF3F3F3F"/>
          <bgColor rgb="FF3F3F3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">
    <tableStyle count="3" pivot="0" name="Light-style">
      <tableStyleElement dxfId="14" type="headerRow"/>
      <tableStyleElement dxfId="15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G36" displayName="Table_1" name="Table_1" id="1">
  <tableColumns count="6">
    <tableColumn name="Milestone description" id="1"/>
    <tableColumn name="Category" id="2"/>
    <tableColumn name="Assigned to" id="3"/>
    <tableColumn name="Progress" id="4"/>
    <tableColumn name="Start" id="5"/>
    <tableColumn name="Days" id="6"/>
  </tableColumns>
  <tableStyleInfo name="Ligh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35.71"/>
    <col customWidth="1" min="3" max="3" width="13.29"/>
    <col customWidth="1" min="4" max="4" width="17.0"/>
    <col customWidth="1" min="5" max="5" width="14.57"/>
    <col customWidth="1" min="6" max="7" width="10.43"/>
    <col customWidth="1" min="8" max="8" width="2.71"/>
    <col customWidth="1" min="9" max="64" width="3.57"/>
    <col customWidth="1" min="65" max="65" width="2.71"/>
    <col customWidth="1" min="66" max="68" width="8.86"/>
  </cols>
  <sheetData>
    <row r="1" ht="24.75" customHeight="1">
      <c r="A1" s="1"/>
      <c r="F1" s="2"/>
    </row>
    <row r="2" ht="49.5" customHeight="1">
      <c r="A2" s="3"/>
      <c r="B2" s="4" t="s">
        <v>0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6"/>
      <c r="O2" s="8"/>
      <c r="P2" s="5"/>
      <c r="Q2" s="5"/>
      <c r="R2" s="5"/>
      <c r="S2" s="5"/>
      <c r="T2" s="6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ht="19.5" customHeight="1">
      <c r="A3" s="3"/>
      <c r="B3" s="10"/>
      <c r="C3" s="11"/>
      <c r="D3" s="12"/>
      <c r="E3" s="12"/>
      <c r="F3" s="13"/>
      <c r="G3" s="12"/>
      <c r="H3" s="12"/>
      <c r="I3" s="14"/>
      <c r="J3" s="12"/>
      <c r="K3" s="12"/>
      <c r="L3" s="12"/>
    </row>
    <row r="4" ht="30.0" customHeight="1">
      <c r="A4" s="3"/>
      <c r="B4" s="15"/>
      <c r="C4" s="16"/>
      <c r="D4" s="17"/>
      <c r="E4" s="18"/>
      <c r="F4" s="2"/>
      <c r="G4" s="19" t="s">
        <v>1</v>
      </c>
      <c r="H4" s="18"/>
      <c r="I4" s="20" t="s">
        <v>2</v>
      </c>
      <c r="J4" s="5"/>
      <c r="K4" s="5"/>
      <c r="L4" s="6"/>
      <c r="N4" s="21" t="s">
        <v>3</v>
      </c>
      <c r="O4" s="5"/>
      <c r="P4" s="5"/>
      <c r="Q4" s="6"/>
      <c r="S4" s="22" t="s">
        <v>4</v>
      </c>
      <c r="T4" s="5"/>
      <c r="U4" s="5"/>
      <c r="V4" s="6"/>
      <c r="X4" s="23" t="s">
        <v>5</v>
      </c>
      <c r="Y4" s="5"/>
      <c r="Z4" s="5"/>
      <c r="AA4" s="6"/>
      <c r="AC4" s="24" t="s">
        <v>6</v>
      </c>
      <c r="AD4" s="5"/>
      <c r="AE4" s="5"/>
      <c r="AF4" s="6"/>
    </row>
    <row r="5" ht="30.0" customHeight="1">
      <c r="A5" s="3"/>
      <c r="B5" s="15" t="s">
        <v>7</v>
      </c>
      <c r="C5" s="17"/>
      <c r="D5" s="17"/>
      <c r="E5" s="18"/>
      <c r="F5" s="2"/>
      <c r="G5" s="18"/>
      <c r="H5" s="18"/>
    </row>
    <row r="6" ht="30.0" customHeight="1">
      <c r="A6" s="3"/>
      <c r="B6" s="17" t="s">
        <v>8</v>
      </c>
      <c r="C6" s="25">
        <v>45354.0</v>
      </c>
      <c r="D6" s="25"/>
      <c r="E6" s="18"/>
      <c r="F6" s="2"/>
      <c r="G6" s="18"/>
      <c r="H6" s="18"/>
      <c r="I6" s="26" t="str">
        <f>TEXT(I7,"mmmm")</f>
        <v>tháng 3</v>
      </c>
      <c r="J6" s="26"/>
      <c r="K6" s="26"/>
      <c r="L6" s="26"/>
      <c r="M6" s="26"/>
      <c r="N6" s="26"/>
      <c r="O6" s="26"/>
      <c r="P6" s="26" t="str">
        <f>IF(TEXT(P7,"mmmm")=I6,"",TEXT(P7,"mmmm"))</f>
        <v/>
      </c>
      <c r="Q6" s="26"/>
      <c r="R6" s="26"/>
      <c r="S6" s="26"/>
      <c r="T6" s="26"/>
      <c r="U6" s="26"/>
      <c r="V6" s="26"/>
      <c r="W6" s="26" t="str">
        <f>IF(OR(TEXT(W7,"mmmm")=P6,TEXT(W7,"mmmm")=I6),"",TEXT(W7,"mmmm"))</f>
        <v/>
      </c>
      <c r="X6" s="26"/>
      <c r="Y6" s="26"/>
      <c r="Z6" s="26"/>
      <c r="AA6" s="26"/>
      <c r="AB6" s="26"/>
      <c r="AC6" s="26"/>
      <c r="AD6" s="26" t="str">
        <f>IF(OR(TEXT(AD7,"mmmm")=W6,TEXT(AD7,"mmmm")=P6,TEXT(AD7,"mmmm")=I6),"",TEXT(AD7,"mmmm"))</f>
        <v/>
      </c>
      <c r="AE6" s="26"/>
      <c r="AF6" s="26"/>
      <c r="AG6" s="26"/>
      <c r="AH6" s="26"/>
      <c r="AI6" s="26"/>
      <c r="AJ6" s="26"/>
      <c r="AK6" s="26" t="str">
        <f>IF(OR(TEXT(AK7,"mmmm")=AD6,TEXT(AK7,"mmmm")=W6,TEXT(AK7,"mmmm")=P6,TEXT(AK7,"mmmm")=I6),"",TEXT(AK7,"mmmm"))</f>
        <v>tháng 4</v>
      </c>
      <c r="AL6" s="26"/>
      <c r="AM6" s="26"/>
      <c r="AN6" s="26"/>
      <c r="AO6" s="26"/>
      <c r="AP6" s="26"/>
      <c r="AQ6" s="26"/>
      <c r="AR6" s="26" t="str">
        <f>IF(OR(TEXT(AR7,"mmmm")=AK6,TEXT(AR7,"mmmm")=AD6,TEXT(AR7,"mmmm")=W6,TEXT(AR7,"mmmm")=P6),"",TEXT(AR7,"mmmm"))</f>
        <v/>
      </c>
      <c r="AS6" s="26"/>
      <c r="AT6" s="26"/>
      <c r="AU6" s="26"/>
      <c r="AV6" s="26"/>
      <c r="AW6" s="26"/>
      <c r="AX6" s="27"/>
      <c r="AY6" s="27" t="str">
        <f>IF(OR(TEXT(AY7,"mmmm")=AR6,TEXT(AY7,"mmmm")=AK6,TEXT(AY7,"mmmm")=AD6,TEXT(AY7,"mmmm")=W6),"",TEXT(AY7,"mmmm"))</f>
        <v/>
      </c>
      <c r="AZ6" s="27"/>
      <c r="BA6" s="27"/>
      <c r="BB6" s="28"/>
      <c r="BC6" s="29"/>
      <c r="BD6" s="29"/>
      <c r="BE6" s="29"/>
      <c r="BF6" s="29" t="str">
        <f>IF(OR(TEXT(BF7,"mmmm")=AY6,TEXT(BF7,"mmmm")=AR6,TEXT(BF7,"mmmm")=AK6,TEXT(BF7,"mmmm")=AD6),"",TEXT(BF7,"mmmm"))</f>
        <v/>
      </c>
      <c r="BG6" s="29"/>
      <c r="BH6" s="29"/>
      <c r="BI6" s="29"/>
      <c r="BJ6" s="29"/>
      <c r="BK6" s="29"/>
      <c r="BL6" s="29"/>
    </row>
    <row r="7" ht="30.0" customHeight="1">
      <c r="A7" s="3"/>
      <c r="B7" s="17" t="s">
        <v>9</v>
      </c>
      <c r="C7" s="17">
        <v>5.0</v>
      </c>
      <c r="D7" s="17"/>
      <c r="E7" s="18"/>
      <c r="F7" s="18"/>
      <c r="G7" s="18"/>
      <c r="H7" s="30"/>
      <c r="I7" s="31">
        <f>IFERROR(Light!Project_Start+Light!Scrolling_Increment,TODAY())</f>
        <v>45359</v>
      </c>
      <c r="J7" s="32">
        <f t="shared" ref="J7:BL7" si="1">I7+1</f>
        <v>45360</v>
      </c>
      <c r="K7" s="32">
        <f t="shared" si="1"/>
        <v>45361</v>
      </c>
      <c r="L7" s="32">
        <f t="shared" si="1"/>
        <v>45362</v>
      </c>
      <c r="M7" s="32">
        <f t="shared" si="1"/>
        <v>45363</v>
      </c>
      <c r="N7" s="32">
        <f t="shared" si="1"/>
        <v>45364</v>
      </c>
      <c r="O7" s="33">
        <f t="shared" si="1"/>
        <v>45365</v>
      </c>
      <c r="P7" s="32">
        <f t="shared" si="1"/>
        <v>45366</v>
      </c>
      <c r="Q7" s="32">
        <f t="shared" si="1"/>
        <v>45367</v>
      </c>
      <c r="R7" s="32">
        <f t="shared" si="1"/>
        <v>45368</v>
      </c>
      <c r="S7" s="32">
        <f t="shared" si="1"/>
        <v>45369</v>
      </c>
      <c r="T7" s="32">
        <f t="shared" si="1"/>
        <v>45370</v>
      </c>
      <c r="U7" s="32">
        <f t="shared" si="1"/>
        <v>45371</v>
      </c>
      <c r="V7" s="33">
        <f t="shared" si="1"/>
        <v>45372</v>
      </c>
      <c r="W7" s="32">
        <f t="shared" si="1"/>
        <v>45373</v>
      </c>
      <c r="X7" s="32">
        <f t="shared" si="1"/>
        <v>45374</v>
      </c>
      <c r="Y7" s="32">
        <f t="shared" si="1"/>
        <v>45375</v>
      </c>
      <c r="Z7" s="32">
        <f t="shared" si="1"/>
        <v>45376</v>
      </c>
      <c r="AA7" s="32">
        <f t="shared" si="1"/>
        <v>45377</v>
      </c>
      <c r="AB7" s="32">
        <f t="shared" si="1"/>
        <v>45378</v>
      </c>
      <c r="AC7" s="33">
        <f t="shared" si="1"/>
        <v>45379</v>
      </c>
      <c r="AD7" s="32">
        <f t="shared" si="1"/>
        <v>45380</v>
      </c>
      <c r="AE7" s="32">
        <f t="shared" si="1"/>
        <v>45381</v>
      </c>
      <c r="AF7" s="32">
        <f t="shared" si="1"/>
        <v>45382</v>
      </c>
      <c r="AG7" s="32">
        <f t="shared" si="1"/>
        <v>45383</v>
      </c>
      <c r="AH7" s="32">
        <f t="shared" si="1"/>
        <v>45384</v>
      </c>
      <c r="AI7" s="32">
        <f t="shared" si="1"/>
        <v>45385</v>
      </c>
      <c r="AJ7" s="33">
        <f t="shared" si="1"/>
        <v>45386</v>
      </c>
      <c r="AK7" s="32">
        <f t="shared" si="1"/>
        <v>45387</v>
      </c>
      <c r="AL7" s="32">
        <f t="shared" si="1"/>
        <v>45388</v>
      </c>
      <c r="AM7" s="32">
        <f t="shared" si="1"/>
        <v>45389</v>
      </c>
      <c r="AN7" s="32">
        <f t="shared" si="1"/>
        <v>45390</v>
      </c>
      <c r="AO7" s="32">
        <f t="shared" si="1"/>
        <v>45391</v>
      </c>
      <c r="AP7" s="32">
        <f t="shared" si="1"/>
        <v>45392</v>
      </c>
      <c r="AQ7" s="33">
        <f t="shared" si="1"/>
        <v>45393</v>
      </c>
      <c r="AR7" s="32">
        <f t="shared" si="1"/>
        <v>45394</v>
      </c>
      <c r="AS7" s="32">
        <f t="shared" si="1"/>
        <v>45395</v>
      </c>
      <c r="AT7" s="32">
        <f t="shared" si="1"/>
        <v>45396</v>
      </c>
      <c r="AU7" s="32">
        <f t="shared" si="1"/>
        <v>45397</v>
      </c>
      <c r="AV7" s="32">
        <f t="shared" si="1"/>
        <v>45398</v>
      </c>
      <c r="AW7" s="32">
        <f t="shared" si="1"/>
        <v>45399</v>
      </c>
      <c r="AX7" s="33">
        <f t="shared" si="1"/>
        <v>45400</v>
      </c>
      <c r="AY7" s="32">
        <f t="shared" si="1"/>
        <v>45401</v>
      </c>
      <c r="AZ7" s="32">
        <f t="shared" si="1"/>
        <v>45402</v>
      </c>
      <c r="BA7" s="32">
        <f t="shared" si="1"/>
        <v>45403</v>
      </c>
      <c r="BB7" s="32">
        <f t="shared" si="1"/>
        <v>45404</v>
      </c>
      <c r="BC7" s="32">
        <f t="shared" si="1"/>
        <v>45405</v>
      </c>
      <c r="BD7" s="32">
        <f t="shared" si="1"/>
        <v>45406</v>
      </c>
      <c r="BE7" s="33">
        <f t="shared" si="1"/>
        <v>45407</v>
      </c>
      <c r="BF7" s="32">
        <f t="shared" si="1"/>
        <v>45408</v>
      </c>
      <c r="BG7" s="32">
        <f t="shared" si="1"/>
        <v>45409</v>
      </c>
      <c r="BH7" s="32">
        <f t="shared" si="1"/>
        <v>45410</v>
      </c>
      <c r="BI7" s="32">
        <f t="shared" si="1"/>
        <v>45411</v>
      </c>
      <c r="BJ7" s="32">
        <f t="shared" si="1"/>
        <v>45412</v>
      </c>
      <c r="BK7" s="32">
        <f t="shared" si="1"/>
        <v>45413</v>
      </c>
      <c r="BL7" s="33">
        <f t="shared" si="1"/>
        <v>45414</v>
      </c>
    </row>
    <row r="8" ht="19.5" customHeight="1">
      <c r="A8" s="3"/>
      <c r="B8" s="17"/>
      <c r="C8" s="17"/>
      <c r="D8" s="17"/>
      <c r="E8" s="18"/>
      <c r="F8" s="18"/>
      <c r="G8" s="18"/>
      <c r="H8" s="30"/>
      <c r="I8" s="34"/>
      <c r="J8" s="35"/>
      <c r="K8" s="35"/>
      <c r="L8" s="35"/>
      <c r="M8" s="35"/>
      <c r="N8" s="35"/>
      <c r="O8" s="35"/>
      <c r="P8" s="36"/>
      <c r="Q8" s="35"/>
      <c r="R8" s="35"/>
      <c r="S8" s="35"/>
      <c r="T8" s="35"/>
      <c r="U8" s="35"/>
      <c r="V8" s="37"/>
      <c r="W8" s="35"/>
      <c r="X8" s="35"/>
      <c r="Y8" s="35"/>
      <c r="Z8" s="35"/>
      <c r="AA8" s="35"/>
      <c r="AB8" s="35"/>
      <c r="AC8" s="37"/>
      <c r="AD8" s="35"/>
      <c r="AE8" s="35"/>
      <c r="AF8" s="35"/>
      <c r="AG8" s="35"/>
      <c r="AH8" s="35"/>
      <c r="AI8" s="35"/>
      <c r="AJ8" s="37"/>
      <c r="AK8" s="35"/>
      <c r="AL8" s="35"/>
      <c r="AM8" s="35"/>
      <c r="AN8" s="35"/>
      <c r="AO8" s="35"/>
      <c r="AP8" s="35"/>
      <c r="AQ8" s="37"/>
      <c r="AR8" s="35"/>
      <c r="AS8" s="35"/>
      <c r="AT8" s="35"/>
      <c r="AU8" s="35"/>
      <c r="AV8" s="35"/>
      <c r="AW8" s="35"/>
      <c r="AX8" s="37"/>
      <c r="AY8" s="35"/>
      <c r="AZ8" s="35"/>
      <c r="BA8" s="35"/>
      <c r="BB8" s="35"/>
      <c r="BC8" s="35"/>
      <c r="BD8" s="35"/>
      <c r="BE8" s="37"/>
      <c r="BF8" s="35"/>
      <c r="BG8" s="35"/>
      <c r="BH8" s="35"/>
      <c r="BI8" s="35"/>
      <c r="BJ8" s="35"/>
      <c r="BK8" s="35"/>
      <c r="BL8" s="38"/>
    </row>
    <row r="9" ht="39.75" customHeight="1">
      <c r="A9" s="3"/>
      <c r="B9" s="39" t="s">
        <v>10</v>
      </c>
      <c r="C9" s="40" t="s">
        <v>11</v>
      </c>
      <c r="D9" s="40" t="s">
        <v>12</v>
      </c>
      <c r="E9" s="40" t="s">
        <v>13</v>
      </c>
      <c r="F9" s="40" t="s">
        <v>14</v>
      </c>
      <c r="G9" s="40" t="s">
        <v>15</v>
      </c>
      <c r="H9" s="41"/>
      <c r="I9" s="42" t="str">
        <f t="shared" ref="I9:BL9" si="2">LEFT(TEXT(I7,"ddd"),1)</f>
        <v>T</v>
      </c>
      <c r="J9" s="42" t="str">
        <f t="shared" si="2"/>
        <v>T</v>
      </c>
      <c r="K9" s="42" t="str">
        <f t="shared" si="2"/>
        <v>C</v>
      </c>
      <c r="L9" s="42" t="str">
        <f t="shared" si="2"/>
        <v>T</v>
      </c>
      <c r="M9" s="42" t="str">
        <f t="shared" si="2"/>
        <v>T</v>
      </c>
      <c r="N9" s="42" t="str">
        <f t="shared" si="2"/>
        <v>T</v>
      </c>
      <c r="O9" s="42" t="str">
        <f t="shared" si="2"/>
        <v>T</v>
      </c>
      <c r="P9" s="42" t="str">
        <f t="shared" si="2"/>
        <v>T</v>
      </c>
      <c r="Q9" s="42" t="str">
        <f t="shared" si="2"/>
        <v>T</v>
      </c>
      <c r="R9" s="42" t="str">
        <f t="shared" si="2"/>
        <v>C</v>
      </c>
      <c r="S9" s="42" t="str">
        <f t="shared" si="2"/>
        <v>T</v>
      </c>
      <c r="T9" s="42" t="str">
        <f t="shared" si="2"/>
        <v>T</v>
      </c>
      <c r="U9" s="42" t="str">
        <f t="shared" si="2"/>
        <v>T</v>
      </c>
      <c r="V9" s="42" t="str">
        <f t="shared" si="2"/>
        <v>T</v>
      </c>
      <c r="W9" s="42" t="str">
        <f t="shared" si="2"/>
        <v>T</v>
      </c>
      <c r="X9" s="42" t="str">
        <f t="shared" si="2"/>
        <v>T</v>
      </c>
      <c r="Y9" s="42" t="str">
        <f t="shared" si="2"/>
        <v>C</v>
      </c>
      <c r="Z9" s="42" t="str">
        <f t="shared" si="2"/>
        <v>T</v>
      </c>
      <c r="AA9" s="42" t="str">
        <f t="shared" si="2"/>
        <v>T</v>
      </c>
      <c r="AB9" s="42" t="str">
        <f t="shared" si="2"/>
        <v>T</v>
      </c>
      <c r="AC9" s="42" t="str">
        <f t="shared" si="2"/>
        <v>T</v>
      </c>
      <c r="AD9" s="42" t="str">
        <f t="shared" si="2"/>
        <v>T</v>
      </c>
      <c r="AE9" s="42" t="str">
        <f t="shared" si="2"/>
        <v>T</v>
      </c>
      <c r="AF9" s="42" t="str">
        <f t="shared" si="2"/>
        <v>C</v>
      </c>
      <c r="AG9" s="42" t="str">
        <f t="shared" si="2"/>
        <v>T</v>
      </c>
      <c r="AH9" s="42" t="str">
        <f t="shared" si="2"/>
        <v>T</v>
      </c>
      <c r="AI9" s="42" t="str">
        <f t="shared" si="2"/>
        <v>T</v>
      </c>
      <c r="AJ9" s="42" t="str">
        <f t="shared" si="2"/>
        <v>T</v>
      </c>
      <c r="AK9" s="42" t="str">
        <f t="shared" si="2"/>
        <v>T</v>
      </c>
      <c r="AL9" s="42" t="str">
        <f t="shared" si="2"/>
        <v>T</v>
      </c>
      <c r="AM9" s="42" t="str">
        <f t="shared" si="2"/>
        <v>C</v>
      </c>
      <c r="AN9" s="42" t="str">
        <f t="shared" si="2"/>
        <v>T</v>
      </c>
      <c r="AO9" s="42" t="str">
        <f t="shared" si="2"/>
        <v>T</v>
      </c>
      <c r="AP9" s="42" t="str">
        <f t="shared" si="2"/>
        <v>T</v>
      </c>
      <c r="AQ9" s="42" t="str">
        <f t="shared" si="2"/>
        <v>T</v>
      </c>
      <c r="AR9" s="42" t="str">
        <f t="shared" si="2"/>
        <v>T</v>
      </c>
      <c r="AS9" s="42" t="str">
        <f t="shared" si="2"/>
        <v>T</v>
      </c>
      <c r="AT9" s="42" t="str">
        <f t="shared" si="2"/>
        <v>C</v>
      </c>
      <c r="AU9" s="42" t="str">
        <f t="shared" si="2"/>
        <v>T</v>
      </c>
      <c r="AV9" s="42" t="str">
        <f t="shared" si="2"/>
        <v>T</v>
      </c>
      <c r="AW9" s="42" t="str">
        <f t="shared" si="2"/>
        <v>T</v>
      </c>
      <c r="AX9" s="42" t="str">
        <f t="shared" si="2"/>
        <v>T</v>
      </c>
      <c r="AY9" s="42" t="str">
        <f t="shared" si="2"/>
        <v>T</v>
      </c>
      <c r="AZ9" s="42" t="str">
        <f t="shared" si="2"/>
        <v>T</v>
      </c>
      <c r="BA9" s="42" t="str">
        <f t="shared" si="2"/>
        <v>C</v>
      </c>
      <c r="BB9" s="42" t="str">
        <f t="shared" si="2"/>
        <v>T</v>
      </c>
      <c r="BC9" s="42" t="str">
        <f t="shared" si="2"/>
        <v>T</v>
      </c>
      <c r="BD9" s="42" t="str">
        <f t="shared" si="2"/>
        <v>T</v>
      </c>
      <c r="BE9" s="42" t="str">
        <f t="shared" si="2"/>
        <v>T</v>
      </c>
      <c r="BF9" s="42" t="str">
        <f t="shared" si="2"/>
        <v>T</v>
      </c>
      <c r="BG9" s="42" t="str">
        <f t="shared" si="2"/>
        <v>T</v>
      </c>
      <c r="BH9" s="42" t="str">
        <f t="shared" si="2"/>
        <v>C</v>
      </c>
      <c r="BI9" s="42" t="str">
        <f t="shared" si="2"/>
        <v>T</v>
      </c>
      <c r="BJ9" s="42" t="str">
        <f t="shared" si="2"/>
        <v>T</v>
      </c>
      <c r="BK9" s="42" t="str">
        <f t="shared" si="2"/>
        <v>T</v>
      </c>
      <c r="BL9" s="42" t="str">
        <f t="shared" si="2"/>
        <v>T</v>
      </c>
    </row>
    <row r="10" ht="30.0" hidden="1" customHeight="1">
      <c r="A10" s="1"/>
      <c r="B10" s="43"/>
      <c r="C10" s="44"/>
      <c r="D10" s="45"/>
      <c r="E10" s="44"/>
      <c r="F10" s="46"/>
      <c r="G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</row>
    <row r="11" ht="39.75" customHeight="1">
      <c r="A11" s="3"/>
      <c r="B11" s="49" t="s">
        <v>16</v>
      </c>
      <c r="C11" s="50"/>
      <c r="D11" s="50"/>
      <c r="E11" s="51"/>
      <c r="F11" s="46"/>
      <c r="G11" s="47"/>
      <c r="H11" s="52"/>
      <c r="I11" s="53" t="str">
        <f t="shared" ref="I11:BL11" si="3">IF(AND($C11="Goal",I$7&gt;=$F11,I$7&lt;=$F11+$G11-1),2,IF(AND($C11="Milestone",I$7&gt;=$F11,I$7&lt;=$F11+$G11-1),1,""))</f>
        <v/>
      </c>
      <c r="J11" s="53" t="str">
        <f t="shared" si="3"/>
        <v/>
      </c>
      <c r="K11" s="53" t="str">
        <f t="shared" si="3"/>
        <v/>
      </c>
      <c r="L11" s="53" t="str">
        <f t="shared" si="3"/>
        <v/>
      </c>
      <c r="M11" s="53" t="str">
        <f t="shared" si="3"/>
        <v/>
      </c>
      <c r="N11" s="53" t="str">
        <f t="shared" si="3"/>
        <v/>
      </c>
      <c r="O11" s="53" t="str">
        <f t="shared" si="3"/>
        <v/>
      </c>
      <c r="P11" s="53" t="str">
        <f t="shared" si="3"/>
        <v/>
      </c>
      <c r="Q11" s="53" t="str">
        <f t="shared" si="3"/>
        <v/>
      </c>
      <c r="R11" s="53" t="str">
        <f t="shared" si="3"/>
        <v/>
      </c>
      <c r="S11" s="53" t="str">
        <f t="shared" si="3"/>
        <v/>
      </c>
      <c r="T11" s="53" t="str">
        <f t="shared" si="3"/>
        <v/>
      </c>
      <c r="U11" s="53" t="str">
        <f t="shared" si="3"/>
        <v/>
      </c>
      <c r="V11" s="53" t="str">
        <f t="shared" si="3"/>
        <v/>
      </c>
      <c r="W11" s="53" t="str">
        <f t="shared" si="3"/>
        <v/>
      </c>
      <c r="X11" s="53" t="str">
        <f t="shared" si="3"/>
        <v/>
      </c>
      <c r="Y11" s="53" t="str">
        <f t="shared" si="3"/>
        <v/>
      </c>
      <c r="Z11" s="53" t="str">
        <f t="shared" si="3"/>
        <v/>
      </c>
      <c r="AA11" s="53" t="str">
        <f t="shared" si="3"/>
        <v/>
      </c>
      <c r="AB11" s="53" t="str">
        <f t="shared" si="3"/>
        <v/>
      </c>
      <c r="AC11" s="53" t="str">
        <f t="shared" si="3"/>
        <v/>
      </c>
      <c r="AD11" s="53" t="str">
        <f t="shared" si="3"/>
        <v/>
      </c>
      <c r="AE11" s="53" t="str">
        <f t="shared" si="3"/>
        <v/>
      </c>
      <c r="AF11" s="53" t="str">
        <f t="shared" si="3"/>
        <v/>
      </c>
      <c r="AG11" s="53" t="str">
        <f t="shared" si="3"/>
        <v/>
      </c>
      <c r="AH11" s="53" t="str">
        <f t="shared" si="3"/>
        <v/>
      </c>
      <c r="AI11" s="53" t="str">
        <f t="shared" si="3"/>
        <v/>
      </c>
      <c r="AJ11" s="53" t="str">
        <f t="shared" si="3"/>
        <v/>
      </c>
      <c r="AK11" s="53" t="str">
        <f t="shared" si="3"/>
        <v/>
      </c>
      <c r="AL11" s="53" t="str">
        <f t="shared" si="3"/>
        <v/>
      </c>
      <c r="AM11" s="53" t="str">
        <f t="shared" si="3"/>
        <v/>
      </c>
      <c r="AN11" s="53" t="str">
        <f t="shared" si="3"/>
        <v/>
      </c>
      <c r="AO11" s="53" t="str">
        <f t="shared" si="3"/>
        <v/>
      </c>
      <c r="AP11" s="53" t="str">
        <f t="shared" si="3"/>
        <v/>
      </c>
      <c r="AQ11" s="53" t="str">
        <f t="shared" si="3"/>
        <v/>
      </c>
      <c r="AR11" s="53" t="str">
        <f t="shared" si="3"/>
        <v/>
      </c>
      <c r="AS11" s="53" t="str">
        <f t="shared" si="3"/>
        <v/>
      </c>
      <c r="AT11" s="53" t="str">
        <f t="shared" si="3"/>
        <v/>
      </c>
      <c r="AU11" s="53" t="str">
        <f t="shared" si="3"/>
        <v/>
      </c>
      <c r="AV11" s="53" t="str">
        <f t="shared" si="3"/>
        <v/>
      </c>
      <c r="AW11" s="53" t="str">
        <f t="shared" si="3"/>
        <v/>
      </c>
      <c r="AX11" s="53" t="str">
        <f t="shared" si="3"/>
        <v/>
      </c>
      <c r="AY11" s="53" t="str">
        <f t="shared" si="3"/>
        <v/>
      </c>
      <c r="AZ11" s="53" t="str">
        <f t="shared" si="3"/>
        <v/>
      </c>
      <c r="BA11" s="53" t="str">
        <f t="shared" si="3"/>
        <v/>
      </c>
      <c r="BB11" s="53" t="str">
        <f t="shared" si="3"/>
        <v/>
      </c>
      <c r="BC11" s="53" t="str">
        <f t="shared" si="3"/>
        <v/>
      </c>
      <c r="BD11" s="53" t="str">
        <f t="shared" si="3"/>
        <v/>
      </c>
      <c r="BE11" s="53" t="str">
        <f t="shared" si="3"/>
        <v/>
      </c>
      <c r="BF11" s="53" t="str">
        <f t="shared" si="3"/>
        <v/>
      </c>
      <c r="BG11" s="53" t="str">
        <f t="shared" si="3"/>
        <v/>
      </c>
      <c r="BH11" s="53" t="str">
        <f t="shared" si="3"/>
        <v/>
      </c>
      <c r="BI11" s="53" t="str">
        <f t="shared" si="3"/>
        <v/>
      </c>
      <c r="BJ11" s="53" t="str">
        <f t="shared" si="3"/>
        <v/>
      </c>
      <c r="BK11" s="53" t="str">
        <f t="shared" si="3"/>
        <v/>
      </c>
      <c r="BL11" s="53" t="str">
        <f t="shared" si="3"/>
        <v/>
      </c>
      <c r="BM11" s="12"/>
      <c r="BN11" s="12"/>
      <c r="BO11" s="12"/>
      <c r="BP11" s="54"/>
    </row>
    <row r="12" ht="39.75" customHeight="1">
      <c r="A12" s="3"/>
      <c r="B12" s="55" t="s">
        <v>17</v>
      </c>
      <c r="C12" s="50" t="s">
        <v>18</v>
      </c>
      <c r="D12" s="50"/>
      <c r="E12" s="51">
        <v>1.0</v>
      </c>
      <c r="F12" s="46">
        <v>45359.0</v>
      </c>
      <c r="G12" s="47">
        <v>3.0</v>
      </c>
      <c r="H12" s="52"/>
      <c r="I12" s="53" t="str">
        <f t="shared" ref="I12:BL12" si="4">IF(AND($C12="Goal",I$7&gt;=$F12,I$7&lt;=$F12+$G12-1),2,IF(AND($C12="Milestone",I$7&gt;=$F12,I$7&lt;=$F12+$G12-1),1,""))</f>
        <v/>
      </c>
      <c r="J12" s="53" t="str">
        <f t="shared" si="4"/>
        <v/>
      </c>
      <c r="K12" s="53" t="str">
        <f t="shared" si="4"/>
        <v/>
      </c>
      <c r="L12" s="53" t="str">
        <f t="shared" si="4"/>
        <v/>
      </c>
      <c r="M12" s="53" t="str">
        <f t="shared" si="4"/>
        <v/>
      </c>
      <c r="N12" s="53" t="str">
        <f t="shared" si="4"/>
        <v/>
      </c>
      <c r="O12" s="53" t="str">
        <f t="shared" si="4"/>
        <v/>
      </c>
      <c r="P12" s="53" t="str">
        <f t="shared" si="4"/>
        <v/>
      </c>
      <c r="Q12" s="53" t="str">
        <f t="shared" si="4"/>
        <v/>
      </c>
      <c r="R12" s="53" t="str">
        <f t="shared" si="4"/>
        <v/>
      </c>
      <c r="S12" s="53" t="str">
        <f t="shared" si="4"/>
        <v/>
      </c>
      <c r="T12" s="53" t="str">
        <f t="shared" si="4"/>
        <v/>
      </c>
      <c r="U12" s="53" t="str">
        <f t="shared" si="4"/>
        <v/>
      </c>
      <c r="V12" s="53" t="str">
        <f t="shared" si="4"/>
        <v/>
      </c>
      <c r="W12" s="53" t="str">
        <f t="shared" si="4"/>
        <v/>
      </c>
      <c r="X12" s="53" t="str">
        <f t="shared" si="4"/>
        <v/>
      </c>
      <c r="Y12" s="53" t="str">
        <f t="shared" si="4"/>
        <v/>
      </c>
      <c r="Z12" s="53" t="str">
        <f t="shared" si="4"/>
        <v/>
      </c>
      <c r="AA12" s="53" t="str">
        <f t="shared" si="4"/>
        <v/>
      </c>
      <c r="AB12" s="53" t="str">
        <f t="shared" si="4"/>
        <v/>
      </c>
      <c r="AC12" s="53" t="str">
        <f t="shared" si="4"/>
        <v/>
      </c>
      <c r="AD12" s="53" t="str">
        <f t="shared" si="4"/>
        <v/>
      </c>
      <c r="AE12" s="53" t="str">
        <f t="shared" si="4"/>
        <v/>
      </c>
      <c r="AF12" s="53" t="str">
        <f t="shared" si="4"/>
        <v/>
      </c>
      <c r="AG12" s="53" t="str">
        <f t="shared" si="4"/>
        <v/>
      </c>
      <c r="AH12" s="53" t="str">
        <f t="shared" si="4"/>
        <v/>
      </c>
      <c r="AI12" s="53" t="str">
        <f t="shared" si="4"/>
        <v/>
      </c>
      <c r="AJ12" s="53" t="str">
        <f t="shared" si="4"/>
        <v/>
      </c>
      <c r="AK12" s="53" t="str">
        <f t="shared" si="4"/>
        <v/>
      </c>
      <c r="AL12" s="53" t="str">
        <f t="shared" si="4"/>
        <v/>
      </c>
      <c r="AM12" s="53" t="str">
        <f t="shared" si="4"/>
        <v/>
      </c>
      <c r="AN12" s="53" t="str">
        <f t="shared" si="4"/>
        <v/>
      </c>
      <c r="AO12" s="53" t="str">
        <f t="shared" si="4"/>
        <v/>
      </c>
      <c r="AP12" s="53" t="str">
        <f t="shared" si="4"/>
        <v/>
      </c>
      <c r="AQ12" s="53" t="str">
        <f t="shared" si="4"/>
        <v/>
      </c>
      <c r="AR12" s="53" t="str">
        <f t="shared" si="4"/>
        <v/>
      </c>
      <c r="AS12" s="53" t="str">
        <f t="shared" si="4"/>
        <v/>
      </c>
      <c r="AT12" s="53" t="str">
        <f t="shared" si="4"/>
        <v/>
      </c>
      <c r="AU12" s="53" t="str">
        <f t="shared" si="4"/>
        <v/>
      </c>
      <c r="AV12" s="53" t="str">
        <f t="shared" si="4"/>
        <v/>
      </c>
      <c r="AW12" s="53" t="str">
        <f t="shared" si="4"/>
        <v/>
      </c>
      <c r="AX12" s="53" t="str">
        <f t="shared" si="4"/>
        <v/>
      </c>
      <c r="AY12" s="53" t="str">
        <f t="shared" si="4"/>
        <v/>
      </c>
      <c r="AZ12" s="53" t="str">
        <f t="shared" si="4"/>
        <v/>
      </c>
      <c r="BA12" s="53" t="str">
        <f t="shared" si="4"/>
        <v/>
      </c>
      <c r="BB12" s="53" t="str">
        <f t="shared" si="4"/>
        <v/>
      </c>
      <c r="BC12" s="53" t="str">
        <f t="shared" si="4"/>
        <v/>
      </c>
      <c r="BD12" s="53" t="str">
        <f t="shared" si="4"/>
        <v/>
      </c>
      <c r="BE12" s="53" t="str">
        <f t="shared" si="4"/>
        <v/>
      </c>
      <c r="BF12" s="53" t="str">
        <f t="shared" si="4"/>
        <v/>
      </c>
      <c r="BG12" s="53" t="str">
        <f t="shared" si="4"/>
        <v/>
      </c>
      <c r="BH12" s="53" t="str">
        <f t="shared" si="4"/>
        <v/>
      </c>
      <c r="BI12" s="53" t="str">
        <f t="shared" si="4"/>
        <v/>
      </c>
      <c r="BJ12" s="53" t="str">
        <f t="shared" si="4"/>
        <v/>
      </c>
      <c r="BK12" s="53" t="str">
        <f t="shared" si="4"/>
        <v/>
      </c>
      <c r="BL12" s="53" t="str">
        <f t="shared" si="4"/>
        <v/>
      </c>
      <c r="BM12" s="12"/>
      <c r="BN12" s="12"/>
      <c r="BO12" s="12"/>
      <c r="BP12" s="12"/>
    </row>
    <row r="13" ht="39.75" customHeight="1">
      <c r="A13" s="3"/>
      <c r="B13" s="55" t="s">
        <v>19</v>
      </c>
      <c r="C13" s="50" t="s">
        <v>18</v>
      </c>
      <c r="D13" s="50"/>
      <c r="E13" s="51">
        <v>1.0</v>
      </c>
      <c r="F13" s="46">
        <f>F12 + 2</f>
        <v>45361</v>
      </c>
      <c r="G13" s="47">
        <v>2.0</v>
      </c>
      <c r="H13" s="52"/>
      <c r="I13" s="53" t="str">
        <f t="shared" ref="I13:BL13" si="5">IF(AND($C13="Goal",I$7&gt;=$F13,I$7&lt;=$F13+$G13-1),2,IF(AND($C13="Milestone",I$7&gt;=$F13,I$7&lt;=$F13+$G13-1),1,""))</f>
        <v/>
      </c>
      <c r="J13" s="53" t="str">
        <f t="shared" si="5"/>
        <v/>
      </c>
      <c r="K13" s="53" t="str">
        <f t="shared" si="5"/>
        <v/>
      </c>
      <c r="L13" s="53" t="str">
        <f t="shared" si="5"/>
        <v/>
      </c>
      <c r="M13" s="53" t="str">
        <f t="shared" si="5"/>
        <v/>
      </c>
      <c r="N13" s="53" t="str">
        <f t="shared" si="5"/>
        <v/>
      </c>
      <c r="O13" s="53" t="str">
        <f t="shared" si="5"/>
        <v/>
      </c>
      <c r="P13" s="53" t="str">
        <f t="shared" si="5"/>
        <v/>
      </c>
      <c r="Q13" s="53" t="str">
        <f t="shared" si="5"/>
        <v/>
      </c>
      <c r="R13" s="53" t="str">
        <f t="shared" si="5"/>
        <v/>
      </c>
      <c r="S13" s="53" t="str">
        <f t="shared" si="5"/>
        <v/>
      </c>
      <c r="T13" s="53" t="str">
        <f t="shared" si="5"/>
        <v/>
      </c>
      <c r="U13" s="53" t="str">
        <f t="shared" si="5"/>
        <v/>
      </c>
      <c r="V13" s="53" t="str">
        <f t="shared" si="5"/>
        <v/>
      </c>
      <c r="W13" s="53" t="str">
        <f t="shared" si="5"/>
        <v/>
      </c>
      <c r="X13" s="53" t="str">
        <f t="shared" si="5"/>
        <v/>
      </c>
      <c r="Y13" s="53" t="str">
        <f t="shared" si="5"/>
        <v/>
      </c>
      <c r="Z13" s="53" t="str">
        <f t="shared" si="5"/>
        <v/>
      </c>
      <c r="AA13" s="53" t="str">
        <f t="shared" si="5"/>
        <v/>
      </c>
      <c r="AB13" s="53" t="str">
        <f t="shared" si="5"/>
        <v/>
      </c>
      <c r="AC13" s="53" t="str">
        <f t="shared" si="5"/>
        <v/>
      </c>
      <c r="AD13" s="53" t="str">
        <f t="shared" si="5"/>
        <v/>
      </c>
      <c r="AE13" s="53" t="str">
        <f t="shared" si="5"/>
        <v/>
      </c>
      <c r="AF13" s="53" t="str">
        <f t="shared" si="5"/>
        <v/>
      </c>
      <c r="AG13" s="53" t="str">
        <f t="shared" si="5"/>
        <v/>
      </c>
      <c r="AH13" s="53" t="str">
        <f t="shared" si="5"/>
        <v/>
      </c>
      <c r="AI13" s="53" t="str">
        <f t="shared" si="5"/>
        <v/>
      </c>
      <c r="AJ13" s="53" t="str">
        <f t="shared" si="5"/>
        <v/>
      </c>
      <c r="AK13" s="53" t="str">
        <f t="shared" si="5"/>
        <v/>
      </c>
      <c r="AL13" s="53" t="str">
        <f t="shared" si="5"/>
        <v/>
      </c>
      <c r="AM13" s="53" t="str">
        <f t="shared" si="5"/>
        <v/>
      </c>
      <c r="AN13" s="53" t="str">
        <f t="shared" si="5"/>
        <v/>
      </c>
      <c r="AO13" s="53" t="str">
        <f t="shared" si="5"/>
        <v/>
      </c>
      <c r="AP13" s="53" t="str">
        <f t="shared" si="5"/>
        <v/>
      </c>
      <c r="AQ13" s="53" t="str">
        <f t="shared" si="5"/>
        <v/>
      </c>
      <c r="AR13" s="53" t="str">
        <f t="shared" si="5"/>
        <v/>
      </c>
      <c r="AS13" s="53" t="str">
        <f t="shared" si="5"/>
        <v/>
      </c>
      <c r="AT13" s="53" t="str">
        <f t="shared" si="5"/>
        <v/>
      </c>
      <c r="AU13" s="53" t="str">
        <f t="shared" si="5"/>
        <v/>
      </c>
      <c r="AV13" s="53" t="str">
        <f t="shared" si="5"/>
        <v/>
      </c>
      <c r="AW13" s="53" t="str">
        <f t="shared" si="5"/>
        <v/>
      </c>
      <c r="AX13" s="53" t="str">
        <f t="shared" si="5"/>
        <v/>
      </c>
      <c r="AY13" s="53" t="str">
        <f t="shared" si="5"/>
        <v/>
      </c>
      <c r="AZ13" s="53" t="str">
        <f t="shared" si="5"/>
        <v/>
      </c>
      <c r="BA13" s="53" t="str">
        <f t="shared" si="5"/>
        <v/>
      </c>
      <c r="BB13" s="53" t="str">
        <f t="shared" si="5"/>
        <v/>
      </c>
      <c r="BC13" s="53" t="str">
        <f t="shared" si="5"/>
        <v/>
      </c>
      <c r="BD13" s="53" t="str">
        <f t="shared" si="5"/>
        <v/>
      </c>
      <c r="BE13" s="53" t="str">
        <f t="shared" si="5"/>
        <v/>
      </c>
      <c r="BF13" s="53" t="str">
        <f t="shared" si="5"/>
        <v/>
      </c>
      <c r="BG13" s="53" t="str">
        <f t="shared" si="5"/>
        <v/>
      </c>
      <c r="BH13" s="53" t="str">
        <f t="shared" si="5"/>
        <v/>
      </c>
      <c r="BI13" s="53" t="str">
        <f t="shared" si="5"/>
        <v/>
      </c>
      <c r="BJ13" s="53" t="str">
        <f t="shared" si="5"/>
        <v/>
      </c>
      <c r="BK13" s="53" t="str">
        <f t="shared" si="5"/>
        <v/>
      </c>
      <c r="BL13" s="53" t="str">
        <f t="shared" si="5"/>
        <v/>
      </c>
      <c r="BM13" s="12"/>
      <c r="BN13" s="12"/>
      <c r="BO13" s="12"/>
      <c r="BP13" s="12"/>
    </row>
    <row r="14" ht="39.75" customHeight="1">
      <c r="A14" s="1"/>
      <c r="B14" s="55" t="s">
        <v>20</v>
      </c>
      <c r="C14" s="50" t="s">
        <v>18</v>
      </c>
      <c r="D14" s="50"/>
      <c r="E14" s="51">
        <v>1.0</v>
      </c>
      <c r="F14" s="46">
        <f>F12+1</f>
        <v>45360</v>
      </c>
      <c r="G14" s="47">
        <v>3.0</v>
      </c>
      <c r="H14" s="52"/>
      <c r="I14" s="53" t="str">
        <f t="shared" ref="I14:BL14" si="6">IF(AND($C14="Goal",I$7&gt;=$F14,I$7&lt;=$F14+$G14-1),2,IF(AND($C14="Milestone",I$7&gt;=$F14,I$7&lt;=$F14+$G14-1),1,""))</f>
        <v/>
      </c>
      <c r="J14" s="53" t="str">
        <f t="shared" si="6"/>
        <v/>
      </c>
      <c r="K14" s="53" t="str">
        <f t="shared" si="6"/>
        <v/>
      </c>
      <c r="L14" s="53" t="str">
        <f t="shared" si="6"/>
        <v/>
      </c>
      <c r="M14" s="53" t="str">
        <f t="shared" si="6"/>
        <v/>
      </c>
      <c r="N14" s="53" t="str">
        <f t="shared" si="6"/>
        <v/>
      </c>
      <c r="O14" s="53" t="str">
        <f t="shared" si="6"/>
        <v/>
      </c>
      <c r="P14" s="53" t="str">
        <f t="shared" si="6"/>
        <v/>
      </c>
      <c r="Q14" s="53" t="str">
        <f t="shared" si="6"/>
        <v/>
      </c>
      <c r="R14" s="53" t="str">
        <f t="shared" si="6"/>
        <v/>
      </c>
      <c r="S14" s="53" t="str">
        <f t="shared" si="6"/>
        <v/>
      </c>
      <c r="T14" s="53" t="str">
        <f t="shared" si="6"/>
        <v/>
      </c>
      <c r="U14" s="53" t="str">
        <f t="shared" si="6"/>
        <v/>
      </c>
      <c r="V14" s="53" t="str">
        <f t="shared" si="6"/>
        <v/>
      </c>
      <c r="W14" s="53" t="str">
        <f t="shared" si="6"/>
        <v/>
      </c>
      <c r="X14" s="53" t="str">
        <f t="shared" si="6"/>
        <v/>
      </c>
      <c r="Y14" s="53" t="str">
        <f t="shared" si="6"/>
        <v/>
      </c>
      <c r="Z14" s="53" t="str">
        <f t="shared" si="6"/>
        <v/>
      </c>
      <c r="AA14" s="53" t="str">
        <f t="shared" si="6"/>
        <v/>
      </c>
      <c r="AB14" s="53" t="str">
        <f t="shared" si="6"/>
        <v/>
      </c>
      <c r="AC14" s="53" t="str">
        <f t="shared" si="6"/>
        <v/>
      </c>
      <c r="AD14" s="53" t="str">
        <f t="shared" si="6"/>
        <v/>
      </c>
      <c r="AE14" s="53" t="str">
        <f t="shared" si="6"/>
        <v/>
      </c>
      <c r="AF14" s="53" t="str">
        <f t="shared" si="6"/>
        <v/>
      </c>
      <c r="AG14" s="53" t="str">
        <f t="shared" si="6"/>
        <v/>
      </c>
      <c r="AH14" s="53" t="str">
        <f t="shared" si="6"/>
        <v/>
      </c>
      <c r="AI14" s="53" t="str">
        <f t="shared" si="6"/>
        <v/>
      </c>
      <c r="AJ14" s="53" t="str">
        <f t="shared" si="6"/>
        <v/>
      </c>
      <c r="AK14" s="53" t="str">
        <f t="shared" si="6"/>
        <v/>
      </c>
      <c r="AL14" s="53" t="str">
        <f t="shared" si="6"/>
        <v/>
      </c>
      <c r="AM14" s="53" t="str">
        <f t="shared" si="6"/>
        <v/>
      </c>
      <c r="AN14" s="53" t="str">
        <f t="shared" si="6"/>
        <v/>
      </c>
      <c r="AO14" s="53" t="str">
        <f t="shared" si="6"/>
        <v/>
      </c>
      <c r="AP14" s="53" t="str">
        <f t="shared" si="6"/>
        <v/>
      </c>
      <c r="AQ14" s="53" t="str">
        <f t="shared" si="6"/>
        <v/>
      </c>
      <c r="AR14" s="53" t="str">
        <f t="shared" si="6"/>
        <v/>
      </c>
      <c r="AS14" s="53" t="str">
        <f t="shared" si="6"/>
        <v/>
      </c>
      <c r="AT14" s="53" t="str">
        <f t="shared" si="6"/>
        <v/>
      </c>
      <c r="AU14" s="53" t="str">
        <f t="shared" si="6"/>
        <v/>
      </c>
      <c r="AV14" s="53" t="str">
        <f t="shared" si="6"/>
        <v/>
      </c>
      <c r="AW14" s="53" t="str">
        <f t="shared" si="6"/>
        <v/>
      </c>
      <c r="AX14" s="53" t="str">
        <f t="shared" si="6"/>
        <v/>
      </c>
      <c r="AY14" s="53" t="str">
        <f t="shared" si="6"/>
        <v/>
      </c>
      <c r="AZ14" s="53" t="str">
        <f t="shared" si="6"/>
        <v/>
      </c>
      <c r="BA14" s="53" t="str">
        <f t="shared" si="6"/>
        <v/>
      </c>
      <c r="BB14" s="53" t="str">
        <f t="shared" si="6"/>
        <v/>
      </c>
      <c r="BC14" s="53" t="str">
        <f t="shared" si="6"/>
        <v/>
      </c>
      <c r="BD14" s="53" t="str">
        <f t="shared" si="6"/>
        <v/>
      </c>
      <c r="BE14" s="53" t="str">
        <f t="shared" si="6"/>
        <v/>
      </c>
      <c r="BF14" s="53" t="str">
        <f t="shared" si="6"/>
        <v/>
      </c>
      <c r="BG14" s="53" t="str">
        <f t="shared" si="6"/>
        <v/>
      </c>
      <c r="BH14" s="53" t="str">
        <f t="shared" si="6"/>
        <v/>
      </c>
      <c r="BI14" s="53" t="str">
        <f t="shared" si="6"/>
        <v/>
      </c>
      <c r="BJ14" s="53" t="str">
        <f t="shared" si="6"/>
        <v/>
      </c>
      <c r="BK14" s="53" t="str">
        <f t="shared" si="6"/>
        <v/>
      </c>
      <c r="BL14" s="53" t="str">
        <f t="shared" si="6"/>
        <v/>
      </c>
      <c r="BM14" s="12"/>
      <c r="BN14" s="12"/>
      <c r="BO14" s="12"/>
      <c r="BP14" s="12"/>
    </row>
    <row r="15" ht="39.75" customHeight="1">
      <c r="A15" s="1"/>
      <c r="B15" s="56" t="s">
        <v>21</v>
      </c>
      <c r="C15" s="50"/>
      <c r="D15" s="50"/>
      <c r="E15" s="51"/>
      <c r="F15" s="46"/>
      <c r="G15" s="47"/>
      <c r="H15" s="52"/>
      <c r="I15" s="53" t="str">
        <f t="shared" ref="I15:BL15" si="7">IF(AND($C15="Goal",I$7&gt;=$F15,I$7&lt;=$F15+$G15-1),2,IF(AND($C15="Milestone",I$7&gt;=$F15,I$7&lt;=$F15+$G15-1),1,""))</f>
        <v/>
      </c>
      <c r="J15" s="53" t="str">
        <f t="shared" si="7"/>
        <v/>
      </c>
      <c r="K15" s="53" t="str">
        <f t="shared" si="7"/>
        <v/>
      </c>
      <c r="L15" s="53" t="str">
        <f t="shared" si="7"/>
        <v/>
      </c>
      <c r="M15" s="53" t="str">
        <f t="shared" si="7"/>
        <v/>
      </c>
      <c r="N15" s="53" t="str">
        <f t="shared" si="7"/>
        <v/>
      </c>
      <c r="O15" s="53" t="str">
        <f t="shared" si="7"/>
        <v/>
      </c>
      <c r="P15" s="53" t="str">
        <f t="shared" si="7"/>
        <v/>
      </c>
      <c r="Q15" s="53" t="str">
        <f t="shared" si="7"/>
        <v/>
      </c>
      <c r="R15" s="53" t="str">
        <f t="shared" si="7"/>
        <v/>
      </c>
      <c r="S15" s="53" t="str">
        <f t="shared" si="7"/>
        <v/>
      </c>
      <c r="T15" s="53" t="str">
        <f t="shared" si="7"/>
        <v/>
      </c>
      <c r="U15" s="53" t="str">
        <f t="shared" si="7"/>
        <v/>
      </c>
      <c r="V15" s="53" t="str">
        <f t="shared" si="7"/>
        <v/>
      </c>
      <c r="W15" s="53" t="str">
        <f t="shared" si="7"/>
        <v/>
      </c>
      <c r="X15" s="53" t="str">
        <f t="shared" si="7"/>
        <v/>
      </c>
      <c r="Y15" s="53" t="str">
        <f t="shared" si="7"/>
        <v/>
      </c>
      <c r="Z15" s="53" t="str">
        <f t="shared" si="7"/>
        <v/>
      </c>
      <c r="AA15" s="53" t="str">
        <f t="shared" si="7"/>
        <v/>
      </c>
      <c r="AB15" s="53" t="str">
        <f t="shared" si="7"/>
        <v/>
      </c>
      <c r="AC15" s="53" t="str">
        <f t="shared" si="7"/>
        <v/>
      </c>
      <c r="AD15" s="53" t="str">
        <f t="shared" si="7"/>
        <v/>
      </c>
      <c r="AE15" s="53" t="str">
        <f t="shared" si="7"/>
        <v/>
      </c>
      <c r="AF15" s="53" t="str">
        <f t="shared" si="7"/>
        <v/>
      </c>
      <c r="AG15" s="53" t="str">
        <f t="shared" si="7"/>
        <v/>
      </c>
      <c r="AH15" s="53" t="str">
        <f t="shared" si="7"/>
        <v/>
      </c>
      <c r="AI15" s="53" t="str">
        <f t="shared" si="7"/>
        <v/>
      </c>
      <c r="AJ15" s="53" t="str">
        <f t="shared" si="7"/>
        <v/>
      </c>
      <c r="AK15" s="53" t="str">
        <f t="shared" si="7"/>
        <v/>
      </c>
      <c r="AL15" s="53" t="str">
        <f t="shared" si="7"/>
        <v/>
      </c>
      <c r="AM15" s="53" t="str">
        <f t="shared" si="7"/>
        <v/>
      </c>
      <c r="AN15" s="53" t="str">
        <f t="shared" si="7"/>
        <v/>
      </c>
      <c r="AO15" s="53" t="str">
        <f t="shared" si="7"/>
        <v/>
      </c>
      <c r="AP15" s="53" t="str">
        <f t="shared" si="7"/>
        <v/>
      </c>
      <c r="AQ15" s="53" t="str">
        <f t="shared" si="7"/>
        <v/>
      </c>
      <c r="AR15" s="53" t="str">
        <f t="shared" si="7"/>
        <v/>
      </c>
      <c r="AS15" s="53" t="str">
        <f t="shared" si="7"/>
        <v/>
      </c>
      <c r="AT15" s="53" t="str">
        <f t="shared" si="7"/>
        <v/>
      </c>
      <c r="AU15" s="53" t="str">
        <f t="shared" si="7"/>
        <v/>
      </c>
      <c r="AV15" s="53" t="str">
        <f t="shared" si="7"/>
        <v/>
      </c>
      <c r="AW15" s="53" t="str">
        <f t="shared" si="7"/>
        <v/>
      </c>
      <c r="AX15" s="53" t="str">
        <f t="shared" si="7"/>
        <v/>
      </c>
      <c r="AY15" s="53" t="str">
        <f t="shared" si="7"/>
        <v/>
      </c>
      <c r="AZ15" s="53" t="str">
        <f t="shared" si="7"/>
        <v/>
      </c>
      <c r="BA15" s="53" t="str">
        <f t="shared" si="7"/>
        <v/>
      </c>
      <c r="BB15" s="53" t="str">
        <f t="shared" si="7"/>
        <v/>
      </c>
      <c r="BC15" s="53" t="str">
        <f t="shared" si="7"/>
        <v/>
      </c>
      <c r="BD15" s="53" t="str">
        <f t="shared" si="7"/>
        <v/>
      </c>
      <c r="BE15" s="53" t="str">
        <f t="shared" si="7"/>
        <v/>
      </c>
      <c r="BF15" s="53" t="str">
        <f t="shared" si="7"/>
        <v/>
      </c>
      <c r="BG15" s="53" t="str">
        <f t="shared" si="7"/>
        <v/>
      </c>
      <c r="BH15" s="53" t="str">
        <f t="shared" si="7"/>
        <v/>
      </c>
      <c r="BI15" s="53" t="str">
        <f t="shared" si="7"/>
        <v/>
      </c>
      <c r="BJ15" s="53" t="str">
        <f t="shared" si="7"/>
        <v/>
      </c>
      <c r="BK15" s="53" t="str">
        <f t="shared" si="7"/>
        <v/>
      </c>
      <c r="BL15" s="53" t="str">
        <f t="shared" si="7"/>
        <v/>
      </c>
      <c r="BM15" s="12"/>
      <c r="BN15" s="12"/>
      <c r="BO15" s="12"/>
      <c r="BP15" s="12"/>
    </row>
    <row r="16" ht="39.75" customHeight="1">
      <c r="A16" s="1"/>
      <c r="B16" s="55" t="s">
        <v>22</v>
      </c>
      <c r="C16" s="50" t="s">
        <v>23</v>
      </c>
      <c r="D16" s="50"/>
      <c r="E16" s="51">
        <v>1.0</v>
      </c>
      <c r="F16" s="46">
        <v>45361.0</v>
      </c>
      <c r="G16" s="47">
        <v>3.0</v>
      </c>
      <c r="H16" s="52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12"/>
      <c r="BN16" s="12"/>
      <c r="BO16" s="12"/>
      <c r="BP16" s="12"/>
    </row>
    <row r="17" ht="39.75" customHeight="1">
      <c r="A17" s="3"/>
      <c r="B17" s="55" t="s">
        <v>24</v>
      </c>
      <c r="C17" s="50" t="s">
        <v>23</v>
      </c>
      <c r="D17" s="50"/>
      <c r="E17" s="51">
        <v>1.0</v>
      </c>
      <c r="F17" s="46">
        <f>F16+1</f>
        <v>45362</v>
      </c>
      <c r="G17" s="47">
        <v>5.0</v>
      </c>
      <c r="H17" s="52"/>
      <c r="I17" s="53" t="str">
        <f t="shared" ref="I17:BL17" si="8">IF(AND($C17="Goal",I$7&gt;=$F17,I$7&lt;=$F17+$G17-1),2,IF(AND($C17="Milestone",I$7&gt;=$F17,I$7&lt;=$F17+$G17-1),1,""))</f>
        <v/>
      </c>
      <c r="J17" s="53" t="str">
        <f t="shared" si="8"/>
        <v/>
      </c>
      <c r="K17" s="53" t="str">
        <f t="shared" si="8"/>
        <v/>
      </c>
      <c r="L17" s="53" t="str">
        <f t="shared" si="8"/>
        <v/>
      </c>
      <c r="M17" s="53" t="str">
        <f t="shared" si="8"/>
        <v/>
      </c>
      <c r="N17" s="53" t="str">
        <f t="shared" si="8"/>
        <v/>
      </c>
      <c r="O17" s="53" t="str">
        <f t="shared" si="8"/>
        <v/>
      </c>
      <c r="P17" s="53" t="str">
        <f t="shared" si="8"/>
        <v/>
      </c>
      <c r="Q17" s="53" t="str">
        <f t="shared" si="8"/>
        <v/>
      </c>
      <c r="R17" s="53" t="str">
        <f t="shared" si="8"/>
        <v/>
      </c>
      <c r="S17" s="53" t="str">
        <f t="shared" si="8"/>
        <v/>
      </c>
      <c r="T17" s="53" t="str">
        <f t="shared" si="8"/>
        <v/>
      </c>
      <c r="U17" s="53" t="str">
        <f t="shared" si="8"/>
        <v/>
      </c>
      <c r="V17" s="53" t="str">
        <f t="shared" si="8"/>
        <v/>
      </c>
      <c r="W17" s="53" t="str">
        <f t="shared" si="8"/>
        <v/>
      </c>
      <c r="X17" s="53" t="str">
        <f t="shared" si="8"/>
        <v/>
      </c>
      <c r="Y17" s="53" t="str">
        <f t="shared" si="8"/>
        <v/>
      </c>
      <c r="Z17" s="53" t="str">
        <f t="shared" si="8"/>
        <v/>
      </c>
      <c r="AA17" s="53" t="str">
        <f t="shared" si="8"/>
        <v/>
      </c>
      <c r="AB17" s="53" t="str">
        <f t="shared" si="8"/>
        <v/>
      </c>
      <c r="AC17" s="53" t="str">
        <f t="shared" si="8"/>
        <v/>
      </c>
      <c r="AD17" s="53" t="str">
        <f t="shared" si="8"/>
        <v/>
      </c>
      <c r="AE17" s="53" t="str">
        <f t="shared" si="8"/>
        <v/>
      </c>
      <c r="AF17" s="53" t="str">
        <f t="shared" si="8"/>
        <v/>
      </c>
      <c r="AG17" s="53" t="str">
        <f t="shared" si="8"/>
        <v/>
      </c>
      <c r="AH17" s="53" t="str">
        <f t="shared" si="8"/>
        <v/>
      </c>
      <c r="AI17" s="53" t="str">
        <f t="shared" si="8"/>
        <v/>
      </c>
      <c r="AJ17" s="53" t="str">
        <f t="shared" si="8"/>
        <v/>
      </c>
      <c r="AK17" s="53" t="str">
        <f t="shared" si="8"/>
        <v/>
      </c>
      <c r="AL17" s="53" t="str">
        <f t="shared" si="8"/>
        <v/>
      </c>
      <c r="AM17" s="53" t="str">
        <f t="shared" si="8"/>
        <v/>
      </c>
      <c r="AN17" s="53" t="str">
        <f t="shared" si="8"/>
        <v/>
      </c>
      <c r="AO17" s="53" t="str">
        <f t="shared" si="8"/>
        <v/>
      </c>
      <c r="AP17" s="53" t="str">
        <f t="shared" si="8"/>
        <v/>
      </c>
      <c r="AQ17" s="53" t="str">
        <f t="shared" si="8"/>
        <v/>
      </c>
      <c r="AR17" s="53" t="str">
        <f t="shared" si="8"/>
        <v/>
      </c>
      <c r="AS17" s="53" t="str">
        <f t="shared" si="8"/>
        <v/>
      </c>
      <c r="AT17" s="53" t="str">
        <f t="shared" si="8"/>
        <v/>
      </c>
      <c r="AU17" s="53" t="str">
        <f t="shared" si="8"/>
        <v/>
      </c>
      <c r="AV17" s="53" t="str">
        <f t="shared" si="8"/>
        <v/>
      </c>
      <c r="AW17" s="53" t="str">
        <f t="shared" si="8"/>
        <v/>
      </c>
      <c r="AX17" s="53" t="str">
        <f t="shared" si="8"/>
        <v/>
      </c>
      <c r="AY17" s="53" t="str">
        <f t="shared" si="8"/>
        <v/>
      </c>
      <c r="AZ17" s="53" t="str">
        <f t="shared" si="8"/>
        <v/>
      </c>
      <c r="BA17" s="53" t="str">
        <f t="shared" si="8"/>
        <v/>
      </c>
      <c r="BB17" s="53" t="str">
        <f t="shared" si="8"/>
        <v/>
      </c>
      <c r="BC17" s="53" t="str">
        <f t="shared" si="8"/>
        <v/>
      </c>
      <c r="BD17" s="53" t="str">
        <f t="shared" si="8"/>
        <v/>
      </c>
      <c r="BE17" s="53" t="str">
        <f t="shared" si="8"/>
        <v/>
      </c>
      <c r="BF17" s="53" t="str">
        <f t="shared" si="8"/>
        <v/>
      </c>
      <c r="BG17" s="53" t="str">
        <f t="shared" si="8"/>
        <v/>
      </c>
      <c r="BH17" s="53" t="str">
        <f t="shared" si="8"/>
        <v/>
      </c>
      <c r="BI17" s="53" t="str">
        <f t="shared" si="8"/>
        <v/>
      </c>
      <c r="BJ17" s="53" t="str">
        <f t="shared" si="8"/>
        <v/>
      </c>
      <c r="BK17" s="53" t="str">
        <f t="shared" si="8"/>
        <v/>
      </c>
      <c r="BL17" s="53" t="str">
        <f t="shared" si="8"/>
        <v/>
      </c>
      <c r="BM17" s="12"/>
      <c r="BN17" s="12"/>
      <c r="BO17" s="12"/>
      <c r="BP17" s="12"/>
    </row>
    <row r="18" ht="39.75" customHeight="1">
      <c r="A18" s="3"/>
      <c r="B18" s="55" t="s">
        <v>25</v>
      </c>
      <c r="C18" s="50" t="s">
        <v>23</v>
      </c>
      <c r="D18" s="50"/>
      <c r="E18" s="51">
        <v>1.0</v>
      </c>
      <c r="F18" s="46">
        <f>F12+6</f>
        <v>45365</v>
      </c>
      <c r="G18" s="47">
        <v>6.0</v>
      </c>
      <c r="H18" s="52"/>
      <c r="I18" s="53" t="str">
        <f t="shared" ref="I18:BL18" si="9">IF(AND($C18="Goal",I$7&gt;=$F18,I$7&lt;=$F18+$G18-1),2,IF(AND($C18="Milestone",I$7&gt;=$F18,I$7&lt;=$F18+$G18-1),1,""))</f>
        <v/>
      </c>
      <c r="J18" s="53" t="str">
        <f t="shared" si="9"/>
        <v/>
      </c>
      <c r="K18" s="53" t="str">
        <f t="shared" si="9"/>
        <v/>
      </c>
      <c r="L18" s="53" t="str">
        <f t="shared" si="9"/>
        <v/>
      </c>
      <c r="M18" s="53" t="str">
        <f t="shared" si="9"/>
        <v/>
      </c>
      <c r="N18" s="53" t="str">
        <f t="shared" si="9"/>
        <v/>
      </c>
      <c r="O18" s="53" t="str">
        <f t="shared" si="9"/>
        <v/>
      </c>
      <c r="P18" s="53" t="str">
        <f t="shared" si="9"/>
        <v/>
      </c>
      <c r="Q18" s="53" t="str">
        <f t="shared" si="9"/>
        <v/>
      </c>
      <c r="R18" s="53" t="str">
        <f t="shared" si="9"/>
        <v/>
      </c>
      <c r="S18" s="53" t="str">
        <f t="shared" si="9"/>
        <v/>
      </c>
      <c r="T18" s="53" t="str">
        <f t="shared" si="9"/>
        <v/>
      </c>
      <c r="U18" s="53" t="str">
        <f t="shared" si="9"/>
        <v/>
      </c>
      <c r="V18" s="53" t="str">
        <f t="shared" si="9"/>
        <v/>
      </c>
      <c r="W18" s="53" t="str">
        <f t="shared" si="9"/>
        <v/>
      </c>
      <c r="X18" s="53" t="str">
        <f t="shared" si="9"/>
        <v/>
      </c>
      <c r="Y18" s="53" t="str">
        <f t="shared" si="9"/>
        <v/>
      </c>
      <c r="Z18" s="53" t="str">
        <f t="shared" si="9"/>
        <v/>
      </c>
      <c r="AA18" s="53" t="str">
        <f t="shared" si="9"/>
        <v/>
      </c>
      <c r="AB18" s="53" t="str">
        <f t="shared" si="9"/>
        <v/>
      </c>
      <c r="AC18" s="53" t="str">
        <f t="shared" si="9"/>
        <v/>
      </c>
      <c r="AD18" s="53" t="str">
        <f t="shared" si="9"/>
        <v/>
      </c>
      <c r="AE18" s="53" t="str">
        <f t="shared" si="9"/>
        <v/>
      </c>
      <c r="AF18" s="53" t="str">
        <f t="shared" si="9"/>
        <v/>
      </c>
      <c r="AG18" s="53" t="str">
        <f t="shared" si="9"/>
        <v/>
      </c>
      <c r="AH18" s="53" t="str">
        <f t="shared" si="9"/>
        <v/>
      </c>
      <c r="AI18" s="53" t="str">
        <f t="shared" si="9"/>
        <v/>
      </c>
      <c r="AJ18" s="53" t="str">
        <f t="shared" si="9"/>
        <v/>
      </c>
      <c r="AK18" s="53" t="str">
        <f t="shared" si="9"/>
        <v/>
      </c>
      <c r="AL18" s="53" t="str">
        <f t="shared" si="9"/>
        <v/>
      </c>
      <c r="AM18" s="53" t="str">
        <f t="shared" si="9"/>
        <v/>
      </c>
      <c r="AN18" s="53" t="str">
        <f t="shared" si="9"/>
        <v/>
      </c>
      <c r="AO18" s="53" t="str">
        <f t="shared" si="9"/>
        <v/>
      </c>
      <c r="AP18" s="53" t="str">
        <f t="shared" si="9"/>
        <v/>
      </c>
      <c r="AQ18" s="53" t="str">
        <f t="shared" si="9"/>
        <v/>
      </c>
      <c r="AR18" s="53" t="str">
        <f t="shared" si="9"/>
        <v/>
      </c>
      <c r="AS18" s="53" t="str">
        <f t="shared" si="9"/>
        <v/>
      </c>
      <c r="AT18" s="53" t="str">
        <f t="shared" si="9"/>
        <v/>
      </c>
      <c r="AU18" s="53" t="str">
        <f t="shared" si="9"/>
        <v/>
      </c>
      <c r="AV18" s="53" t="str">
        <f t="shared" si="9"/>
        <v/>
      </c>
      <c r="AW18" s="53" t="str">
        <f t="shared" si="9"/>
        <v/>
      </c>
      <c r="AX18" s="53" t="str">
        <f t="shared" si="9"/>
        <v/>
      </c>
      <c r="AY18" s="53" t="str">
        <f t="shared" si="9"/>
        <v/>
      </c>
      <c r="AZ18" s="53" t="str">
        <f t="shared" si="9"/>
        <v/>
      </c>
      <c r="BA18" s="53" t="str">
        <f t="shared" si="9"/>
        <v/>
      </c>
      <c r="BB18" s="53" t="str">
        <f t="shared" si="9"/>
        <v/>
      </c>
      <c r="BC18" s="53" t="str">
        <f t="shared" si="9"/>
        <v/>
      </c>
      <c r="BD18" s="53" t="str">
        <f t="shared" si="9"/>
        <v/>
      </c>
      <c r="BE18" s="53" t="str">
        <f t="shared" si="9"/>
        <v/>
      </c>
      <c r="BF18" s="53" t="str">
        <f t="shared" si="9"/>
        <v/>
      </c>
      <c r="BG18" s="53" t="str">
        <f t="shared" si="9"/>
        <v/>
      </c>
      <c r="BH18" s="53" t="str">
        <f t="shared" si="9"/>
        <v/>
      </c>
      <c r="BI18" s="53" t="str">
        <f t="shared" si="9"/>
        <v/>
      </c>
      <c r="BJ18" s="53" t="str">
        <f t="shared" si="9"/>
        <v/>
      </c>
      <c r="BK18" s="53" t="str">
        <f t="shared" si="9"/>
        <v/>
      </c>
      <c r="BL18" s="53" t="str">
        <f t="shared" si="9"/>
        <v/>
      </c>
      <c r="BM18" s="12"/>
      <c r="BN18" s="12"/>
      <c r="BO18" s="12"/>
      <c r="BP18" s="12"/>
    </row>
    <row r="19" ht="39.75" customHeight="1">
      <c r="A19" s="1"/>
      <c r="B19" s="49" t="s">
        <v>26</v>
      </c>
      <c r="C19" s="50"/>
      <c r="D19" s="50"/>
      <c r="E19" s="51"/>
      <c r="F19" s="46"/>
      <c r="G19" s="47"/>
      <c r="H19" s="52"/>
      <c r="I19" s="53" t="str">
        <f t="shared" ref="I19:BL19" si="10">IF(AND($C19="Goal",I$7&gt;=$F19,I$7&lt;=$F19+$G19-1),2,IF(AND($C19="Milestone",I$7&gt;=$F19,I$7&lt;=$F19+$G19-1),1,""))</f>
        <v/>
      </c>
      <c r="J19" s="53" t="str">
        <f t="shared" si="10"/>
        <v/>
      </c>
      <c r="K19" s="53" t="str">
        <f t="shared" si="10"/>
        <v/>
      </c>
      <c r="L19" s="53" t="str">
        <f t="shared" si="10"/>
        <v/>
      </c>
      <c r="M19" s="53" t="str">
        <f t="shared" si="10"/>
        <v/>
      </c>
      <c r="N19" s="53" t="str">
        <f t="shared" si="10"/>
        <v/>
      </c>
      <c r="O19" s="53" t="str">
        <f t="shared" si="10"/>
        <v/>
      </c>
      <c r="P19" s="53" t="str">
        <f t="shared" si="10"/>
        <v/>
      </c>
      <c r="Q19" s="53" t="str">
        <f t="shared" si="10"/>
        <v/>
      </c>
      <c r="R19" s="53" t="str">
        <f t="shared" si="10"/>
        <v/>
      </c>
      <c r="S19" s="53" t="str">
        <f t="shared" si="10"/>
        <v/>
      </c>
      <c r="T19" s="53" t="str">
        <f t="shared" si="10"/>
        <v/>
      </c>
      <c r="U19" s="53" t="str">
        <f t="shared" si="10"/>
        <v/>
      </c>
      <c r="V19" s="53" t="str">
        <f t="shared" si="10"/>
        <v/>
      </c>
      <c r="W19" s="53" t="str">
        <f t="shared" si="10"/>
        <v/>
      </c>
      <c r="X19" s="53" t="str">
        <f t="shared" si="10"/>
        <v/>
      </c>
      <c r="Y19" s="53" t="str">
        <f t="shared" si="10"/>
        <v/>
      </c>
      <c r="Z19" s="53" t="str">
        <f t="shared" si="10"/>
        <v/>
      </c>
      <c r="AA19" s="53" t="str">
        <f t="shared" si="10"/>
        <v/>
      </c>
      <c r="AB19" s="53" t="str">
        <f t="shared" si="10"/>
        <v/>
      </c>
      <c r="AC19" s="53" t="str">
        <f t="shared" si="10"/>
        <v/>
      </c>
      <c r="AD19" s="53" t="str">
        <f t="shared" si="10"/>
        <v/>
      </c>
      <c r="AE19" s="53" t="str">
        <f t="shared" si="10"/>
        <v/>
      </c>
      <c r="AF19" s="53" t="str">
        <f t="shared" si="10"/>
        <v/>
      </c>
      <c r="AG19" s="53" t="str">
        <f t="shared" si="10"/>
        <v/>
      </c>
      <c r="AH19" s="53" t="str">
        <f t="shared" si="10"/>
        <v/>
      </c>
      <c r="AI19" s="53" t="str">
        <f t="shared" si="10"/>
        <v/>
      </c>
      <c r="AJ19" s="53" t="str">
        <f t="shared" si="10"/>
        <v/>
      </c>
      <c r="AK19" s="53" t="str">
        <f t="shared" si="10"/>
        <v/>
      </c>
      <c r="AL19" s="53" t="str">
        <f t="shared" si="10"/>
        <v/>
      </c>
      <c r="AM19" s="53" t="str">
        <f t="shared" si="10"/>
        <v/>
      </c>
      <c r="AN19" s="53" t="str">
        <f t="shared" si="10"/>
        <v/>
      </c>
      <c r="AO19" s="53" t="str">
        <f t="shared" si="10"/>
        <v/>
      </c>
      <c r="AP19" s="53" t="str">
        <f t="shared" si="10"/>
        <v/>
      </c>
      <c r="AQ19" s="53" t="str">
        <f t="shared" si="10"/>
        <v/>
      </c>
      <c r="AR19" s="53" t="str">
        <f t="shared" si="10"/>
        <v/>
      </c>
      <c r="AS19" s="53" t="str">
        <f t="shared" si="10"/>
        <v/>
      </c>
      <c r="AT19" s="53" t="str">
        <f t="shared" si="10"/>
        <v/>
      </c>
      <c r="AU19" s="53" t="str">
        <f t="shared" si="10"/>
        <v/>
      </c>
      <c r="AV19" s="53" t="str">
        <f t="shared" si="10"/>
        <v/>
      </c>
      <c r="AW19" s="53" t="str">
        <f t="shared" si="10"/>
        <v/>
      </c>
      <c r="AX19" s="53" t="str">
        <f t="shared" si="10"/>
        <v/>
      </c>
      <c r="AY19" s="53" t="str">
        <f t="shared" si="10"/>
        <v/>
      </c>
      <c r="AZ19" s="53" t="str">
        <f t="shared" si="10"/>
        <v/>
      </c>
      <c r="BA19" s="53" t="str">
        <f t="shared" si="10"/>
        <v/>
      </c>
      <c r="BB19" s="53" t="str">
        <f t="shared" si="10"/>
        <v/>
      </c>
      <c r="BC19" s="53" t="str">
        <f t="shared" si="10"/>
        <v/>
      </c>
      <c r="BD19" s="53" t="str">
        <f t="shared" si="10"/>
        <v/>
      </c>
      <c r="BE19" s="53" t="str">
        <f t="shared" si="10"/>
        <v/>
      </c>
      <c r="BF19" s="53" t="str">
        <f t="shared" si="10"/>
        <v/>
      </c>
      <c r="BG19" s="53" t="str">
        <f t="shared" si="10"/>
        <v/>
      </c>
      <c r="BH19" s="53" t="str">
        <f t="shared" si="10"/>
        <v/>
      </c>
      <c r="BI19" s="53" t="str">
        <f t="shared" si="10"/>
        <v/>
      </c>
      <c r="BJ19" s="53" t="str">
        <f t="shared" si="10"/>
        <v/>
      </c>
      <c r="BK19" s="53" t="str">
        <f t="shared" si="10"/>
        <v/>
      </c>
      <c r="BL19" s="53" t="str">
        <f t="shared" si="10"/>
        <v/>
      </c>
      <c r="BM19" s="12"/>
      <c r="BN19" s="12"/>
      <c r="BO19" s="12"/>
      <c r="BP19" s="12"/>
    </row>
    <row r="20" ht="39.75" customHeight="1">
      <c r="A20" s="1"/>
      <c r="B20" s="57" t="s">
        <v>27</v>
      </c>
      <c r="C20" s="50" t="s">
        <v>28</v>
      </c>
      <c r="D20" s="50"/>
      <c r="E20" s="51">
        <v>1.0</v>
      </c>
      <c r="F20" s="46">
        <v>45368.0</v>
      </c>
      <c r="G20" s="47">
        <v>9.0</v>
      </c>
      <c r="H20" s="52"/>
      <c r="I20" s="53" t="str">
        <f t="shared" ref="I20:BL20" si="11">IF(AND($C20="Goal",I$7&gt;=$F20,I$7&lt;=$F20+$G20-1),2,IF(AND($C20="Milestone",I$7&gt;=$F20,I$7&lt;=$F20+$G20-1),1,""))</f>
        <v/>
      </c>
      <c r="J20" s="53" t="str">
        <f t="shared" si="11"/>
        <v/>
      </c>
      <c r="K20" s="53" t="str">
        <f t="shared" si="11"/>
        <v/>
      </c>
      <c r="L20" s="53" t="str">
        <f t="shared" si="11"/>
        <v/>
      </c>
      <c r="M20" s="53" t="str">
        <f t="shared" si="11"/>
        <v/>
      </c>
      <c r="N20" s="53" t="str">
        <f t="shared" si="11"/>
        <v/>
      </c>
      <c r="O20" s="53" t="str">
        <f t="shared" si="11"/>
        <v/>
      </c>
      <c r="P20" s="53" t="str">
        <f t="shared" si="11"/>
        <v/>
      </c>
      <c r="Q20" s="53" t="str">
        <f t="shared" si="11"/>
        <v/>
      </c>
      <c r="R20" s="53" t="str">
        <f t="shared" si="11"/>
        <v/>
      </c>
      <c r="S20" s="53" t="str">
        <f t="shared" si="11"/>
        <v/>
      </c>
      <c r="T20" s="53" t="str">
        <f t="shared" si="11"/>
        <v/>
      </c>
      <c r="U20" s="53" t="str">
        <f t="shared" si="11"/>
        <v/>
      </c>
      <c r="V20" s="53" t="str">
        <f t="shared" si="11"/>
        <v/>
      </c>
      <c r="W20" s="53" t="str">
        <f t="shared" si="11"/>
        <v/>
      </c>
      <c r="X20" s="53" t="str">
        <f t="shared" si="11"/>
        <v/>
      </c>
      <c r="Y20" s="53" t="str">
        <f t="shared" si="11"/>
        <v/>
      </c>
      <c r="Z20" s="53" t="str">
        <f t="shared" si="11"/>
        <v/>
      </c>
      <c r="AA20" s="53" t="str">
        <f t="shared" si="11"/>
        <v/>
      </c>
      <c r="AB20" s="53" t="str">
        <f t="shared" si="11"/>
        <v/>
      </c>
      <c r="AC20" s="53" t="str">
        <f t="shared" si="11"/>
        <v/>
      </c>
      <c r="AD20" s="53" t="str">
        <f t="shared" si="11"/>
        <v/>
      </c>
      <c r="AE20" s="53" t="str">
        <f t="shared" si="11"/>
        <v/>
      </c>
      <c r="AF20" s="53" t="str">
        <f t="shared" si="11"/>
        <v/>
      </c>
      <c r="AG20" s="53" t="str">
        <f t="shared" si="11"/>
        <v/>
      </c>
      <c r="AH20" s="53" t="str">
        <f t="shared" si="11"/>
        <v/>
      </c>
      <c r="AI20" s="53" t="str">
        <f t="shared" si="11"/>
        <v/>
      </c>
      <c r="AJ20" s="53" t="str">
        <f t="shared" si="11"/>
        <v/>
      </c>
      <c r="AK20" s="53" t="str">
        <f t="shared" si="11"/>
        <v/>
      </c>
      <c r="AL20" s="53" t="str">
        <f t="shared" si="11"/>
        <v/>
      </c>
      <c r="AM20" s="53" t="str">
        <f t="shared" si="11"/>
        <v/>
      </c>
      <c r="AN20" s="53" t="str">
        <f t="shared" si="11"/>
        <v/>
      </c>
      <c r="AO20" s="53" t="str">
        <f t="shared" si="11"/>
        <v/>
      </c>
      <c r="AP20" s="53" t="str">
        <f t="shared" si="11"/>
        <v/>
      </c>
      <c r="AQ20" s="53" t="str">
        <f t="shared" si="11"/>
        <v/>
      </c>
      <c r="AR20" s="53" t="str">
        <f t="shared" si="11"/>
        <v/>
      </c>
      <c r="AS20" s="53" t="str">
        <f t="shared" si="11"/>
        <v/>
      </c>
      <c r="AT20" s="53" t="str">
        <f t="shared" si="11"/>
        <v/>
      </c>
      <c r="AU20" s="53" t="str">
        <f t="shared" si="11"/>
        <v/>
      </c>
      <c r="AV20" s="53" t="str">
        <f t="shared" si="11"/>
        <v/>
      </c>
      <c r="AW20" s="53" t="str">
        <f t="shared" si="11"/>
        <v/>
      </c>
      <c r="AX20" s="53" t="str">
        <f t="shared" si="11"/>
        <v/>
      </c>
      <c r="AY20" s="53" t="str">
        <f t="shared" si="11"/>
        <v/>
      </c>
      <c r="AZ20" s="53" t="str">
        <f t="shared" si="11"/>
        <v/>
      </c>
      <c r="BA20" s="53" t="str">
        <f t="shared" si="11"/>
        <v/>
      </c>
      <c r="BB20" s="53" t="str">
        <f t="shared" si="11"/>
        <v/>
      </c>
      <c r="BC20" s="53" t="str">
        <f t="shared" si="11"/>
        <v/>
      </c>
      <c r="BD20" s="53" t="str">
        <f t="shared" si="11"/>
        <v/>
      </c>
      <c r="BE20" s="53" t="str">
        <f t="shared" si="11"/>
        <v/>
      </c>
      <c r="BF20" s="53" t="str">
        <f t="shared" si="11"/>
        <v/>
      </c>
      <c r="BG20" s="53" t="str">
        <f t="shared" si="11"/>
        <v/>
      </c>
      <c r="BH20" s="53" t="str">
        <f t="shared" si="11"/>
        <v/>
      </c>
      <c r="BI20" s="53" t="str">
        <f t="shared" si="11"/>
        <v/>
      </c>
      <c r="BJ20" s="53" t="str">
        <f t="shared" si="11"/>
        <v/>
      </c>
      <c r="BK20" s="53" t="str">
        <f t="shared" si="11"/>
        <v/>
      </c>
      <c r="BL20" s="53" t="str">
        <f t="shared" si="11"/>
        <v/>
      </c>
      <c r="BM20" s="12"/>
      <c r="BN20" s="12"/>
      <c r="BO20" s="12"/>
      <c r="BP20" s="12"/>
    </row>
    <row r="21" ht="48.75" customHeight="1">
      <c r="A21" s="1"/>
      <c r="B21" s="55" t="s">
        <v>29</v>
      </c>
      <c r="C21" s="50" t="s">
        <v>28</v>
      </c>
      <c r="D21" s="50"/>
      <c r="E21" s="51">
        <v>1.0</v>
      </c>
      <c r="F21" s="46">
        <f>F20 + 3</f>
        <v>45371</v>
      </c>
      <c r="G21" s="47">
        <v>9.0</v>
      </c>
      <c r="H21" s="52"/>
      <c r="I21" s="53" t="str">
        <f t="shared" ref="I21:BL21" si="12">IF(AND($C21="Goal",I$7&gt;=$F21,I$7&lt;=$F21+$G21-1),2,IF(AND($C21="Milestone",I$7&gt;=$F21,I$7&lt;=$F21+$G21-1),1,""))</f>
        <v/>
      </c>
      <c r="J21" s="53" t="str">
        <f t="shared" si="12"/>
        <v/>
      </c>
      <c r="K21" s="53" t="str">
        <f t="shared" si="12"/>
        <v/>
      </c>
      <c r="L21" s="53" t="str">
        <f t="shared" si="12"/>
        <v/>
      </c>
      <c r="M21" s="53" t="str">
        <f t="shared" si="12"/>
        <v/>
      </c>
      <c r="N21" s="53" t="str">
        <f t="shared" si="12"/>
        <v/>
      </c>
      <c r="O21" s="53" t="str">
        <f t="shared" si="12"/>
        <v/>
      </c>
      <c r="P21" s="53" t="str">
        <f t="shared" si="12"/>
        <v/>
      </c>
      <c r="Q21" s="53" t="str">
        <f t="shared" si="12"/>
        <v/>
      </c>
      <c r="R21" s="53" t="str">
        <f t="shared" si="12"/>
        <v/>
      </c>
      <c r="S21" s="53" t="str">
        <f t="shared" si="12"/>
        <v/>
      </c>
      <c r="T21" s="53" t="str">
        <f t="shared" si="12"/>
        <v/>
      </c>
      <c r="U21" s="53" t="str">
        <f t="shared" si="12"/>
        <v/>
      </c>
      <c r="V21" s="53" t="str">
        <f t="shared" si="12"/>
        <v/>
      </c>
      <c r="W21" s="53" t="str">
        <f t="shared" si="12"/>
        <v/>
      </c>
      <c r="X21" s="53" t="str">
        <f t="shared" si="12"/>
        <v/>
      </c>
      <c r="Y21" s="53" t="str">
        <f t="shared" si="12"/>
        <v/>
      </c>
      <c r="Z21" s="53" t="str">
        <f t="shared" si="12"/>
        <v/>
      </c>
      <c r="AA21" s="53" t="str">
        <f t="shared" si="12"/>
        <v/>
      </c>
      <c r="AB21" s="53" t="str">
        <f t="shared" si="12"/>
        <v/>
      </c>
      <c r="AC21" s="53" t="str">
        <f t="shared" si="12"/>
        <v/>
      </c>
      <c r="AD21" s="53" t="str">
        <f t="shared" si="12"/>
        <v/>
      </c>
      <c r="AE21" s="53" t="str">
        <f t="shared" si="12"/>
        <v/>
      </c>
      <c r="AF21" s="53" t="str">
        <f t="shared" si="12"/>
        <v/>
      </c>
      <c r="AG21" s="53" t="str">
        <f t="shared" si="12"/>
        <v/>
      </c>
      <c r="AH21" s="53" t="str">
        <f t="shared" si="12"/>
        <v/>
      </c>
      <c r="AI21" s="53" t="str">
        <f t="shared" si="12"/>
        <v/>
      </c>
      <c r="AJ21" s="53" t="str">
        <f t="shared" si="12"/>
        <v/>
      </c>
      <c r="AK21" s="53" t="str">
        <f t="shared" si="12"/>
        <v/>
      </c>
      <c r="AL21" s="53" t="str">
        <f t="shared" si="12"/>
        <v/>
      </c>
      <c r="AM21" s="53" t="str">
        <f t="shared" si="12"/>
        <v/>
      </c>
      <c r="AN21" s="53" t="str">
        <f t="shared" si="12"/>
        <v/>
      </c>
      <c r="AO21" s="53" t="str">
        <f t="shared" si="12"/>
        <v/>
      </c>
      <c r="AP21" s="53" t="str">
        <f t="shared" si="12"/>
        <v/>
      </c>
      <c r="AQ21" s="53" t="str">
        <f t="shared" si="12"/>
        <v/>
      </c>
      <c r="AR21" s="53" t="str">
        <f t="shared" si="12"/>
        <v/>
      </c>
      <c r="AS21" s="53" t="str">
        <f t="shared" si="12"/>
        <v/>
      </c>
      <c r="AT21" s="53" t="str">
        <f t="shared" si="12"/>
        <v/>
      </c>
      <c r="AU21" s="53" t="str">
        <f t="shared" si="12"/>
        <v/>
      </c>
      <c r="AV21" s="53" t="str">
        <f t="shared" si="12"/>
        <v/>
      </c>
      <c r="AW21" s="53" t="str">
        <f t="shared" si="12"/>
        <v/>
      </c>
      <c r="AX21" s="53" t="str">
        <f t="shared" si="12"/>
        <v/>
      </c>
      <c r="AY21" s="53" t="str">
        <f t="shared" si="12"/>
        <v/>
      </c>
      <c r="AZ21" s="53" t="str">
        <f t="shared" si="12"/>
        <v/>
      </c>
      <c r="BA21" s="53" t="str">
        <f t="shared" si="12"/>
        <v/>
      </c>
      <c r="BB21" s="53" t="str">
        <f t="shared" si="12"/>
        <v/>
      </c>
      <c r="BC21" s="53" t="str">
        <f t="shared" si="12"/>
        <v/>
      </c>
      <c r="BD21" s="53" t="str">
        <f t="shared" si="12"/>
        <v/>
      </c>
      <c r="BE21" s="53" t="str">
        <f t="shared" si="12"/>
        <v/>
      </c>
      <c r="BF21" s="53" t="str">
        <f t="shared" si="12"/>
        <v/>
      </c>
      <c r="BG21" s="53" t="str">
        <f t="shared" si="12"/>
        <v/>
      </c>
      <c r="BH21" s="53" t="str">
        <f t="shared" si="12"/>
        <v/>
      </c>
      <c r="BI21" s="53" t="str">
        <f t="shared" si="12"/>
        <v/>
      </c>
      <c r="BJ21" s="53" t="str">
        <f t="shared" si="12"/>
        <v/>
      </c>
      <c r="BK21" s="53" t="str">
        <f t="shared" si="12"/>
        <v/>
      </c>
      <c r="BL21" s="53" t="str">
        <f t="shared" si="12"/>
        <v/>
      </c>
      <c r="BM21" s="12"/>
      <c r="BN21" s="12"/>
      <c r="BO21" s="12"/>
      <c r="BP21" s="12"/>
    </row>
    <row r="22" ht="44.25" customHeight="1">
      <c r="A22" s="1"/>
      <c r="B22" s="49" t="s">
        <v>30</v>
      </c>
      <c r="C22" s="50"/>
      <c r="D22" s="50"/>
      <c r="E22" s="51"/>
      <c r="F22" s="46"/>
      <c r="G22" s="47"/>
      <c r="H22" s="52"/>
      <c r="I22" s="53" t="str">
        <f t="shared" ref="I22:BL22" si="13">IF(AND($C22="Goal",I$7&gt;=$F22,I$7&lt;=$F22+$G22-1),2,IF(AND($C22="Milestone",I$7&gt;=$F22,I$7&lt;=$F22+$G22-1),1,""))</f>
        <v/>
      </c>
      <c r="J22" s="53" t="str">
        <f t="shared" si="13"/>
        <v/>
      </c>
      <c r="K22" s="53" t="str">
        <f t="shared" si="13"/>
        <v/>
      </c>
      <c r="L22" s="53" t="str">
        <f t="shared" si="13"/>
        <v/>
      </c>
      <c r="M22" s="53" t="str">
        <f t="shared" si="13"/>
        <v/>
      </c>
      <c r="N22" s="53" t="str">
        <f t="shared" si="13"/>
        <v/>
      </c>
      <c r="O22" s="53" t="str">
        <f t="shared" si="13"/>
        <v/>
      </c>
      <c r="P22" s="53" t="str">
        <f t="shared" si="13"/>
        <v/>
      </c>
      <c r="Q22" s="53" t="str">
        <f t="shared" si="13"/>
        <v/>
      </c>
      <c r="R22" s="53" t="str">
        <f t="shared" si="13"/>
        <v/>
      </c>
      <c r="S22" s="53" t="str">
        <f t="shared" si="13"/>
        <v/>
      </c>
      <c r="T22" s="53" t="str">
        <f t="shared" si="13"/>
        <v/>
      </c>
      <c r="U22" s="53" t="str">
        <f t="shared" si="13"/>
        <v/>
      </c>
      <c r="V22" s="53" t="str">
        <f t="shared" si="13"/>
        <v/>
      </c>
      <c r="W22" s="53" t="str">
        <f t="shared" si="13"/>
        <v/>
      </c>
      <c r="X22" s="53" t="str">
        <f t="shared" si="13"/>
        <v/>
      </c>
      <c r="Y22" s="53" t="str">
        <f t="shared" si="13"/>
        <v/>
      </c>
      <c r="Z22" s="53" t="str">
        <f t="shared" si="13"/>
        <v/>
      </c>
      <c r="AA22" s="53" t="str">
        <f t="shared" si="13"/>
        <v/>
      </c>
      <c r="AB22" s="53" t="str">
        <f t="shared" si="13"/>
        <v/>
      </c>
      <c r="AC22" s="53" t="str">
        <f t="shared" si="13"/>
        <v/>
      </c>
      <c r="AD22" s="53" t="str">
        <f t="shared" si="13"/>
        <v/>
      </c>
      <c r="AE22" s="53" t="str">
        <f t="shared" si="13"/>
        <v/>
      </c>
      <c r="AF22" s="53" t="str">
        <f t="shared" si="13"/>
        <v/>
      </c>
      <c r="AG22" s="53" t="str">
        <f t="shared" si="13"/>
        <v/>
      </c>
      <c r="AH22" s="53" t="str">
        <f t="shared" si="13"/>
        <v/>
      </c>
      <c r="AI22" s="53" t="str">
        <f t="shared" si="13"/>
        <v/>
      </c>
      <c r="AJ22" s="53" t="str">
        <f t="shared" si="13"/>
        <v/>
      </c>
      <c r="AK22" s="53" t="str">
        <f t="shared" si="13"/>
        <v/>
      </c>
      <c r="AL22" s="53" t="str">
        <f t="shared" si="13"/>
        <v/>
      </c>
      <c r="AM22" s="53" t="str">
        <f t="shared" si="13"/>
        <v/>
      </c>
      <c r="AN22" s="53" t="str">
        <f t="shared" si="13"/>
        <v/>
      </c>
      <c r="AO22" s="53" t="str">
        <f t="shared" si="13"/>
        <v/>
      </c>
      <c r="AP22" s="53" t="str">
        <f t="shared" si="13"/>
        <v/>
      </c>
      <c r="AQ22" s="53" t="str">
        <f t="shared" si="13"/>
        <v/>
      </c>
      <c r="AR22" s="53" t="str">
        <f t="shared" si="13"/>
        <v/>
      </c>
      <c r="AS22" s="53" t="str">
        <f t="shared" si="13"/>
        <v/>
      </c>
      <c r="AT22" s="53" t="str">
        <f t="shared" si="13"/>
        <v/>
      </c>
      <c r="AU22" s="53" t="str">
        <f t="shared" si="13"/>
        <v/>
      </c>
      <c r="AV22" s="53" t="str">
        <f t="shared" si="13"/>
        <v/>
      </c>
      <c r="AW22" s="53" t="str">
        <f t="shared" si="13"/>
        <v/>
      </c>
      <c r="AX22" s="53" t="str">
        <f t="shared" si="13"/>
        <v/>
      </c>
      <c r="AY22" s="53" t="str">
        <f t="shared" si="13"/>
        <v/>
      </c>
      <c r="AZ22" s="53" t="str">
        <f t="shared" si="13"/>
        <v/>
      </c>
      <c r="BA22" s="53" t="str">
        <f t="shared" si="13"/>
        <v/>
      </c>
      <c r="BB22" s="53" t="str">
        <f t="shared" si="13"/>
        <v/>
      </c>
      <c r="BC22" s="53" t="str">
        <f t="shared" si="13"/>
        <v/>
      </c>
      <c r="BD22" s="53" t="str">
        <f t="shared" si="13"/>
        <v/>
      </c>
      <c r="BE22" s="53" t="str">
        <f t="shared" si="13"/>
        <v/>
      </c>
      <c r="BF22" s="53" t="str">
        <f t="shared" si="13"/>
        <v/>
      </c>
      <c r="BG22" s="53" t="str">
        <f t="shared" si="13"/>
        <v/>
      </c>
      <c r="BH22" s="53" t="str">
        <f t="shared" si="13"/>
        <v/>
      </c>
      <c r="BI22" s="53" t="str">
        <f t="shared" si="13"/>
        <v/>
      </c>
      <c r="BJ22" s="53" t="str">
        <f t="shared" si="13"/>
        <v/>
      </c>
      <c r="BK22" s="53" t="str">
        <f t="shared" si="13"/>
        <v/>
      </c>
      <c r="BL22" s="53" t="str">
        <f t="shared" si="13"/>
        <v/>
      </c>
      <c r="BM22" s="12"/>
      <c r="BN22" s="12"/>
      <c r="BO22" s="12"/>
      <c r="BP22" s="12"/>
    </row>
    <row r="23" ht="39.75" customHeight="1">
      <c r="A23" s="1"/>
      <c r="B23" s="55" t="s">
        <v>31</v>
      </c>
      <c r="C23" s="50" t="s">
        <v>32</v>
      </c>
      <c r="D23" s="50"/>
      <c r="E23" s="51">
        <v>0.02</v>
      </c>
      <c r="F23" s="46">
        <v>45382.0</v>
      </c>
      <c r="G23" s="47">
        <v>4.0</v>
      </c>
      <c r="H23" s="52"/>
      <c r="I23" s="53" t="str">
        <f t="shared" ref="I23:BL23" si="14">IF(AND($C23="Goal",I$7&gt;=$F23,I$7&lt;=$F23+$G23-1),2,IF(AND($C23="Milestone",I$7&gt;=$F23,I$7&lt;=$F23+$G23-1),1,""))</f>
        <v/>
      </c>
      <c r="J23" s="53" t="str">
        <f t="shared" si="14"/>
        <v/>
      </c>
      <c r="K23" s="53" t="str">
        <f t="shared" si="14"/>
        <v/>
      </c>
      <c r="L23" s="53" t="str">
        <f t="shared" si="14"/>
        <v/>
      </c>
      <c r="M23" s="53" t="str">
        <f t="shared" si="14"/>
        <v/>
      </c>
      <c r="N23" s="53" t="str">
        <f t="shared" si="14"/>
        <v/>
      </c>
      <c r="O23" s="53" t="str">
        <f t="shared" si="14"/>
        <v/>
      </c>
      <c r="P23" s="53" t="str">
        <f t="shared" si="14"/>
        <v/>
      </c>
      <c r="Q23" s="53" t="str">
        <f t="shared" si="14"/>
        <v/>
      </c>
      <c r="R23" s="53" t="str">
        <f t="shared" si="14"/>
        <v/>
      </c>
      <c r="S23" s="53" t="str">
        <f t="shared" si="14"/>
        <v/>
      </c>
      <c r="T23" s="53" t="str">
        <f t="shared" si="14"/>
        <v/>
      </c>
      <c r="U23" s="53" t="str">
        <f t="shared" si="14"/>
        <v/>
      </c>
      <c r="V23" s="53" t="str">
        <f t="shared" si="14"/>
        <v/>
      </c>
      <c r="W23" s="53" t="str">
        <f t="shared" si="14"/>
        <v/>
      </c>
      <c r="X23" s="53" t="str">
        <f t="shared" si="14"/>
        <v/>
      </c>
      <c r="Y23" s="53" t="str">
        <f t="shared" si="14"/>
        <v/>
      </c>
      <c r="Z23" s="53" t="str">
        <f t="shared" si="14"/>
        <v/>
      </c>
      <c r="AA23" s="53" t="str">
        <f t="shared" si="14"/>
        <v/>
      </c>
      <c r="AB23" s="53" t="str">
        <f t="shared" si="14"/>
        <v/>
      </c>
      <c r="AC23" s="53" t="str">
        <f t="shared" si="14"/>
        <v/>
      </c>
      <c r="AD23" s="53" t="str">
        <f t="shared" si="14"/>
        <v/>
      </c>
      <c r="AE23" s="53" t="str">
        <f t="shared" si="14"/>
        <v/>
      </c>
      <c r="AF23" s="53" t="str">
        <f t="shared" si="14"/>
        <v/>
      </c>
      <c r="AG23" s="53" t="str">
        <f t="shared" si="14"/>
        <v/>
      </c>
      <c r="AH23" s="53" t="str">
        <f t="shared" si="14"/>
        <v/>
      </c>
      <c r="AI23" s="53" t="str">
        <f t="shared" si="14"/>
        <v/>
      </c>
      <c r="AJ23" s="53" t="str">
        <f t="shared" si="14"/>
        <v/>
      </c>
      <c r="AK23" s="53" t="str">
        <f t="shared" si="14"/>
        <v/>
      </c>
      <c r="AL23" s="53" t="str">
        <f t="shared" si="14"/>
        <v/>
      </c>
      <c r="AM23" s="53" t="str">
        <f t="shared" si="14"/>
        <v/>
      </c>
      <c r="AN23" s="53" t="str">
        <f t="shared" si="14"/>
        <v/>
      </c>
      <c r="AO23" s="53" t="str">
        <f t="shared" si="14"/>
        <v/>
      </c>
      <c r="AP23" s="53" t="str">
        <f t="shared" si="14"/>
        <v/>
      </c>
      <c r="AQ23" s="53" t="str">
        <f t="shared" si="14"/>
        <v/>
      </c>
      <c r="AR23" s="53" t="str">
        <f t="shared" si="14"/>
        <v/>
      </c>
      <c r="AS23" s="53" t="str">
        <f t="shared" si="14"/>
        <v/>
      </c>
      <c r="AT23" s="53" t="str">
        <f t="shared" si="14"/>
        <v/>
      </c>
      <c r="AU23" s="53" t="str">
        <f t="shared" si="14"/>
        <v/>
      </c>
      <c r="AV23" s="53" t="str">
        <f t="shared" si="14"/>
        <v/>
      </c>
      <c r="AW23" s="53" t="str">
        <f t="shared" si="14"/>
        <v/>
      </c>
      <c r="AX23" s="53" t="str">
        <f t="shared" si="14"/>
        <v/>
      </c>
      <c r="AY23" s="53" t="str">
        <f t="shared" si="14"/>
        <v/>
      </c>
      <c r="AZ23" s="53" t="str">
        <f t="shared" si="14"/>
        <v/>
      </c>
      <c r="BA23" s="53" t="str">
        <f t="shared" si="14"/>
        <v/>
      </c>
      <c r="BB23" s="53" t="str">
        <f t="shared" si="14"/>
        <v/>
      </c>
      <c r="BC23" s="53" t="str">
        <f t="shared" si="14"/>
        <v/>
      </c>
      <c r="BD23" s="53" t="str">
        <f t="shared" si="14"/>
        <v/>
      </c>
      <c r="BE23" s="53" t="str">
        <f t="shared" si="14"/>
        <v/>
      </c>
      <c r="BF23" s="53" t="str">
        <f t="shared" si="14"/>
        <v/>
      </c>
      <c r="BG23" s="53" t="str">
        <f t="shared" si="14"/>
        <v/>
      </c>
      <c r="BH23" s="53" t="str">
        <f t="shared" si="14"/>
        <v/>
      </c>
      <c r="BI23" s="53" t="str">
        <f t="shared" si="14"/>
        <v/>
      </c>
      <c r="BJ23" s="53" t="str">
        <f t="shared" si="14"/>
        <v/>
      </c>
      <c r="BK23" s="53" t="str">
        <f t="shared" si="14"/>
        <v/>
      </c>
      <c r="BL23" s="53" t="str">
        <f t="shared" si="14"/>
        <v/>
      </c>
      <c r="BM23" s="12"/>
      <c r="BN23" s="12"/>
      <c r="BO23" s="12"/>
      <c r="BP23" s="12"/>
    </row>
    <row r="24" ht="52.5" customHeight="1">
      <c r="A24" s="1"/>
      <c r="B24" s="55" t="s">
        <v>33</v>
      </c>
      <c r="C24" s="50" t="s">
        <v>32</v>
      </c>
      <c r="D24" s="50"/>
      <c r="E24" s="51">
        <v>0.0</v>
      </c>
      <c r="F24" s="46">
        <f>F23 -1</f>
        <v>45381</v>
      </c>
      <c r="G24" s="47">
        <v>7.0</v>
      </c>
      <c r="H24" s="52"/>
      <c r="I24" s="53" t="str">
        <f t="shared" ref="I24:BL24" si="15">IF(AND($C24="Goal",I$7&gt;=$F24,I$7&lt;=$F24+$G24-1),2,IF(AND($C24="Milestone",I$7&gt;=$F24,I$7&lt;=$F24+$G24-1),1,""))</f>
        <v/>
      </c>
      <c r="J24" s="53" t="str">
        <f t="shared" si="15"/>
        <v/>
      </c>
      <c r="K24" s="53" t="str">
        <f t="shared" si="15"/>
        <v/>
      </c>
      <c r="L24" s="53" t="str">
        <f t="shared" si="15"/>
        <v/>
      </c>
      <c r="M24" s="53" t="str">
        <f t="shared" si="15"/>
        <v/>
      </c>
      <c r="N24" s="53" t="str">
        <f t="shared" si="15"/>
        <v/>
      </c>
      <c r="O24" s="53" t="str">
        <f t="shared" si="15"/>
        <v/>
      </c>
      <c r="P24" s="53" t="str">
        <f t="shared" si="15"/>
        <v/>
      </c>
      <c r="Q24" s="53" t="str">
        <f t="shared" si="15"/>
        <v/>
      </c>
      <c r="R24" s="53" t="str">
        <f t="shared" si="15"/>
        <v/>
      </c>
      <c r="S24" s="53" t="str">
        <f t="shared" si="15"/>
        <v/>
      </c>
      <c r="T24" s="53" t="str">
        <f t="shared" si="15"/>
        <v/>
      </c>
      <c r="U24" s="53" t="str">
        <f t="shared" si="15"/>
        <v/>
      </c>
      <c r="V24" s="53" t="str">
        <f t="shared" si="15"/>
        <v/>
      </c>
      <c r="W24" s="53" t="str">
        <f t="shared" si="15"/>
        <v/>
      </c>
      <c r="X24" s="53" t="str">
        <f t="shared" si="15"/>
        <v/>
      </c>
      <c r="Y24" s="53" t="str">
        <f t="shared" si="15"/>
        <v/>
      </c>
      <c r="Z24" s="53" t="str">
        <f t="shared" si="15"/>
        <v/>
      </c>
      <c r="AA24" s="53" t="str">
        <f t="shared" si="15"/>
        <v/>
      </c>
      <c r="AB24" s="53" t="str">
        <f t="shared" si="15"/>
        <v/>
      </c>
      <c r="AC24" s="53" t="str">
        <f t="shared" si="15"/>
        <v/>
      </c>
      <c r="AD24" s="53" t="str">
        <f t="shared" si="15"/>
        <v/>
      </c>
      <c r="AE24" s="53" t="str">
        <f t="shared" si="15"/>
        <v/>
      </c>
      <c r="AF24" s="53" t="str">
        <f t="shared" si="15"/>
        <v/>
      </c>
      <c r="AG24" s="53" t="str">
        <f t="shared" si="15"/>
        <v/>
      </c>
      <c r="AH24" s="53" t="str">
        <f t="shared" si="15"/>
        <v/>
      </c>
      <c r="AI24" s="53" t="str">
        <f t="shared" si="15"/>
        <v/>
      </c>
      <c r="AJ24" s="53" t="str">
        <f t="shared" si="15"/>
        <v/>
      </c>
      <c r="AK24" s="53" t="str">
        <f t="shared" si="15"/>
        <v/>
      </c>
      <c r="AL24" s="53" t="str">
        <f t="shared" si="15"/>
        <v/>
      </c>
      <c r="AM24" s="53" t="str">
        <f t="shared" si="15"/>
        <v/>
      </c>
      <c r="AN24" s="53" t="str">
        <f t="shared" si="15"/>
        <v/>
      </c>
      <c r="AO24" s="53" t="str">
        <f t="shared" si="15"/>
        <v/>
      </c>
      <c r="AP24" s="53" t="str">
        <f t="shared" si="15"/>
        <v/>
      </c>
      <c r="AQ24" s="53" t="str">
        <f t="shared" si="15"/>
        <v/>
      </c>
      <c r="AR24" s="53" t="str">
        <f t="shared" si="15"/>
        <v/>
      </c>
      <c r="AS24" s="53" t="str">
        <f t="shared" si="15"/>
        <v/>
      </c>
      <c r="AT24" s="53" t="str">
        <f t="shared" si="15"/>
        <v/>
      </c>
      <c r="AU24" s="53" t="str">
        <f t="shared" si="15"/>
        <v/>
      </c>
      <c r="AV24" s="53" t="str">
        <f t="shared" si="15"/>
        <v/>
      </c>
      <c r="AW24" s="53" t="str">
        <f t="shared" si="15"/>
        <v/>
      </c>
      <c r="AX24" s="53" t="str">
        <f t="shared" si="15"/>
        <v/>
      </c>
      <c r="AY24" s="53" t="str">
        <f t="shared" si="15"/>
        <v/>
      </c>
      <c r="AZ24" s="53" t="str">
        <f t="shared" si="15"/>
        <v/>
      </c>
      <c r="BA24" s="53" t="str">
        <f t="shared" si="15"/>
        <v/>
      </c>
      <c r="BB24" s="53" t="str">
        <f t="shared" si="15"/>
        <v/>
      </c>
      <c r="BC24" s="53" t="str">
        <f t="shared" si="15"/>
        <v/>
      </c>
      <c r="BD24" s="53" t="str">
        <f t="shared" si="15"/>
        <v/>
      </c>
      <c r="BE24" s="53" t="str">
        <f t="shared" si="15"/>
        <v/>
      </c>
      <c r="BF24" s="53" t="str">
        <f t="shared" si="15"/>
        <v/>
      </c>
      <c r="BG24" s="53" t="str">
        <f t="shared" si="15"/>
        <v/>
      </c>
      <c r="BH24" s="53" t="str">
        <f t="shared" si="15"/>
        <v/>
      </c>
      <c r="BI24" s="53" t="str">
        <f t="shared" si="15"/>
        <v/>
      </c>
      <c r="BJ24" s="53" t="str">
        <f t="shared" si="15"/>
        <v/>
      </c>
      <c r="BK24" s="53" t="str">
        <f t="shared" si="15"/>
        <v/>
      </c>
      <c r="BL24" s="53" t="str">
        <f t="shared" si="15"/>
        <v/>
      </c>
      <c r="BM24" s="12"/>
      <c r="BN24" s="12"/>
      <c r="BO24" s="12"/>
      <c r="BP24" s="12"/>
    </row>
    <row r="25" ht="39.75" customHeight="1">
      <c r="A25" s="1"/>
      <c r="B25" s="49" t="s">
        <v>34</v>
      </c>
      <c r="C25" s="50"/>
      <c r="D25" s="50"/>
      <c r="E25" s="51"/>
      <c r="F25" s="46"/>
      <c r="G25" s="47"/>
      <c r="H25" s="52"/>
      <c r="I25" s="53" t="str">
        <f t="shared" ref="I25:BL25" si="16">IF(AND($C25="Goal",I$7&gt;=$F25,I$7&lt;=$F25+$G25-1),2,IF(AND($C25="Milestone",I$7&gt;=$F25,I$7&lt;=$F25+$G25-1),1,""))</f>
        <v/>
      </c>
      <c r="J25" s="53" t="str">
        <f t="shared" si="16"/>
        <v/>
      </c>
      <c r="K25" s="53" t="str">
        <f t="shared" si="16"/>
        <v/>
      </c>
      <c r="L25" s="53" t="str">
        <f t="shared" si="16"/>
        <v/>
      </c>
      <c r="M25" s="53" t="str">
        <f t="shared" si="16"/>
        <v/>
      </c>
      <c r="N25" s="53" t="str">
        <f t="shared" si="16"/>
        <v/>
      </c>
      <c r="O25" s="53" t="str">
        <f t="shared" si="16"/>
        <v/>
      </c>
      <c r="P25" s="53" t="str">
        <f t="shared" si="16"/>
        <v/>
      </c>
      <c r="Q25" s="53" t="str">
        <f t="shared" si="16"/>
        <v/>
      </c>
      <c r="R25" s="53" t="str">
        <f t="shared" si="16"/>
        <v/>
      </c>
      <c r="S25" s="53" t="str">
        <f t="shared" si="16"/>
        <v/>
      </c>
      <c r="T25" s="53" t="str">
        <f t="shared" si="16"/>
        <v/>
      </c>
      <c r="U25" s="53" t="str">
        <f t="shared" si="16"/>
        <v/>
      </c>
      <c r="V25" s="53" t="str">
        <f t="shared" si="16"/>
        <v/>
      </c>
      <c r="W25" s="53" t="str">
        <f t="shared" si="16"/>
        <v/>
      </c>
      <c r="X25" s="53" t="str">
        <f t="shared" si="16"/>
        <v/>
      </c>
      <c r="Y25" s="53" t="str">
        <f t="shared" si="16"/>
        <v/>
      </c>
      <c r="Z25" s="53" t="str">
        <f t="shared" si="16"/>
        <v/>
      </c>
      <c r="AA25" s="53" t="str">
        <f t="shared" si="16"/>
        <v/>
      </c>
      <c r="AB25" s="53" t="str">
        <f t="shared" si="16"/>
        <v/>
      </c>
      <c r="AC25" s="53" t="str">
        <f t="shared" si="16"/>
        <v/>
      </c>
      <c r="AD25" s="53" t="str">
        <f t="shared" si="16"/>
        <v/>
      </c>
      <c r="AE25" s="53" t="str">
        <f t="shared" si="16"/>
        <v/>
      </c>
      <c r="AF25" s="53" t="str">
        <f t="shared" si="16"/>
        <v/>
      </c>
      <c r="AG25" s="53" t="str">
        <f t="shared" si="16"/>
        <v/>
      </c>
      <c r="AH25" s="53" t="str">
        <f t="shared" si="16"/>
        <v/>
      </c>
      <c r="AI25" s="53" t="str">
        <f t="shared" si="16"/>
        <v/>
      </c>
      <c r="AJ25" s="53" t="str">
        <f t="shared" si="16"/>
        <v/>
      </c>
      <c r="AK25" s="53" t="str">
        <f t="shared" si="16"/>
        <v/>
      </c>
      <c r="AL25" s="53" t="str">
        <f t="shared" si="16"/>
        <v/>
      </c>
      <c r="AM25" s="53" t="str">
        <f t="shared" si="16"/>
        <v/>
      </c>
      <c r="AN25" s="53" t="str">
        <f t="shared" si="16"/>
        <v/>
      </c>
      <c r="AO25" s="53" t="str">
        <f t="shared" si="16"/>
        <v/>
      </c>
      <c r="AP25" s="53" t="str">
        <f t="shared" si="16"/>
        <v/>
      </c>
      <c r="AQ25" s="53" t="str">
        <f t="shared" si="16"/>
        <v/>
      </c>
      <c r="AR25" s="53" t="str">
        <f t="shared" si="16"/>
        <v/>
      </c>
      <c r="AS25" s="53" t="str">
        <f t="shared" si="16"/>
        <v/>
      </c>
      <c r="AT25" s="53" t="str">
        <f t="shared" si="16"/>
        <v/>
      </c>
      <c r="AU25" s="53" t="str">
        <f t="shared" si="16"/>
        <v/>
      </c>
      <c r="AV25" s="53" t="str">
        <f t="shared" si="16"/>
        <v/>
      </c>
      <c r="AW25" s="53" t="str">
        <f t="shared" si="16"/>
        <v/>
      </c>
      <c r="AX25" s="53" t="str">
        <f t="shared" si="16"/>
        <v/>
      </c>
      <c r="AY25" s="53" t="str">
        <f t="shared" si="16"/>
        <v/>
      </c>
      <c r="AZ25" s="53" t="str">
        <f t="shared" si="16"/>
        <v/>
      </c>
      <c r="BA25" s="53" t="str">
        <f t="shared" si="16"/>
        <v/>
      </c>
      <c r="BB25" s="53" t="str">
        <f t="shared" si="16"/>
        <v/>
      </c>
      <c r="BC25" s="53" t="str">
        <f t="shared" si="16"/>
        <v/>
      </c>
      <c r="BD25" s="53" t="str">
        <f t="shared" si="16"/>
        <v/>
      </c>
      <c r="BE25" s="53" t="str">
        <f t="shared" si="16"/>
        <v/>
      </c>
      <c r="BF25" s="53" t="str">
        <f t="shared" si="16"/>
        <v/>
      </c>
      <c r="BG25" s="53" t="str">
        <f t="shared" si="16"/>
        <v/>
      </c>
      <c r="BH25" s="53" t="str">
        <f t="shared" si="16"/>
        <v/>
      </c>
      <c r="BI25" s="53" t="str">
        <f t="shared" si="16"/>
        <v/>
      </c>
      <c r="BJ25" s="53" t="str">
        <f t="shared" si="16"/>
        <v/>
      </c>
      <c r="BK25" s="53" t="str">
        <f t="shared" si="16"/>
        <v/>
      </c>
      <c r="BL25" s="53" t="str">
        <f t="shared" si="16"/>
        <v/>
      </c>
      <c r="BM25" s="12"/>
      <c r="BN25" s="12"/>
      <c r="BO25" s="12"/>
      <c r="BP25" s="12"/>
    </row>
    <row r="26" ht="39.75" customHeight="1">
      <c r="A26" s="1"/>
      <c r="B26" s="55" t="s">
        <v>35</v>
      </c>
      <c r="C26" s="50" t="s">
        <v>18</v>
      </c>
      <c r="D26" s="50"/>
      <c r="E26" s="51">
        <v>0.0</v>
      </c>
      <c r="F26" s="46">
        <v>45389.0</v>
      </c>
      <c r="G26" s="47">
        <v>6.0</v>
      </c>
      <c r="H26" s="52"/>
      <c r="I26" s="53" t="str">
        <f t="shared" ref="I26:BL26" si="17">IF(AND($C26="Goal",I$7&gt;=$F26,I$7&lt;=$F26+$G26-1),2,IF(AND($C26="Milestone",I$7&gt;=$F26,I$7&lt;=$F26+$G26-1),1,""))</f>
        <v/>
      </c>
      <c r="J26" s="53" t="str">
        <f t="shared" si="17"/>
        <v/>
      </c>
      <c r="K26" s="53" t="str">
        <f t="shared" si="17"/>
        <v/>
      </c>
      <c r="L26" s="53" t="str">
        <f t="shared" si="17"/>
        <v/>
      </c>
      <c r="M26" s="53" t="str">
        <f t="shared" si="17"/>
        <v/>
      </c>
      <c r="N26" s="53" t="str">
        <f t="shared" si="17"/>
        <v/>
      </c>
      <c r="O26" s="53" t="str">
        <f t="shared" si="17"/>
        <v/>
      </c>
      <c r="P26" s="53" t="str">
        <f t="shared" si="17"/>
        <v/>
      </c>
      <c r="Q26" s="53" t="str">
        <f t="shared" si="17"/>
        <v/>
      </c>
      <c r="R26" s="53" t="str">
        <f t="shared" si="17"/>
        <v/>
      </c>
      <c r="S26" s="53" t="str">
        <f t="shared" si="17"/>
        <v/>
      </c>
      <c r="T26" s="53" t="str">
        <f t="shared" si="17"/>
        <v/>
      </c>
      <c r="U26" s="53" t="str">
        <f t="shared" si="17"/>
        <v/>
      </c>
      <c r="V26" s="53" t="str">
        <f t="shared" si="17"/>
        <v/>
      </c>
      <c r="W26" s="53" t="str">
        <f t="shared" si="17"/>
        <v/>
      </c>
      <c r="X26" s="53" t="str">
        <f t="shared" si="17"/>
        <v/>
      </c>
      <c r="Y26" s="53" t="str">
        <f t="shared" si="17"/>
        <v/>
      </c>
      <c r="Z26" s="53" t="str">
        <f t="shared" si="17"/>
        <v/>
      </c>
      <c r="AA26" s="53" t="str">
        <f t="shared" si="17"/>
        <v/>
      </c>
      <c r="AB26" s="53" t="str">
        <f t="shared" si="17"/>
        <v/>
      </c>
      <c r="AC26" s="53" t="str">
        <f t="shared" si="17"/>
        <v/>
      </c>
      <c r="AD26" s="53" t="str">
        <f t="shared" si="17"/>
        <v/>
      </c>
      <c r="AE26" s="53" t="str">
        <f t="shared" si="17"/>
        <v/>
      </c>
      <c r="AF26" s="53" t="str">
        <f t="shared" si="17"/>
        <v/>
      </c>
      <c r="AG26" s="53" t="str">
        <f t="shared" si="17"/>
        <v/>
      </c>
      <c r="AH26" s="53" t="str">
        <f t="shared" si="17"/>
        <v/>
      </c>
      <c r="AI26" s="53" t="str">
        <f t="shared" si="17"/>
        <v/>
      </c>
      <c r="AJ26" s="53" t="str">
        <f t="shared" si="17"/>
        <v/>
      </c>
      <c r="AK26" s="53" t="str">
        <f t="shared" si="17"/>
        <v/>
      </c>
      <c r="AL26" s="53" t="str">
        <f t="shared" si="17"/>
        <v/>
      </c>
      <c r="AM26" s="53" t="str">
        <f t="shared" si="17"/>
        <v/>
      </c>
      <c r="AN26" s="53" t="str">
        <f t="shared" si="17"/>
        <v/>
      </c>
      <c r="AO26" s="53" t="str">
        <f t="shared" si="17"/>
        <v/>
      </c>
      <c r="AP26" s="53" t="str">
        <f t="shared" si="17"/>
        <v/>
      </c>
      <c r="AQ26" s="53" t="str">
        <f t="shared" si="17"/>
        <v/>
      </c>
      <c r="AR26" s="53" t="str">
        <f t="shared" si="17"/>
        <v/>
      </c>
      <c r="AS26" s="53" t="str">
        <f t="shared" si="17"/>
        <v/>
      </c>
      <c r="AT26" s="53" t="str">
        <f t="shared" si="17"/>
        <v/>
      </c>
      <c r="AU26" s="53" t="str">
        <f t="shared" si="17"/>
        <v/>
      </c>
      <c r="AV26" s="53" t="str">
        <f t="shared" si="17"/>
        <v/>
      </c>
      <c r="AW26" s="53" t="str">
        <f t="shared" si="17"/>
        <v/>
      </c>
      <c r="AX26" s="53" t="str">
        <f t="shared" si="17"/>
        <v/>
      </c>
      <c r="AY26" s="53" t="str">
        <f t="shared" si="17"/>
        <v/>
      </c>
      <c r="AZ26" s="53" t="str">
        <f t="shared" si="17"/>
        <v/>
      </c>
      <c r="BA26" s="53" t="str">
        <f t="shared" si="17"/>
        <v/>
      </c>
      <c r="BB26" s="53" t="str">
        <f t="shared" si="17"/>
        <v/>
      </c>
      <c r="BC26" s="53" t="str">
        <f t="shared" si="17"/>
        <v/>
      </c>
      <c r="BD26" s="53" t="str">
        <f t="shared" si="17"/>
        <v/>
      </c>
      <c r="BE26" s="53" t="str">
        <f t="shared" si="17"/>
        <v/>
      </c>
      <c r="BF26" s="53" t="str">
        <f t="shared" si="17"/>
        <v/>
      </c>
      <c r="BG26" s="53" t="str">
        <f t="shared" si="17"/>
        <v/>
      </c>
      <c r="BH26" s="53" t="str">
        <f t="shared" si="17"/>
        <v/>
      </c>
      <c r="BI26" s="53" t="str">
        <f t="shared" si="17"/>
        <v/>
      </c>
      <c r="BJ26" s="53" t="str">
        <f t="shared" si="17"/>
        <v/>
      </c>
      <c r="BK26" s="53" t="str">
        <f t="shared" si="17"/>
        <v/>
      </c>
      <c r="BL26" s="53" t="str">
        <f t="shared" si="17"/>
        <v/>
      </c>
      <c r="BM26" s="12"/>
      <c r="BN26" s="12"/>
      <c r="BO26" s="12"/>
      <c r="BP26" s="12"/>
    </row>
    <row r="27" ht="54.75" customHeight="1">
      <c r="A27" s="1"/>
      <c r="B27" s="55" t="s">
        <v>36</v>
      </c>
      <c r="C27" s="50" t="s">
        <v>18</v>
      </c>
      <c r="D27" s="50"/>
      <c r="E27" s="51">
        <v>0.0</v>
      </c>
      <c r="F27" s="46">
        <f>F26 + 2</f>
        <v>45391</v>
      </c>
      <c r="G27" s="47">
        <v>11.0</v>
      </c>
      <c r="H27" s="52"/>
      <c r="I27" s="53" t="str">
        <f t="shared" ref="I27:BL27" si="18">IF(AND($C27="Goal",I$7&gt;=$F27,I$7&lt;=$F27+$G27-1),2,IF(AND($C27="Milestone",I$7&gt;=$F27,I$7&lt;=$F27+$G27-1),1,""))</f>
        <v/>
      </c>
      <c r="J27" s="53" t="str">
        <f t="shared" si="18"/>
        <v/>
      </c>
      <c r="K27" s="53" t="str">
        <f t="shared" si="18"/>
        <v/>
      </c>
      <c r="L27" s="53" t="str">
        <f t="shared" si="18"/>
        <v/>
      </c>
      <c r="M27" s="53" t="str">
        <f t="shared" si="18"/>
        <v/>
      </c>
      <c r="N27" s="53" t="str">
        <f t="shared" si="18"/>
        <v/>
      </c>
      <c r="O27" s="53" t="str">
        <f t="shared" si="18"/>
        <v/>
      </c>
      <c r="P27" s="53" t="str">
        <f t="shared" si="18"/>
        <v/>
      </c>
      <c r="Q27" s="53" t="str">
        <f t="shared" si="18"/>
        <v/>
      </c>
      <c r="R27" s="53" t="str">
        <f t="shared" si="18"/>
        <v/>
      </c>
      <c r="S27" s="53" t="str">
        <f t="shared" si="18"/>
        <v/>
      </c>
      <c r="T27" s="53" t="str">
        <f t="shared" si="18"/>
        <v/>
      </c>
      <c r="U27" s="53" t="str">
        <f t="shared" si="18"/>
        <v/>
      </c>
      <c r="V27" s="53" t="str">
        <f t="shared" si="18"/>
        <v/>
      </c>
      <c r="W27" s="53" t="str">
        <f t="shared" si="18"/>
        <v/>
      </c>
      <c r="X27" s="53" t="str">
        <f t="shared" si="18"/>
        <v/>
      </c>
      <c r="Y27" s="53" t="str">
        <f t="shared" si="18"/>
        <v/>
      </c>
      <c r="Z27" s="53" t="str">
        <f t="shared" si="18"/>
        <v/>
      </c>
      <c r="AA27" s="53" t="str">
        <f t="shared" si="18"/>
        <v/>
      </c>
      <c r="AB27" s="53" t="str">
        <f t="shared" si="18"/>
        <v/>
      </c>
      <c r="AC27" s="53" t="str">
        <f t="shared" si="18"/>
        <v/>
      </c>
      <c r="AD27" s="53" t="str">
        <f t="shared" si="18"/>
        <v/>
      </c>
      <c r="AE27" s="53" t="str">
        <f t="shared" si="18"/>
        <v/>
      </c>
      <c r="AF27" s="53" t="str">
        <f t="shared" si="18"/>
        <v/>
      </c>
      <c r="AG27" s="53" t="str">
        <f t="shared" si="18"/>
        <v/>
      </c>
      <c r="AH27" s="53" t="str">
        <f t="shared" si="18"/>
        <v/>
      </c>
      <c r="AI27" s="53" t="str">
        <f t="shared" si="18"/>
        <v/>
      </c>
      <c r="AJ27" s="53" t="str">
        <f t="shared" si="18"/>
        <v/>
      </c>
      <c r="AK27" s="53" t="str">
        <f t="shared" si="18"/>
        <v/>
      </c>
      <c r="AL27" s="53" t="str">
        <f t="shared" si="18"/>
        <v/>
      </c>
      <c r="AM27" s="53" t="str">
        <f t="shared" si="18"/>
        <v/>
      </c>
      <c r="AN27" s="53" t="str">
        <f t="shared" si="18"/>
        <v/>
      </c>
      <c r="AO27" s="53" t="str">
        <f t="shared" si="18"/>
        <v/>
      </c>
      <c r="AP27" s="53" t="str">
        <f t="shared" si="18"/>
        <v/>
      </c>
      <c r="AQ27" s="53" t="str">
        <f t="shared" si="18"/>
        <v/>
      </c>
      <c r="AR27" s="53" t="str">
        <f t="shared" si="18"/>
        <v/>
      </c>
      <c r="AS27" s="53" t="str">
        <f t="shared" si="18"/>
        <v/>
      </c>
      <c r="AT27" s="53" t="str">
        <f t="shared" si="18"/>
        <v/>
      </c>
      <c r="AU27" s="53" t="str">
        <f t="shared" si="18"/>
        <v/>
      </c>
      <c r="AV27" s="53" t="str">
        <f t="shared" si="18"/>
        <v/>
      </c>
      <c r="AW27" s="53" t="str">
        <f t="shared" si="18"/>
        <v/>
      </c>
      <c r="AX27" s="53" t="str">
        <f t="shared" si="18"/>
        <v/>
      </c>
      <c r="AY27" s="53" t="str">
        <f t="shared" si="18"/>
        <v/>
      </c>
      <c r="AZ27" s="53" t="str">
        <f t="shared" si="18"/>
        <v/>
      </c>
      <c r="BA27" s="53" t="str">
        <f t="shared" si="18"/>
        <v/>
      </c>
      <c r="BB27" s="53" t="str">
        <f t="shared" si="18"/>
        <v/>
      </c>
      <c r="BC27" s="53" t="str">
        <f t="shared" si="18"/>
        <v/>
      </c>
      <c r="BD27" s="53" t="str">
        <f t="shared" si="18"/>
        <v/>
      </c>
      <c r="BE27" s="53" t="str">
        <f t="shared" si="18"/>
        <v/>
      </c>
      <c r="BF27" s="53" t="str">
        <f t="shared" si="18"/>
        <v/>
      </c>
      <c r="BG27" s="53" t="str">
        <f t="shared" si="18"/>
        <v/>
      </c>
      <c r="BH27" s="53" t="str">
        <f t="shared" si="18"/>
        <v/>
      </c>
      <c r="BI27" s="53" t="str">
        <f t="shared" si="18"/>
        <v/>
      </c>
      <c r="BJ27" s="53" t="str">
        <f t="shared" si="18"/>
        <v/>
      </c>
      <c r="BK27" s="53" t="str">
        <f t="shared" si="18"/>
        <v/>
      </c>
      <c r="BL27" s="53" t="str">
        <f t="shared" si="18"/>
        <v/>
      </c>
      <c r="BM27" s="12"/>
      <c r="BN27" s="12"/>
      <c r="BO27" s="12"/>
      <c r="BP27" s="12"/>
    </row>
    <row r="28" ht="39.75" customHeight="1">
      <c r="A28" s="1"/>
      <c r="B28" s="55" t="s">
        <v>37</v>
      </c>
      <c r="C28" s="50" t="s">
        <v>18</v>
      </c>
      <c r="D28" s="50"/>
      <c r="E28" s="51">
        <v>0.0</v>
      </c>
      <c r="F28" s="46">
        <f>F26 + 3</f>
        <v>45392</v>
      </c>
      <c r="G28" s="47">
        <v>13.0</v>
      </c>
      <c r="H28" s="52"/>
      <c r="I28" s="53" t="str">
        <f t="shared" ref="I28:BL28" si="19">IF(AND($C28="Goal",I$7&gt;=$F28,I$7&lt;=$F28+$G28-1),2,IF(AND($C28="Milestone",I$7&gt;=$F28,I$7&lt;=$F28+$G28-1),1,""))</f>
        <v/>
      </c>
      <c r="J28" s="53" t="str">
        <f t="shared" si="19"/>
        <v/>
      </c>
      <c r="K28" s="53" t="str">
        <f t="shared" si="19"/>
        <v/>
      </c>
      <c r="L28" s="53" t="str">
        <f t="shared" si="19"/>
        <v/>
      </c>
      <c r="M28" s="53" t="str">
        <f t="shared" si="19"/>
        <v/>
      </c>
      <c r="N28" s="53" t="str">
        <f t="shared" si="19"/>
        <v/>
      </c>
      <c r="O28" s="53" t="str">
        <f t="shared" si="19"/>
        <v/>
      </c>
      <c r="P28" s="53" t="str">
        <f t="shared" si="19"/>
        <v/>
      </c>
      <c r="Q28" s="53" t="str">
        <f t="shared" si="19"/>
        <v/>
      </c>
      <c r="R28" s="53" t="str">
        <f t="shared" si="19"/>
        <v/>
      </c>
      <c r="S28" s="53" t="str">
        <f t="shared" si="19"/>
        <v/>
      </c>
      <c r="T28" s="53" t="str">
        <f t="shared" si="19"/>
        <v/>
      </c>
      <c r="U28" s="53" t="str">
        <f t="shared" si="19"/>
        <v/>
      </c>
      <c r="V28" s="53" t="str">
        <f t="shared" si="19"/>
        <v/>
      </c>
      <c r="W28" s="53" t="str">
        <f t="shared" si="19"/>
        <v/>
      </c>
      <c r="X28" s="53" t="str">
        <f t="shared" si="19"/>
        <v/>
      </c>
      <c r="Y28" s="53" t="str">
        <f t="shared" si="19"/>
        <v/>
      </c>
      <c r="Z28" s="53" t="str">
        <f t="shared" si="19"/>
        <v/>
      </c>
      <c r="AA28" s="53" t="str">
        <f t="shared" si="19"/>
        <v/>
      </c>
      <c r="AB28" s="53" t="str">
        <f t="shared" si="19"/>
        <v/>
      </c>
      <c r="AC28" s="53" t="str">
        <f t="shared" si="19"/>
        <v/>
      </c>
      <c r="AD28" s="53" t="str">
        <f t="shared" si="19"/>
        <v/>
      </c>
      <c r="AE28" s="53" t="str">
        <f t="shared" si="19"/>
        <v/>
      </c>
      <c r="AF28" s="53" t="str">
        <f t="shared" si="19"/>
        <v/>
      </c>
      <c r="AG28" s="53" t="str">
        <f t="shared" si="19"/>
        <v/>
      </c>
      <c r="AH28" s="53" t="str">
        <f t="shared" si="19"/>
        <v/>
      </c>
      <c r="AI28" s="53" t="str">
        <f t="shared" si="19"/>
        <v/>
      </c>
      <c r="AJ28" s="53" t="str">
        <f t="shared" si="19"/>
        <v/>
      </c>
      <c r="AK28" s="53" t="str">
        <f t="shared" si="19"/>
        <v/>
      </c>
      <c r="AL28" s="53" t="str">
        <f t="shared" si="19"/>
        <v/>
      </c>
      <c r="AM28" s="53" t="str">
        <f t="shared" si="19"/>
        <v/>
      </c>
      <c r="AN28" s="53" t="str">
        <f t="shared" si="19"/>
        <v/>
      </c>
      <c r="AO28" s="53" t="str">
        <f t="shared" si="19"/>
        <v/>
      </c>
      <c r="AP28" s="53" t="str">
        <f t="shared" si="19"/>
        <v/>
      </c>
      <c r="AQ28" s="53" t="str">
        <f t="shared" si="19"/>
        <v/>
      </c>
      <c r="AR28" s="53" t="str">
        <f t="shared" si="19"/>
        <v/>
      </c>
      <c r="AS28" s="53" t="str">
        <f t="shared" si="19"/>
        <v/>
      </c>
      <c r="AT28" s="53" t="str">
        <f t="shared" si="19"/>
        <v/>
      </c>
      <c r="AU28" s="53" t="str">
        <f t="shared" si="19"/>
        <v/>
      </c>
      <c r="AV28" s="53" t="str">
        <f t="shared" si="19"/>
        <v/>
      </c>
      <c r="AW28" s="53" t="str">
        <f t="shared" si="19"/>
        <v/>
      </c>
      <c r="AX28" s="53" t="str">
        <f t="shared" si="19"/>
        <v/>
      </c>
      <c r="AY28" s="53" t="str">
        <f t="shared" si="19"/>
        <v/>
      </c>
      <c r="AZ28" s="53" t="str">
        <f t="shared" si="19"/>
        <v/>
      </c>
      <c r="BA28" s="53" t="str">
        <f t="shared" si="19"/>
        <v/>
      </c>
      <c r="BB28" s="53" t="str">
        <f t="shared" si="19"/>
        <v/>
      </c>
      <c r="BC28" s="53" t="str">
        <f t="shared" si="19"/>
        <v/>
      </c>
      <c r="BD28" s="53" t="str">
        <f t="shared" si="19"/>
        <v/>
      </c>
      <c r="BE28" s="53" t="str">
        <f t="shared" si="19"/>
        <v/>
      </c>
      <c r="BF28" s="53" t="str">
        <f t="shared" si="19"/>
        <v/>
      </c>
      <c r="BG28" s="53" t="str">
        <f t="shared" si="19"/>
        <v/>
      </c>
      <c r="BH28" s="53" t="str">
        <f t="shared" si="19"/>
        <v/>
      </c>
      <c r="BI28" s="53" t="str">
        <f t="shared" si="19"/>
        <v/>
      </c>
      <c r="BJ28" s="53" t="str">
        <f t="shared" si="19"/>
        <v/>
      </c>
      <c r="BK28" s="53" t="str">
        <f t="shared" si="19"/>
        <v/>
      </c>
      <c r="BL28" s="53" t="str">
        <f t="shared" si="19"/>
        <v/>
      </c>
      <c r="BM28" s="12"/>
      <c r="BN28" s="12"/>
      <c r="BO28" s="12"/>
      <c r="BP28" s="12"/>
    </row>
    <row r="29" ht="39.75" customHeight="1">
      <c r="A29" s="1"/>
      <c r="B29" s="49" t="s">
        <v>38</v>
      </c>
      <c r="C29" s="50"/>
      <c r="D29" s="50"/>
      <c r="E29" s="51"/>
      <c r="F29" s="46"/>
      <c r="G29" s="47"/>
      <c r="H29" s="52"/>
      <c r="I29" s="53" t="str">
        <f t="shared" ref="I29:BL29" si="20">IF(AND($C29="Goal",I$7&gt;=$F29,I$7&lt;=$F29+$G29-1),2,IF(AND($C29="Milestone",I$7&gt;=$F29,I$7&lt;=$F29+$G29-1),1,""))</f>
        <v/>
      </c>
      <c r="J29" s="53" t="str">
        <f t="shared" si="20"/>
        <v/>
      </c>
      <c r="K29" s="53" t="str">
        <f t="shared" si="20"/>
        <v/>
      </c>
      <c r="L29" s="53" t="str">
        <f t="shared" si="20"/>
        <v/>
      </c>
      <c r="M29" s="53" t="str">
        <f t="shared" si="20"/>
        <v/>
      </c>
      <c r="N29" s="53" t="str">
        <f t="shared" si="20"/>
        <v/>
      </c>
      <c r="O29" s="53" t="str">
        <f t="shared" si="20"/>
        <v/>
      </c>
      <c r="P29" s="53" t="str">
        <f t="shared" si="20"/>
        <v/>
      </c>
      <c r="Q29" s="53" t="str">
        <f t="shared" si="20"/>
        <v/>
      </c>
      <c r="R29" s="53" t="str">
        <f t="shared" si="20"/>
        <v/>
      </c>
      <c r="S29" s="53" t="str">
        <f t="shared" si="20"/>
        <v/>
      </c>
      <c r="T29" s="53" t="str">
        <f t="shared" si="20"/>
        <v/>
      </c>
      <c r="U29" s="53" t="str">
        <f t="shared" si="20"/>
        <v/>
      </c>
      <c r="V29" s="53" t="str">
        <f t="shared" si="20"/>
        <v/>
      </c>
      <c r="W29" s="53" t="str">
        <f t="shared" si="20"/>
        <v/>
      </c>
      <c r="X29" s="53" t="str">
        <f t="shared" si="20"/>
        <v/>
      </c>
      <c r="Y29" s="53" t="str">
        <f t="shared" si="20"/>
        <v/>
      </c>
      <c r="Z29" s="53" t="str">
        <f t="shared" si="20"/>
        <v/>
      </c>
      <c r="AA29" s="53" t="str">
        <f t="shared" si="20"/>
        <v/>
      </c>
      <c r="AB29" s="53" t="str">
        <f t="shared" si="20"/>
        <v/>
      </c>
      <c r="AC29" s="53" t="str">
        <f t="shared" si="20"/>
        <v/>
      </c>
      <c r="AD29" s="53" t="str">
        <f t="shared" si="20"/>
        <v/>
      </c>
      <c r="AE29" s="53" t="str">
        <f t="shared" si="20"/>
        <v/>
      </c>
      <c r="AF29" s="53" t="str">
        <f t="shared" si="20"/>
        <v/>
      </c>
      <c r="AG29" s="53" t="str">
        <f t="shared" si="20"/>
        <v/>
      </c>
      <c r="AH29" s="53" t="str">
        <f t="shared" si="20"/>
        <v/>
      </c>
      <c r="AI29" s="53" t="str">
        <f t="shared" si="20"/>
        <v/>
      </c>
      <c r="AJ29" s="53" t="str">
        <f t="shared" si="20"/>
        <v/>
      </c>
      <c r="AK29" s="53" t="str">
        <f t="shared" si="20"/>
        <v/>
      </c>
      <c r="AL29" s="53" t="str">
        <f t="shared" si="20"/>
        <v/>
      </c>
      <c r="AM29" s="53" t="str">
        <f t="shared" si="20"/>
        <v/>
      </c>
      <c r="AN29" s="53" t="str">
        <f t="shared" si="20"/>
        <v/>
      </c>
      <c r="AO29" s="53" t="str">
        <f t="shared" si="20"/>
        <v/>
      </c>
      <c r="AP29" s="53" t="str">
        <f t="shared" si="20"/>
        <v/>
      </c>
      <c r="AQ29" s="53" t="str">
        <f t="shared" si="20"/>
        <v/>
      </c>
      <c r="AR29" s="53" t="str">
        <f t="shared" si="20"/>
        <v/>
      </c>
      <c r="AS29" s="53" t="str">
        <f t="shared" si="20"/>
        <v/>
      </c>
      <c r="AT29" s="53" t="str">
        <f t="shared" si="20"/>
        <v/>
      </c>
      <c r="AU29" s="53" t="str">
        <f t="shared" si="20"/>
        <v/>
      </c>
      <c r="AV29" s="53" t="str">
        <f t="shared" si="20"/>
        <v/>
      </c>
      <c r="AW29" s="53" t="str">
        <f t="shared" si="20"/>
        <v/>
      </c>
      <c r="AX29" s="53" t="str">
        <f t="shared" si="20"/>
        <v/>
      </c>
      <c r="AY29" s="53" t="str">
        <f t="shared" si="20"/>
        <v/>
      </c>
      <c r="AZ29" s="53" t="str">
        <f t="shared" si="20"/>
        <v/>
      </c>
      <c r="BA29" s="53" t="str">
        <f t="shared" si="20"/>
        <v/>
      </c>
      <c r="BB29" s="53" t="str">
        <f t="shared" si="20"/>
        <v/>
      </c>
      <c r="BC29" s="53" t="str">
        <f t="shared" si="20"/>
        <v/>
      </c>
      <c r="BD29" s="53" t="str">
        <f t="shared" si="20"/>
        <v/>
      </c>
      <c r="BE29" s="53" t="str">
        <f t="shared" si="20"/>
        <v/>
      </c>
      <c r="BF29" s="53" t="str">
        <f t="shared" si="20"/>
        <v/>
      </c>
      <c r="BG29" s="53" t="str">
        <f t="shared" si="20"/>
        <v/>
      </c>
      <c r="BH29" s="53" t="str">
        <f t="shared" si="20"/>
        <v/>
      </c>
      <c r="BI29" s="53" t="str">
        <f t="shared" si="20"/>
        <v/>
      </c>
      <c r="BJ29" s="53" t="str">
        <f t="shared" si="20"/>
        <v/>
      </c>
      <c r="BK29" s="53" t="str">
        <f t="shared" si="20"/>
        <v/>
      </c>
      <c r="BL29" s="53" t="str">
        <f t="shared" si="20"/>
        <v/>
      </c>
      <c r="BM29" s="12"/>
      <c r="BN29" s="12"/>
      <c r="BO29" s="12"/>
      <c r="BP29" s="12"/>
    </row>
    <row r="30" ht="39.75" customHeight="1">
      <c r="A30" s="1"/>
      <c r="B30" s="55" t="s">
        <v>39</v>
      </c>
      <c r="C30" s="50" t="s">
        <v>23</v>
      </c>
      <c r="D30" s="50"/>
      <c r="E30" s="51">
        <v>0.0</v>
      </c>
      <c r="F30" s="46">
        <v>45410.0</v>
      </c>
      <c r="G30" s="47">
        <v>3.0</v>
      </c>
      <c r="H30" s="52"/>
      <c r="I30" s="53" t="str">
        <f t="shared" ref="I30:BL30" si="21">IF(AND($C30="Goal",I$7&gt;=$F30,I$7&lt;=$F30+$G30-1),2,IF(AND($C30="Milestone",I$7&gt;=$F30,I$7&lt;=$F30+$G30-1),1,""))</f>
        <v/>
      </c>
      <c r="J30" s="53" t="str">
        <f t="shared" si="21"/>
        <v/>
      </c>
      <c r="K30" s="53" t="str">
        <f t="shared" si="21"/>
        <v/>
      </c>
      <c r="L30" s="53" t="str">
        <f t="shared" si="21"/>
        <v/>
      </c>
      <c r="M30" s="53" t="str">
        <f t="shared" si="21"/>
        <v/>
      </c>
      <c r="N30" s="53" t="str">
        <f t="shared" si="21"/>
        <v/>
      </c>
      <c r="O30" s="53" t="str">
        <f t="shared" si="21"/>
        <v/>
      </c>
      <c r="P30" s="53" t="str">
        <f t="shared" si="21"/>
        <v/>
      </c>
      <c r="Q30" s="53" t="str">
        <f t="shared" si="21"/>
        <v/>
      </c>
      <c r="R30" s="53" t="str">
        <f t="shared" si="21"/>
        <v/>
      </c>
      <c r="S30" s="53" t="str">
        <f t="shared" si="21"/>
        <v/>
      </c>
      <c r="T30" s="53" t="str">
        <f t="shared" si="21"/>
        <v/>
      </c>
      <c r="U30" s="53" t="str">
        <f t="shared" si="21"/>
        <v/>
      </c>
      <c r="V30" s="53" t="str">
        <f t="shared" si="21"/>
        <v/>
      </c>
      <c r="W30" s="53" t="str">
        <f t="shared" si="21"/>
        <v/>
      </c>
      <c r="X30" s="53" t="str">
        <f t="shared" si="21"/>
        <v/>
      </c>
      <c r="Y30" s="53" t="str">
        <f t="shared" si="21"/>
        <v/>
      </c>
      <c r="Z30" s="53" t="str">
        <f t="shared" si="21"/>
        <v/>
      </c>
      <c r="AA30" s="53" t="str">
        <f t="shared" si="21"/>
        <v/>
      </c>
      <c r="AB30" s="53" t="str">
        <f t="shared" si="21"/>
        <v/>
      </c>
      <c r="AC30" s="53" t="str">
        <f t="shared" si="21"/>
        <v/>
      </c>
      <c r="AD30" s="53" t="str">
        <f t="shared" si="21"/>
        <v/>
      </c>
      <c r="AE30" s="53" t="str">
        <f t="shared" si="21"/>
        <v/>
      </c>
      <c r="AF30" s="53" t="str">
        <f t="shared" si="21"/>
        <v/>
      </c>
      <c r="AG30" s="53" t="str">
        <f t="shared" si="21"/>
        <v/>
      </c>
      <c r="AH30" s="53" t="str">
        <f t="shared" si="21"/>
        <v/>
      </c>
      <c r="AI30" s="53" t="str">
        <f t="shared" si="21"/>
        <v/>
      </c>
      <c r="AJ30" s="53" t="str">
        <f t="shared" si="21"/>
        <v/>
      </c>
      <c r="AK30" s="53" t="str">
        <f t="shared" si="21"/>
        <v/>
      </c>
      <c r="AL30" s="53" t="str">
        <f t="shared" si="21"/>
        <v/>
      </c>
      <c r="AM30" s="53" t="str">
        <f t="shared" si="21"/>
        <v/>
      </c>
      <c r="AN30" s="53" t="str">
        <f t="shared" si="21"/>
        <v/>
      </c>
      <c r="AO30" s="53" t="str">
        <f t="shared" si="21"/>
        <v/>
      </c>
      <c r="AP30" s="53" t="str">
        <f t="shared" si="21"/>
        <v/>
      </c>
      <c r="AQ30" s="53" t="str">
        <f t="shared" si="21"/>
        <v/>
      </c>
      <c r="AR30" s="53" t="str">
        <f t="shared" si="21"/>
        <v/>
      </c>
      <c r="AS30" s="53" t="str">
        <f t="shared" si="21"/>
        <v/>
      </c>
      <c r="AT30" s="53" t="str">
        <f t="shared" si="21"/>
        <v/>
      </c>
      <c r="AU30" s="53" t="str">
        <f t="shared" si="21"/>
        <v/>
      </c>
      <c r="AV30" s="53" t="str">
        <f t="shared" si="21"/>
        <v/>
      </c>
      <c r="AW30" s="53" t="str">
        <f t="shared" si="21"/>
        <v/>
      </c>
      <c r="AX30" s="53" t="str">
        <f t="shared" si="21"/>
        <v/>
      </c>
      <c r="AY30" s="53" t="str">
        <f t="shared" si="21"/>
        <v/>
      </c>
      <c r="AZ30" s="53" t="str">
        <f t="shared" si="21"/>
        <v/>
      </c>
      <c r="BA30" s="53" t="str">
        <f t="shared" si="21"/>
        <v/>
      </c>
      <c r="BB30" s="53" t="str">
        <f t="shared" si="21"/>
        <v/>
      </c>
      <c r="BC30" s="53" t="str">
        <f t="shared" si="21"/>
        <v/>
      </c>
      <c r="BD30" s="53" t="str">
        <f t="shared" si="21"/>
        <v/>
      </c>
      <c r="BE30" s="53" t="str">
        <f t="shared" si="21"/>
        <v/>
      </c>
      <c r="BF30" s="53" t="str">
        <f t="shared" si="21"/>
        <v/>
      </c>
      <c r="BG30" s="53" t="str">
        <f t="shared" si="21"/>
        <v/>
      </c>
      <c r="BH30" s="53" t="str">
        <f t="shared" si="21"/>
        <v/>
      </c>
      <c r="BI30" s="53" t="str">
        <f t="shared" si="21"/>
        <v/>
      </c>
      <c r="BJ30" s="53" t="str">
        <f t="shared" si="21"/>
        <v/>
      </c>
      <c r="BK30" s="53" t="str">
        <f t="shared" si="21"/>
        <v/>
      </c>
      <c r="BL30" s="53" t="str">
        <f t="shared" si="21"/>
        <v/>
      </c>
      <c r="BM30" s="12"/>
      <c r="BN30" s="12"/>
      <c r="BO30" s="12"/>
      <c r="BP30" s="12"/>
    </row>
    <row r="31" ht="39.75" customHeight="1">
      <c r="A31" s="1"/>
      <c r="B31" s="55" t="s">
        <v>40</v>
      </c>
      <c r="C31" s="50" t="s">
        <v>23</v>
      </c>
      <c r="D31" s="50"/>
      <c r="E31" s="51">
        <v>0.0</v>
      </c>
      <c r="F31" s="46">
        <v>45410.0</v>
      </c>
      <c r="G31" s="47">
        <v>5.0</v>
      </c>
      <c r="H31" s="52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12"/>
      <c r="BN31" s="12"/>
      <c r="BO31" s="12"/>
      <c r="BP31" s="12"/>
    </row>
    <row r="32" ht="39.75" customHeight="1">
      <c r="A32" s="1"/>
      <c r="B32" s="55"/>
      <c r="C32" s="50"/>
      <c r="D32" s="50"/>
      <c r="E32" s="51"/>
      <c r="F32" s="46"/>
      <c r="G32" s="47"/>
      <c r="H32" s="52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12"/>
      <c r="BN32" s="12"/>
      <c r="BO32" s="12"/>
      <c r="BP32" s="12"/>
    </row>
    <row r="33" ht="39.75" customHeight="1">
      <c r="A33" s="1"/>
      <c r="B33" s="55"/>
      <c r="C33" s="50"/>
      <c r="D33" s="50"/>
      <c r="E33" s="51"/>
      <c r="F33" s="46"/>
      <c r="G33" s="47"/>
      <c r="H33" s="52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12"/>
      <c r="BN33" s="12"/>
      <c r="BO33" s="12"/>
      <c r="BP33" s="12"/>
    </row>
    <row r="34" ht="54.0" customHeight="1">
      <c r="A34" s="1"/>
      <c r="B34" s="55"/>
      <c r="C34" s="50"/>
      <c r="D34" s="50"/>
      <c r="E34" s="51"/>
      <c r="F34" s="46"/>
      <c r="G34" s="47"/>
      <c r="H34" s="52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12"/>
      <c r="BN34" s="12"/>
      <c r="BO34" s="12"/>
      <c r="BP34" s="12"/>
    </row>
    <row r="35" ht="39.75" customHeight="1">
      <c r="A35" s="1"/>
      <c r="B35" s="55"/>
      <c r="C35" s="50"/>
      <c r="D35" s="50"/>
      <c r="E35" s="51"/>
      <c r="F35" s="46"/>
      <c r="G35" s="47"/>
      <c r="H35" s="52"/>
      <c r="I35" s="53" t="str">
        <f t="shared" ref="I35:BL35" si="22">IF(AND($C35="Goal",I$7&gt;=$F35,I$7&lt;=$F35+$G35-1),2,IF(AND($C35="Milestone",I$7&gt;=$F35,I$7&lt;=$F35+$G35-1),1,""))</f>
        <v/>
      </c>
      <c r="J35" s="53" t="str">
        <f t="shared" si="22"/>
        <v/>
      </c>
      <c r="K35" s="53" t="str">
        <f t="shared" si="22"/>
        <v/>
      </c>
      <c r="L35" s="53" t="str">
        <f t="shared" si="22"/>
        <v/>
      </c>
      <c r="M35" s="53" t="str">
        <f t="shared" si="22"/>
        <v/>
      </c>
      <c r="N35" s="53" t="str">
        <f t="shared" si="22"/>
        <v/>
      </c>
      <c r="O35" s="53" t="str">
        <f t="shared" si="22"/>
        <v/>
      </c>
      <c r="P35" s="53" t="str">
        <f t="shared" si="22"/>
        <v/>
      </c>
      <c r="Q35" s="53" t="str">
        <f t="shared" si="22"/>
        <v/>
      </c>
      <c r="R35" s="53" t="str">
        <f t="shared" si="22"/>
        <v/>
      </c>
      <c r="S35" s="53" t="str">
        <f t="shared" si="22"/>
        <v/>
      </c>
      <c r="T35" s="53" t="str">
        <f t="shared" si="22"/>
        <v/>
      </c>
      <c r="U35" s="53" t="str">
        <f t="shared" si="22"/>
        <v/>
      </c>
      <c r="V35" s="53" t="str">
        <f t="shared" si="22"/>
        <v/>
      </c>
      <c r="W35" s="53" t="str">
        <f t="shared" si="22"/>
        <v/>
      </c>
      <c r="X35" s="53" t="str">
        <f t="shared" si="22"/>
        <v/>
      </c>
      <c r="Y35" s="53" t="str">
        <f t="shared" si="22"/>
        <v/>
      </c>
      <c r="Z35" s="53" t="str">
        <f t="shared" si="22"/>
        <v/>
      </c>
      <c r="AA35" s="53" t="str">
        <f t="shared" si="22"/>
        <v/>
      </c>
      <c r="AB35" s="53" t="str">
        <f t="shared" si="22"/>
        <v/>
      </c>
      <c r="AC35" s="53" t="str">
        <f t="shared" si="22"/>
        <v/>
      </c>
      <c r="AD35" s="53" t="str">
        <f t="shared" si="22"/>
        <v/>
      </c>
      <c r="AE35" s="53" t="str">
        <f t="shared" si="22"/>
        <v/>
      </c>
      <c r="AF35" s="53" t="str">
        <f t="shared" si="22"/>
        <v/>
      </c>
      <c r="AG35" s="53" t="str">
        <f t="shared" si="22"/>
        <v/>
      </c>
      <c r="AH35" s="53" t="str">
        <f t="shared" si="22"/>
        <v/>
      </c>
      <c r="AI35" s="53" t="str">
        <f t="shared" si="22"/>
        <v/>
      </c>
      <c r="AJ35" s="53" t="str">
        <f t="shared" si="22"/>
        <v/>
      </c>
      <c r="AK35" s="53" t="str">
        <f t="shared" si="22"/>
        <v/>
      </c>
      <c r="AL35" s="53" t="str">
        <f t="shared" si="22"/>
        <v/>
      </c>
      <c r="AM35" s="53" t="str">
        <f t="shared" si="22"/>
        <v/>
      </c>
      <c r="AN35" s="53" t="str">
        <f t="shared" si="22"/>
        <v/>
      </c>
      <c r="AO35" s="53" t="str">
        <f t="shared" si="22"/>
        <v/>
      </c>
      <c r="AP35" s="53" t="str">
        <f t="shared" si="22"/>
        <v/>
      </c>
      <c r="AQ35" s="53" t="str">
        <f t="shared" si="22"/>
        <v/>
      </c>
      <c r="AR35" s="53" t="str">
        <f t="shared" si="22"/>
        <v/>
      </c>
      <c r="AS35" s="53" t="str">
        <f t="shared" si="22"/>
        <v/>
      </c>
      <c r="AT35" s="53" t="str">
        <f t="shared" si="22"/>
        <v/>
      </c>
      <c r="AU35" s="53" t="str">
        <f t="shared" si="22"/>
        <v/>
      </c>
      <c r="AV35" s="53" t="str">
        <f t="shared" si="22"/>
        <v/>
      </c>
      <c r="AW35" s="53" t="str">
        <f t="shared" si="22"/>
        <v/>
      </c>
      <c r="AX35" s="53" t="str">
        <f t="shared" si="22"/>
        <v/>
      </c>
      <c r="AY35" s="53" t="str">
        <f t="shared" si="22"/>
        <v/>
      </c>
      <c r="AZ35" s="53" t="str">
        <f t="shared" si="22"/>
        <v/>
      </c>
      <c r="BA35" s="53" t="str">
        <f t="shared" si="22"/>
        <v/>
      </c>
      <c r="BB35" s="53" t="str">
        <f t="shared" si="22"/>
        <v/>
      </c>
      <c r="BC35" s="53" t="str">
        <f t="shared" si="22"/>
        <v/>
      </c>
      <c r="BD35" s="53" t="str">
        <f t="shared" si="22"/>
        <v/>
      </c>
      <c r="BE35" s="53" t="str">
        <f t="shared" si="22"/>
        <v/>
      </c>
      <c r="BF35" s="53" t="str">
        <f t="shared" si="22"/>
        <v/>
      </c>
      <c r="BG35" s="53" t="str">
        <f t="shared" si="22"/>
        <v/>
      </c>
      <c r="BH35" s="53" t="str">
        <f t="shared" si="22"/>
        <v/>
      </c>
      <c r="BI35" s="53" t="str">
        <f t="shared" si="22"/>
        <v/>
      </c>
      <c r="BJ35" s="53" t="str">
        <f t="shared" si="22"/>
        <v/>
      </c>
      <c r="BK35" s="53" t="str">
        <f t="shared" si="22"/>
        <v/>
      </c>
      <c r="BL35" s="53" t="str">
        <f t="shared" si="22"/>
        <v/>
      </c>
      <c r="BM35" s="58"/>
      <c r="BN35" s="12"/>
      <c r="BO35" s="12"/>
      <c r="BP35" s="12"/>
    </row>
    <row r="36" ht="39.75" customHeight="1">
      <c r="A36" s="3"/>
      <c r="B36" s="55"/>
      <c r="C36" s="50"/>
      <c r="D36" s="50"/>
      <c r="E36" s="59"/>
      <c r="F36" s="46"/>
      <c r="G36" s="47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12"/>
      <c r="BN36" s="12"/>
      <c r="BO36" s="12"/>
      <c r="BP36" s="12"/>
    </row>
    <row r="37" ht="30.0" customHeight="1">
      <c r="A37" s="1"/>
      <c r="D37" s="60"/>
      <c r="F37" s="2"/>
      <c r="G37" s="61"/>
      <c r="H37" s="19"/>
    </row>
    <row r="38" ht="30.0" customHeight="1">
      <c r="A38" s="1"/>
      <c r="D38" s="62"/>
      <c r="F38" s="2"/>
    </row>
    <row r="39" ht="30.0" customHeight="1">
      <c r="A39" s="1"/>
      <c r="F39" s="2"/>
    </row>
    <row r="40" ht="30.0" customHeight="1">
      <c r="A40" s="1"/>
      <c r="F40" s="2"/>
    </row>
    <row r="41" ht="30.0" customHeight="1">
      <c r="A41" s="1"/>
      <c r="F41" s="2"/>
    </row>
    <row r="42" ht="30.0" customHeight="1">
      <c r="A42" s="1"/>
      <c r="F42" s="2"/>
    </row>
    <row r="43" ht="30.0" customHeight="1">
      <c r="A43" s="1"/>
      <c r="F43" s="2"/>
    </row>
    <row r="44" ht="30.0" customHeight="1">
      <c r="A44" s="1"/>
      <c r="F44" s="2"/>
    </row>
    <row r="45" ht="30.0" customHeight="1">
      <c r="A45" s="1"/>
      <c r="F45" s="2"/>
    </row>
    <row r="46" ht="30.0" customHeight="1">
      <c r="A46" s="1"/>
      <c r="F46" s="2"/>
    </row>
    <row r="47" ht="30.0" customHeight="1">
      <c r="A47" s="1"/>
      <c r="F47" s="2"/>
    </row>
    <row r="48" ht="30.0" customHeight="1">
      <c r="A48" s="1"/>
      <c r="F48" s="2"/>
    </row>
    <row r="49" ht="30.0" customHeight="1">
      <c r="A49" s="1"/>
      <c r="F49" s="2"/>
    </row>
    <row r="50" ht="30.0" customHeight="1">
      <c r="A50" s="1"/>
      <c r="F50" s="2"/>
    </row>
    <row r="51" ht="30.0" customHeight="1">
      <c r="A51" s="1"/>
      <c r="F51" s="2"/>
    </row>
    <row r="52" ht="30.0" customHeight="1">
      <c r="A52" s="1"/>
      <c r="F52" s="2"/>
    </row>
    <row r="53" ht="30.0" customHeight="1">
      <c r="A53" s="1"/>
      <c r="F53" s="2"/>
    </row>
    <row r="54" ht="30.0" customHeight="1">
      <c r="A54" s="1"/>
      <c r="F54" s="2"/>
    </row>
    <row r="55" ht="30.0" customHeight="1">
      <c r="A55" s="1"/>
      <c r="F55" s="2"/>
    </row>
    <row r="56" ht="30.0" customHeight="1">
      <c r="A56" s="1"/>
      <c r="F56" s="2"/>
    </row>
    <row r="57" ht="30.0" customHeight="1">
      <c r="A57" s="1"/>
      <c r="F57" s="2"/>
    </row>
    <row r="58" ht="30.0" customHeight="1">
      <c r="A58" s="1"/>
      <c r="F58" s="2"/>
    </row>
    <row r="59" ht="30.0" customHeight="1">
      <c r="A59" s="1"/>
      <c r="F59" s="2"/>
    </row>
    <row r="60" ht="30.0" customHeight="1">
      <c r="A60" s="1"/>
      <c r="F60" s="2"/>
    </row>
    <row r="61" ht="30.0" customHeight="1">
      <c r="A61" s="1"/>
      <c r="F61" s="2"/>
    </row>
    <row r="62" ht="30.0" customHeight="1">
      <c r="A62" s="1"/>
      <c r="F62" s="2"/>
    </row>
    <row r="63" ht="30.0" customHeight="1">
      <c r="A63" s="1"/>
      <c r="F63" s="2"/>
    </row>
    <row r="64" ht="30.0" customHeight="1">
      <c r="A64" s="1"/>
      <c r="F64" s="2"/>
    </row>
    <row r="65" ht="30.0" customHeight="1">
      <c r="A65" s="1"/>
      <c r="F65" s="2"/>
    </row>
    <row r="66" ht="30.0" customHeight="1">
      <c r="A66" s="1"/>
      <c r="F66" s="2"/>
    </row>
    <row r="67" ht="30.0" customHeight="1">
      <c r="A67" s="1"/>
      <c r="F67" s="2"/>
    </row>
    <row r="68" ht="30.0" customHeight="1">
      <c r="A68" s="1"/>
      <c r="F68" s="2"/>
    </row>
    <row r="69" ht="30.0" customHeight="1">
      <c r="A69" s="1"/>
      <c r="F69" s="2"/>
    </row>
    <row r="70" ht="30.0" customHeight="1">
      <c r="A70" s="1"/>
      <c r="F70" s="2"/>
    </row>
    <row r="71" ht="30.0" customHeight="1">
      <c r="A71" s="1"/>
      <c r="F71" s="2"/>
    </row>
    <row r="72" ht="30.0" customHeight="1">
      <c r="A72" s="1"/>
      <c r="F72" s="2"/>
    </row>
    <row r="73" ht="30.0" customHeight="1">
      <c r="A73" s="1"/>
      <c r="F73" s="2"/>
    </row>
    <row r="74" ht="30.0" customHeight="1">
      <c r="A74" s="1"/>
      <c r="F74" s="2"/>
    </row>
    <row r="75" ht="30.0" customHeight="1">
      <c r="A75" s="1"/>
      <c r="F75" s="2"/>
    </row>
    <row r="76" ht="30.0" customHeight="1">
      <c r="A76" s="1"/>
      <c r="F76" s="2"/>
    </row>
    <row r="77" ht="30.0" customHeight="1">
      <c r="A77" s="1"/>
      <c r="F77" s="2"/>
    </row>
    <row r="78" ht="30.0" customHeight="1">
      <c r="A78" s="1"/>
      <c r="F78" s="2"/>
    </row>
    <row r="79" ht="30.0" customHeight="1">
      <c r="A79" s="1"/>
      <c r="F79" s="2"/>
    </row>
    <row r="80" ht="30.0" customHeight="1">
      <c r="A80" s="1"/>
      <c r="F80" s="2"/>
    </row>
    <row r="81" ht="30.0" customHeight="1">
      <c r="A81" s="1"/>
      <c r="F81" s="2"/>
    </row>
    <row r="82" ht="30.0" customHeight="1">
      <c r="A82" s="1"/>
      <c r="F82" s="2"/>
    </row>
    <row r="83" ht="30.0" customHeight="1">
      <c r="A83" s="1"/>
      <c r="F83" s="2"/>
    </row>
    <row r="84" ht="30.0" customHeight="1">
      <c r="A84" s="1"/>
      <c r="F84" s="2"/>
    </row>
    <row r="85" ht="30.0" customHeight="1">
      <c r="A85" s="1"/>
      <c r="F85" s="2"/>
    </row>
    <row r="86" ht="30.0" customHeight="1">
      <c r="A86" s="1"/>
      <c r="F86" s="2"/>
    </row>
    <row r="87" ht="30.0" customHeight="1">
      <c r="A87" s="1"/>
      <c r="F87" s="2"/>
    </row>
    <row r="88" ht="30.0" customHeight="1">
      <c r="A88" s="1"/>
      <c r="F88" s="2"/>
    </row>
    <row r="89" ht="30.0" customHeight="1">
      <c r="A89" s="1"/>
      <c r="F89" s="2"/>
    </row>
    <row r="90" ht="30.0" customHeight="1">
      <c r="A90" s="1"/>
      <c r="F90" s="2"/>
    </row>
    <row r="91" ht="30.0" customHeight="1">
      <c r="A91" s="1"/>
      <c r="F91" s="2"/>
    </row>
    <row r="92" ht="30.0" customHeight="1">
      <c r="A92" s="1"/>
      <c r="F92" s="2"/>
    </row>
    <row r="93" ht="30.0" customHeight="1">
      <c r="A93" s="1"/>
      <c r="F93" s="2"/>
    </row>
    <row r="94" ht="30.0" customHeight="1">
      <c r="A94" s="1"/>
      <c r="F94" s="2"/>
    </row>
    <row r="95" ht="30.0" customHeight="1">
      <c r="A95" s="1"/>
      <c r="F95" s="2"/>
    </row>
    <row r="96" ht="30.0" customHeight="1">
      <c r="A96" s="1"/>
      <c r="F96" s="2"/>
    </row>
    <row r="97" ht="30.0" customHeight="1">
      <c r="A97" s="1"/>
      <c r="F97" s="2"/>
    </row>
    <row r="98" ht="30.0" customHeight="1">
      <c r="A98" s="1"/>
      <c r="F98" s="2"/>
    </row>
    <row r="99" ht="30.0" customHeight="1">
      <c r="A99" s="1"/>
      <c r="F99" s="2"/>
    </row>
    <row r="100" ht="30.0" customHeight="1">
      <c r="A100" s="1"/>
      <c r="F100" s="2"/>
    </row>
    <row r="101" ht="30.0" customHeight="1">
      <c r="A101" s="1"/>
      <c r="F101" s="2"/>
    </row>
    <row r="102" ht="30.0" customHeight="1">
      <c r="A102" s="1"/>
      <c r="F102" s="2"/>
    </row>
    <row r="103" ht="30.0" customHeight="1">
      <c r="A103" s="1"/>
      <c r="F103" s="2"/>
    </row>
    <row r="104" ht="30.0" customHeight="1">
      <c r="A104" s="1"/>
      <c r="F104" s="2"/>
    </row>
    <row r="105" ht="30.0" customHeight="1">
      <c r="A105" s="1"/>
      <c r="F105" s="2"/>
    </row>
    <row r="106" ht="30.0" customHeight="1">
      <c r="A106" s="1"/>
      <c r="F106" s="2"/>
    </row>
    <row r="107" ht="30.0" customHeight="1">
      <c r="A107" s="1"/>
      <c r="F107" s="2"/>
    </row>
    <row r="108" ht="30.0" customHeight="1">
      <c r="A108" s="1"/>
      <c r="F108" s="2"/>
    </row>
    <row r="109" ht="30.0" customHeight="1">
      <c r="A109" s="1"/>
      <c r="F109" s="2"/>
    </row>
    <row r="110" ht="30.0" customHeight="1">
      <c r="A110" s="1"/>
      <c r="F110" s="2"/>
    </row>
    <row r="111" ht="30.0" customHeight="1">
      <c r="A111" s="1"/>
      <c r="F111" s="2"/>
    </row>
    <row r="112" ht="30.0" customHeight="1">
      <c r="A112" s="1"/>
      <c r="F112" s="2"/>
    </row>
    <row r="113" ht="30.0" customHeight="1">
      <c r="A113" s="1"/>
      <c r="F113" s="2"/>
    </row>
    <row r="114" ht="30.0" customHeight="1">
      <c r="A114" s="1"/>
      <c r="F114" s="2"/>
    </row>
    <row r="115" ht="30.0" customHeight="1">
      <c r="A115" s="1"/>
      <c r="F115" s="2"/>
    </row>
    <row r="116" ht="30.0" customHeight="1">
      <c r="A116" s="1"/>
      <c r="F116" s="2"/>
    </row>
    <row r="117" ht="30.0" customHeight="1">
      <c r="A117" s="1"/>
      <c r="F117" s="2"/>
    </row>
    <row r="118" ht="30.0" customHeight="1">
      <c r="A118" s="1"/>
      <c r="F118" s="2"/>
    </row>
    <row r="119" ht="30.0" customHeight="1">
      <c r="A119" s="1"/>
      <c r="F119" s="2"/>
    </row>
    <row r="120" ht="30.0" customHeight="1">
      <c r="A120" s="1"/>
      <c r="F120" s="2"/>
    </row>
    <row r="121" ht="30.0" customHeight="1">
      <c r="A121" s="1"/>
      <c r="F121" s="2"/>
    </row>
    <row r="122" ht="30.0" customHeight="1">
      <c r="A122" s="1"/>
      <c r="F122" s="2"/>
    </row>
    <row r="123" ht="30.0" customHeight="1">
      <c r="A123" s="1"/>
      <c r="F123" s="2"/>
    </row>
    <row r="124" ht="30.0" customHeight="1">
      <c r="A124" s="1"/>
      <c r="F124" s="2"/>
    </row>
    <row r="125" ht="30.0" customHeight="1">
      <c r="A125" s="1"/>
      <c r="F125" s="2"/>
    </row>
    <row r="126" ht="30.0" customHeight="1">
      <c r="A126" s="1"/>
      <c r="F126" s="2"/>
    </row>
    <row r="127" ht="30.0" customHeight="1">
      <c r="A127" s="1"/>
      <c r="F127" s="2"/>
    </row>
    <row r="128" ht="30.0" customHeight="1">
      <c r="A128" s="1"/>
      <c r="F128" s="2"/>
    </row>
    <row r="129" ht="30.0" customHeight="1">
      <c r="A129" s="1"/>
      <c r="F129" s="2"/>
    </row>
    <row r="130" ht="30.0" customHeight="1">
      <c r="A130" s="1"/>
      <c r="F130" s="2"/>
    </row>
    <row r="131" ht="30.0" customHeight="1">
      <c r="A131" s="1"/>
      <c r="F131" s="2"/>
    </row>
    <row r="132" ht="30.0" customHeight="1">
      <c r="A132" s="1"/>
      <c r="F132" s="2"/>
    </row>
    <row r="133" ht="30.0" customHeight="1">
      <c r="A133" s="1"/>
      <c r="F133" s="2"/>
    </row>
    <row r="134" ht="30.0" customHeight="1">
      <c r="A134" s="1"/>
      <c r="F134" s="2"/>
    </row>
    <row r="135" ht="30.0" customHeight="1">
      <c r="A135" s="1"/>
      <c r="F135" s="2"/>
    </row>
    <row r="136" ht="30.0" customHeight="1">
      <c r="A136" s="1"/>
      <c r="F136" s="2"/>
    </row>
    <row r="137" ht="30.0" customHeight="1">
      <c r="A137" s="1"/>
      <c r="F137" s="2"/>
    </row>
    <row r="138" ht="30.0" customHeight="1">
      <c r="A138" s="1"/>
      <c r="F138" s="2"/>
    </row>
    <row r="139" ht="30.0" customHeight="1">
      <c r="A139" s="1"/>
      <c r="F139" s="2"/>
    </row>
    <row r="140" ht="30.0" customHeight="1">
      <c r="A140" s="1"/>
      <c r="F140" s="2"/>
    </row>
    <row r="141" ht="30.0" customHeight="1">
      <c r="A141" s="1"/>
      <c r="F141" s="2"/>
    </row>
    <row r="142" ht="30.0" customHeight="1">
      <c r="A142" s="1"/>
      <c r="F142" s="2"/>
    </row>
    <row r="143" ht="30.0" customHeight="1">
      <c r="A143" s="1"/>
      <c r="F143" s="2"/>
    </row>
    <row r="144" ht="30.0" customHeight="1">
      <c r="A144" s="1"/>
      <c r="F144" s="2"/>
    </row>
    <row r="145" ht="30.0" customHeight="1">
      <c r="A145" s="1"/>
      <c r="F145" s="2"/>
    </row>
    <row r="146" ht="30.0" customHeight="1">
      <c r="A146" s="1"/>
      <c r="F146" s="2"/>
    </row>
    <row r="147" ht="30.0" customHeight="1">
      <c r="A147" s="1"/>
      <c r="F147" s="2"/>
    </row>
    <row r="148" ht="30.0" customHeight="1">
      <c r="A148" s="1"/>
      <c r="F148" s="2"/>
    </row>
    <row r="149" ht="30.0" customHeight="1">
      <c r="A149" s="1"/>
      <c r="F149" s="2"/>
    </row>
    <row r="150" ht="30.0" customHeight="1">
      <c r="A150" s="1"/>
      <c r="F150" s="2"/>
    </row>
    <row r="151" ht="30.0" customHeight="1">
      <c r="A151" s="1"/>
      <c r="F151" s="2"/>
    </row>
    <row r="152" ht="30.0" customHeight="1">
      <c r="A152" s="1"/>
      <c r="F152" s="2"/>
    </row>
    <row r="153" ht="30.0" customHeight="1">
      <c r="A153" s="1"/>
      <c r="F153" s="2"/>
    </row>
    <row r="154" ht="30.0" customHeight="1">
      <c r="A154" s="1"/>
      <c r="F154" s="2"/>
    </row>
    <row r="155" ht="30.0" customHeight="1">
      <c r="A155" s="1"/>
      <c r="F155" s="2"/>
    </row>
    <row r="156" ht="30.0" customHeight="1">
      <c r="A156" s="1"/>
      <c r="F156" s="2"/>
    </row>
    <row r="157" ht="30.0" customHeight="1">
      <c r="A157" s="1"/>
      <c r="F157" s="2"/>
    </row>
    <row r="158" ht="30.0" customHeight="1">
      <c r="A158" s="1"/>
      <c r="F158" s="2"/>
    </row>
    <row r="159" ht="30.0" customHeight="1">
      <c r="A159" s="1"/>
      <c r="F159" s="2"/>
    </row>
    <row r="160" ht="30.0" customHeight="1">
      <c r="A160" s="1"/>
      <c r="F160" s="2"/>
    </row>
    <row r="161" ht="30.0" customHeight="1">
      <c r="A161" s="1"/>
      <c r="F161" s="2"/>
    </row>
    <row r="162" ht="30.0" customHeight="1">
      <c r="A162" s="1"/>
      <c r="F162" s="2"/>
    </row>
    <row r="163" ht="30.0" customHeight="1">
      <c r="A163" s="1"/>
      <c r="F163" s="2"/>
    </row>
    <row r="164" ht="30.0" customHeight="1">
      <c r="A164" s="1"/>
      <c r="F164" s="2"/>
    </row>
    <row r="165" ht="30.0" customHeight="1">
      <c r="A165" s="1"/>
      <c r="F165" s="2"/>
    </row>
    <row r="166" ht="30.0" customHeight="1">
      <c r="A166" s="1"/>
      <c r="F166" s="2"/>
    </row>
    <row r="167" ht="30.0" customHeight="1">
      <c r="A167" s="1"/>
      <c r="F167" s="2"/>
    </row>
    <row r="168" ht="30.0" customHeight="1">
      <c r="A168" s="1"/>
      <c r="F168" s="2"/>
    </row>
    <row r="169" ht="30.0" customHeight="1">
      <c r="A169" s="1"/>
      <c r="F169" s="2"/>
    </row>
    <row r="170" ht="30.0" customHeight="1">
      <c r="A170" s="1"/>
      <c r="F170" s="2"/>
    </row>
    <row r="171" ht="30.0" customHeight="1">
      <c r="A171" s="1"/>
      <c r="F171" s="2"/>
    </row>
    <row r="172" ht="30.0" customHeight="1">
      <c r="A172" s="1"/>
      <c r="F172" s="2"/>
    </row>
    <row r="173" ht="30.0" customHeight="1">
      <c r="A173" s="1"/>
      <c r="F173" s="2"/>
    </row>
    <row r="174" ht="30.0" customHeight="1">
      <c r="A174" s="1"/>
      <c r="F174" s="2"/>
    </row>
    <row r="175" ht="30.0" customHeight="1">
      <c r="A175" s="1"/>
      <c r="F175" s="2"/>
    </row>
    <row r="176" ht="30.0" customHeight="1">
      <c r="A176" s="1"/>
      <c r="F176" s="2"/>
    </row>
    <row r="177" ht="30.0" customHeight="1">
      <c r="A177" s="1"/>
      <c r="F177" s="2"/>
    </row>
    <row r="178" ht="30.0" customHeight="1">
      <c r="A178" s="1"/>
      <c r="F178" s="2"/>
    </row>
    <row r="179" ht="30.0" customHeight="1">
      <c r="A179" s="1"/>
      <c r="F179" s="2"/>
    </row>
    <row r="180" ht="30.0" customHeight="1">
      <c r="A180" s="1"/>
      <c r="F180" s="2"/>
    </row>
    <row r="181" ht="30.0" customHeight="1">
      <c r="A181" s="1"/>
      <c r="F181" s="2"/>
    </row>
    <row r="182" ht="30.0" customHeight="1">
      <c r="A182" s="1"/>
      <c r="F182" s="2"/>
    </row>
    <row r="183" ht="30.0" customHeight="1">
      <c r="A183" s="1"/>
      <c r="F183" s="2"/>
    </row>
    <row r="184" ht="30.0" customHeight="1">
      <c r="A184" s="1"/>
      <c r="F184" s="2"/>
    </row>
    <row r="185" ht="30.0" customHeight="1">
      <c r="A185" s="1"/>
      <c r="F185" s="2"/>
    </row>
    <row r="186" ht="30.0" customHeight="1">
      <c r="A186" s="1"/>
      <c r="F186" s="2"/>
    </row>
    <row r="187" ht="30.0" customHeight="1">
      <c r="A187" s="1"/>
      <c r="F187" s="2"/>
    </row>
    <row r="188" ht="30.0" customHeight="1">
      <c r="A188" s="1"/>
      <c r="F188" s="2"/>
    </row>
    <row r="189" ht="30.0" customHeight="1">
      <c r="A189" s="1"/>
      <c r="F189" s="2"/>
    </row>
    <row r="190" ht="30.0" customHeight="1">
      <c r="A190" s="1"/>
      <c r="F190" s="2"/>
    </row>
    <row r="191" ht="30.0" customHeight="1">
      <c r="A191" s="1"/>
      <c r="F191" s="2"/>
    </row>
    <row r="192" ht="30.0" customHeight="1">
      <c r="A192" s="1"/>
      <c r="F192" s="2"/>
    </row>
    <row r="193" ht="30.0" customHeight="1">
      <c r="A193" s="1"/>
      <c r="F193" s="2"/>
    </row>
    <row r="194" ht="30.0" customHeight="1">
      <c r="A194" s="1"/>
      <c r="F194" s="2"/>
    </row>
    <row r="195" ht="30.0" customHeight="1">
      <c r="A195" s="1"/>
      <c r="F195" s="2"/>
    </row>
    <row r="196" ht="30.0" customHeight="1">
      <c r="A196" s="1"/>
      <c r="F196" s="2"/>
    </row>
    <row r="197" ht="30.0" customHeight="1">
      <c r="A197" s="1"/>
      <c r="F197" s="2"/>
    </row>
    <row r="198" ht="30.0" customHeight="1">
      <c r="A198" s="1"/>
      <c r="F198" s="2"/>
    </row>
    <row r="199" ht="30.0" customHeight="1">
      <c r="A199" s="1"/>
      <c r="F199" s="2"/>
    </row>
    <row r="200" ht="30.0" customHeight="1">
      <c r="A200" s="1"/>
      <c r="F200" s="2"/>
    </row>
    <row r="201" ht="30.0" customHeight="1">
      <c r="A201" s="1"/>
      <c r="F201" s="2"/>
    </row>
    <row r="202" ht="30.0" customHeight="1">
      <c r="A202" s="1"/>
      <c r="F202" s="2"/>
    </row>
    <row r="203" ht="30.0" customHeight="1">
      <c r="A203" s="1"/>
      <c r="F203" s="2"/>
    </row>
    <row r="204" ht="30.0" customHeight="1">
      <c r="A204" s="1"/>
      <c r="F204" s="2"/>
    </row>
    <row r="205" ht="30.0" customHeight="1">
      <c r="A205" s="1"/>
      <c r="F205" s="2"/>
    </row>
    <row r="206" ht="30.0" customHeight="1">
      <c r="A206" s="1"/>
      <c r="F206" s="2"/>
    </row>
    <row r="207" ht="30.0" customHeight="1">
      <c r="A207" s="1"/>
      <c r="F207" s="2"/>
    </row>
    <row r="208" ht="30.0" customHeight="1">
      <c r="A208" s="1"/>
      <c r="F208" s="2"/>
    </row>
    <row r="209" ht="30.0" customHeight="1">
      <c r="A209" s="1"/>
      <c r="F209" s="2"/>
    </row>
    <row r="210" ht="30.0" customHeight="1">
      <c r="A210" s="1"/>
      <c r="F210" s="2"/>
    </row>
    <row r="211" ht="30.0" customHeight="1">
      <c r="A211" s="1"/>
      <c r="F211" s="2"/>
    </row>
    <row r="212" ht="30.0" customHeight="1">
      <c r="A212" s="1"/>
      <c r="F212" s="2"/>
    </row>
    <row r="213" ht="30.0" customHeight="1">
      <c r="A213" s="1"/>
      <c r="F213" s="2"/>
    </row>
    <row r="214" ht="30.0" customHeight="1">
      <c r="A214" s="1"/>
      <c r="F214" s="2"/>
    </row>
    <row r="215" ht="30.0" customHeight="1">
      <c r="A215" s="1"/>
      <c r="F215" s="2"/>
    </row>
    <row r="216" ht="30.0" customHeight="1">
      <c r="A216" s="1"/>
      <c r="F216" s="2"/>
    </row>
    <row r="217" ht="30.0" customHeight="1">
      <c r="A217" s="1"/>
      <c r="F217" s="2"/>
    </row>
    <row r="218" ht="30.0" customHeight="1">
      <c r="A218" s="1"/>
      <c r="F218" s="2"/>
    </row>
    <row r="219" ht="30.0" customHeight="1">
      <c r="A219" s="1"/>
      <c r="F219" s="2"/>
    </row>
    <row r="220" ht="30.0" customHeight="1">
      <c r="A220" s="1"/>
      <c r="F220" s="2"/>
    </row>
    <row r="221" ht="30.0" customHeight="1">
      <c r="A221" s="1"/>
      <c r="F221" s="2"/>
    </row>
    <row r="222" ht="30.0" customHeight="1">
      <c r="A222" s="1"/>
      <c r="F222" s="2"/>
    </row>
    <row r="223" ht="30.0" customHeight="1">
      <c r="A223" s="1"/>
      <c r="F223" s="2"/>
    </row>
    <row r="224" ht="30.0" customHeight="1">
      <c r="A224" s="1"/>
      <c r="F224" s="2"/>
    </row>
    <row r="225" ht="30.0" customHeight="1">
      <c r="A225" s="1"/>
      <c r="F225" s="2"/>
    </row>
    <row r="226" ht="30.0" customHeight="1">
      <c r="A226" s="1"/>
      <c r="F226" s="2"/>
    </row>
    <row r="227" ht="30.0" customHeight="1">
      <c r="A227" s="1"/>
      <c r="F227" s="2"/>
    </row>
    <row r="228" ht="30.0" customHeight="1">
      <c r="A228" s="1"/>
      <c r="F228" s="2"/>
    </row>
    <row r="229" ht="30.0" customHeight="1">
      <c r="A229" s="1"/>
      <c r="F229" s="2"/>
    </row>
    <row r="230" ht="30.0" customHeight="1">
      <c r="A230" s="1"/>
      <c r="F230" s="2"/>
    </row>
    <row r="231" ht="30.0" customHeight="1">
      <c r="A231" s="1"/>
      <c r="F231" s="2"/>
    </row>
    <row r="232" ht="30.0" customHeight="1">
      <c r="A232" s="1"/>
      <c r="F232" s="2"/>
    </row>
    <row r="233" ht="30.0" customHeight="1">
      <c r="A233" s="1"/>
      <c r="F233" s="2"/>
    </row>
    <row r="234" ht="30.0" customHeight="1">
      <c r="A234" s="1"/>
      <c r="F234" s="2"/>
    </row>
    <row r="235" ht="30.0" customHeight="1">
      <c r="A235" s="1"/>
      <c r="F235" s="2"/>
    </row>
    <row r="236" ht="30.0" customHeight="1">
      <c r="A236" s="1"/>
      <c r="F236" s="2"/>
    </row>
    <row r="237" ht="30.0" customHeight="1">
      <c r="A237" s="1"/>
      <c r="F237" s="2"/>
    </row>
    <row r="238" ht="30.0" customHeight="1">
      <c r="A238" s="1"/>
      <c r="F238" s="2"/>
    </row>
    <row r="239" ht="30.0" customHeight="1">
      <c r="A239" s="1"/>
      <c r="F239" s="2"/>
    </row>
    <row r="240" ht="30.0" customHeight="1">
      <c r="A240" s="1"/>
      <c r="F240" s="2"/>
    </row>
    <row r="241" ht="30.0" customHeight="1">
      <c r="A241" s="1"/>
      <c r="F241" s="2"/>
    </row>
    <row r="242" ht="30.0" customHeight="1">
      <c r="A242" s="1"/>
      <c r="F242" s="2"/>
    </row>
    <row r="243" ht="30.0" customHeight="1">
      <c r="A243" s="1"/>
      <c r="F243" s="2"/>
    </row>
    <row r="244" ht="30.0" customHeight="1">
      <c r="A244" s="1"/>
      <c r="F244" s="2"/>
    </row>
    <row r="245" ht="30.0" customHeight="1">
      <c r="A245" s="1"/>
      <c r="F245" s="2"/>
    </row>
    <row r="246" ht="30.0" customHeight="1">
      <c r="A246" s="1"/>
      <c r="F246" s="2"/>
    </row>
    <row r="247" ht="30.0" customHeight="1">
      <c r="A247" s="1"/>
      <c r="F247" s="2"/>
    </row>
    <row r="248" ht="30.0" customHeight="1">
      <c r="A248" s="1"/>
      <c r="F248" s="2"/>
    </row>
    <row r="249" ht="30.0" customHeight="1">
      <c r="A249" s="1"/>
      <c r="F249" s="2"/>
    </row>
    <row r="250" ht="30.0" customHeight="1">
      <c r="A250" s="1"/>
      <c r="F250" s="2"/>
    </row>
    <row r="251" ht="30.0" customHeight="1">
      <c r="A251" s="1"/>
      <c r="F251" s="2"/>
    </row>
    <row r="252" ht="30.0" customHeight="1">
      <c r="A252" s="1"/>
      <c r="F252" s="2"/>
    </row>
    <row r="253" ht="30.0" customHeight="1">
      <c r="A253" s="1"/>
      <c r="F253" s="2"/>
    </row>
    <row r="254" ht="30.0" customHeight="1">
      <c r="A254" s="1"/>
      <c r="F254" s="2"/>
    </row>
    <row r="255" ht="30.0" customHeight="1">
      <c r="A255" s="1"/>
      <c r="F255" s="2"/>
    </row>
    <row r="256" ht="30.0" customHeight="1">
      <c r="A256" s="1"/>
      <c r="F256" s="2"/>
    </row>
    <row r="257" ht="30.0" customHeight="1">
      <c r="A257" s="1"/>
      <c r="F257" s="2"/>
    </row>
    <row r="258" ht="30.0" customHeight="1">
      <c r="A258" s="1"/>
      <c r="F258" s="2"/>
    </row>
    <row r="259" ht="30.0" customHeight="1">
      <c r="A259" s="1"/>
      <c r="F259" s="2"/>
    </row>
    <row r="260" ht="30.0" customHeight="1">
      <c r="A260" s="1"/>
      <c r="F260" s="2"/>
    </row>
    <row r="261" ht="30.0" customHeight="1">
      <c r="A261" s="1"/>
      <c r="F261" s="2"/>
    </row>
    <row r="262" ht="30.0" customHeight="1">
      <c r="A262" s="1"/>
      <c r="F262" s="2"/>
    </row>
    <row r="263" ht="30.0" customHeight="1">
      <c r="A263" s="1"/>
      <c r="F263" s="2"/>
    </row>
    <row r="264" ht="30.0" customHeight="1">
      <c r="A264" s="1"/>
      <c r="F264" s="2"/>
    </row>
    <row r="265" ht="30.0" customHeight="1">
      <c r="A265" s="1"/>
      <c r="F265" s="2"/>
    </row>
    <row r="266" ht="30.0" customHeight="1">
      <c r="A266" s="1"/>
      <c r="F266" s="2"/>
    </row>
    <row r="267" ht="30.0" customHeight="1">
      <c r="A267" s="1"/>
      <c r="F267" s="2"/>
    </row>
    <row r="268" ht="30.0" customHeight="1">
      <c r="A268" s="1"/>
      <c r="F268" s="2"/>
    </row>
    <row r="269" ht="30.0" customHeight="1">
      <c r="A269" s="1"/>
      <c r="F269" s="2"/>
    </row>
    <row r="270" ht="30.0" customHeight="1">
      <c r="A270" s="1"/>
      <c r="F270" s="2"/>
    </row>
    <row r="271" ht="30.0" customHeight="1">
      <c r="A271" s="1"/>
      <c r="F271" s="2"/>
    </row>
    <row r="272" ht="30.0" customHeight="1">
      <c r="A272" s="1"/>
      <c r="F272" s="2"/>
    </row>
    <row r="273" ht="30.0" customHeight="1">
      <c r="A273" s="1"/>
      <c r="F273" s="2"/>
    </row>
    <row r="274" ht="30.0" customHeight="1">
      <c r="A274" s="1"/>
      <c r="F274" s="2"/>
    </row>
    <row r="275" ht="30.0" customHeight="1">
      <c r="A275" s="1"/>
      <c r="F275" s="2"/>
    </row>
    <row r="276" ht="30.0" customHeight="1">
      <c r="A276" s="1"/>
      <c r="F276" s="2"/>
    </row>
    <row r="277" ht="30.0" customHeight="1">
      <c r="A277" s="1"/>
      <c r="F277" s="2"/>
    </row>
    <row r="278" ht="30.0" customHeight="1">
      <c r="A278" s="1"/>
      <c r="F278" s="2"/>
    </row>
    <row r="279" ht="30.0" customHeight="1">
      <c r="A279" s="1"/>
      <c r="F279" s="2"/>
    </row>
    <row r="280" ht="30.0" customHeight="1">
      <c r="A280" s="1"/>
      <c r="F280" s="2"/>
    </row>
    <row r="281" ht="30.0" customHeight="1">
      <c r="A281" s="1"/>
      <c r="F281" s="2"/>
    </row>
    <row r="282" ht="30.0" customHeight="1">
      <c r="A282" s="1"/>
      <c r="F282" s="2"/>
    </row>
    <row r="283" ht="30.0" customHeight="1">
      <c r="A283" s="1"/>
      <c r="F283" s="2"/>
    </row>
    <row r="284" ht="30.0" customHeight="1">
      <c r="A284" s="1"/>
      <c r="F284" s="2"/>
    </row>
    <row r="285" ht="30.0" customHeight="1">
      <c r="A285" s="1"/>
      <c r="F285" s="2"/>
    </row>
    <row r="286" ht="30.0" customHeight="1">
      <c r="A286" s="1"/>
      <c r="F286" s="2"/>
    </row>
    <row r="287" ht="30.0" customHeight="1">
      <c r="A287" s="1"/>
      <c r="F287" s="2"/>
    </row>
    <row r="288" ht="30.0" customHeight="1">
      <c r="A288" s="1"/>
      <c r="F288" s="2"/>
    </row>
    <row r="289" ht="30.0" customHeight="1">
      <c r="A289" s="1"/>
      <c r="F289" s="2"/>
    </row>
    <row r="290" ht="30.0" customHeight="1">
      <c r="A290" s="1"/>
      <c r="F290" s="2"/>
    </row>
    <row r="291" ht="30.0" customHeight="1">
      <c r="A291" s="1"/>
      <c r="F291" s="2"/>
    </row>
    <row r="292" ht="30.0" customHeight="1">
      <c r="A292" s="1"/>
      <c r="F292" s="2"/>
    </row>
    <row r="293" ht="30.0" customHeight="1">
      <c r="A293" s="1"/>
      <c r="F293" s="2"/>
    </row>
    <row r="294" ht="30.0" customHeight="1">
      <c r="A294" s="1"/>
      <c r="F294" s="2"/>
    </row>
    <row r="295" ht="30.0" customHeight="1">
      <c r="A295" s="1"/>
      <c r="F295" s="2"/>
    </row>
    <row r="296" ht="30.0" customHeight="1">
      <c r="A296" s="1"/>
      <c r="F296" s="2"/>
    </row>
    <row r="297" ht="30.0" customHeight="1">
      <c r="A297" s="1"/>
      <c r="F297" s="2"/>
    </row>
    <row r="298" ht="30.0" customHeight="1">
      <c r="A298" s="1"/>
      <c r="F298" s="2"/>
    </row>
    <row r="299" ht="30.0" customHeight="1">
      <c r="A299" s="1"/>
      <c r="F299" s="2"/>
    </row>
    <row r="300" ht="30.0" customHeight="1">
      <c r="A300" s="1"/>
      <c r="F300" s="2"/>
    </row>
    <row r="301" ht="30.0" customHeight="1">
      <c r="A301" s="1"/>
      <c r="F301" s="2"/>
    </row>
    <row r="302" ht="30.0" customHeight="1">
      <c r="A302" s="1"/>
      <c r="F302" s="2"/>
    </row>
    <row r="303" ht="30.0" customHeight="1">
      <c r="A303" s="1"/>
      <c r="F303" s="2"/>
    </row>
    <row r="304" ht="30.0" customHeight="1">
      <c r="A304" s="1"/>
      <c r="F304" s="2"/>
    </row>
    <row r="305" ht="30.0" customHeight="1">
      <c r="A305" s="1"/>
      <c r="F305" s="2"/>
    </row>
    <row r="306" ht="30.0" customHeight="1">
      <c r="A306" s="1"/>
      <c r="F306" s="2"/>
    </row>
    <row r="307" ht="30.0" customHeight="1">
      <c r="A307" s="1"/>
      <c r="F307" s="2"/>
    </row>
    <row r="308" ht="30.0" customHeight="1">
      <c r="A308" s="1"/>
      <c r="F308" s="2"/>
    </row>
    <row r="309" ht="30.0" customHeight="1">
      <c r="A309" s="1"/>
      <c r="F309" s="2"/>
    </row>
    <row r="310" ht="30.0" customHeight="1">
      <c r="A310" s="1"/>
      <c r="F310" s="2"/>
    </row>
    <row r="311" ht="30.0" customHeight="1">
      <c r="A311" s="1"/>
      <c r="F311" s="2"/>
    </row>
    <row r="312" ht="30.0" customHeight="1">
      <c r="A312" s="1"/>
      <c r="F312" s="2"/>
    </row>
    <row r="313" ht="30.0" customHeight="1">
      <c r="A313" s="1"/>
      <c r="F313" s="2"/>
    </row>
    <row r="314" ht="30.0" customHeight="1">
      <c r="A314" s="1"/>
      <c r="F314" s="2"/>
    </row>
    <row r="315" ht="30.0" customHeight="1">
      <c r="A315" s="1"/>
      <c r="F315" s="2"/>
    </row>
    <row r="316" ht="30.0" customHeight="1">
      <c r="A316" s="1"/>
      <c r="F316" s="2"/>
    </row>
    <row r="317" ht="30.0" customHeight="1">
      <c r="A317" s="1"/>
      <c r="F317" s="2"/>
    </row>
    <row r="318" ht="30.0" customHeight="1">
      <c r="A318" s="1"/>
      <c r="F318" s="2"/>
    </row>
    <row r="319" ht="30.0" customHeight="1">
      <c r="A319" s="1"/>
      <c r="F319" s="2"/>
    </row>
    <row r="320" ht="30.0" customHeight="1">
      <c r="A320" s="1"/>
      <c r="F320" s="2"/>
    </row>
    <row r="321" ht="30.0" customHeight="1">
      <c r="A321" s="1"/>
      <c r="F321" s="2"/>
    </row>
    <row r="322" ht="30.0" customHeight="1">
      <c r="A322" s="1"/>
      <c r="F322" s="2"/>
    </row>
    <row r="323" ht="30.0" customHeight="1">
      <c r="A323" s="1"/>
      <c r="F323" s="2"/>
    </row>
    <row r="324" ht="30.0" customHeight="1">
      <c r="A324" s="1"/>
      <c r="F324" s="2"/>
    </row>
    <row r="325" ht="30.0" customHeight="1">
      <c r="A325" s="1"/>
      <c r="F325" s="2"/>
    </row>
    <row r="326" ht="30.0" customHeight="1">
      <c r="A326" s="1"/>
      <c r="F326" s="2"/>
    </row>
    <row r="327" ht="30.0" customHeight="1">
      <c r="A327" s="1"/>
      <c r="F327" s="2"/>
    </row>
    <row r="328" ht="30.0" customHeight="1">
      <c r="A328" s="1"/>
      <c r="F328" s="2"/>
    </row>
    <row r="329" ht="30.0" customHeight="1">
      <c r="A329" s="1"/>
      <c r="F329" s="2"/>
    </row>
    <row r="330" ht="30.0" customHeight="1">
      <c r="A330" s="1"/>
      <c r="F330" s="2"/>
    </row>
    <row r="331" ht="30.0" customHeight="1">
      <c r="A331" s="1"/>
      <c r="F331" s="2"/>
    </row>
    <row r="332" ht="30.0" customHeight="1">
      <c r="A332" s="1"/>
      <c r="F332" s="2"/>
    </row>
    <row r="333" ht="30.0" customHeight="1">
      <c r="A333" s="1"/>
      <c r="F333" s="2"/>
    </row>
    <row r="334" ht="30.0" customHeight="1">
      <c r="A334" s="1"/>
      <c r="F334" s="2"/>
    </row>
    <row r="335" ht="30.0" customHeight="1">
      <c r="A335" s="1"/>
      <c r="F335" s="2"/>
    </row>
    <row r="336" ht="30.0" customHeight="1">
      <c r="A336" s="1"/>
      <c r="F336" s="2"/>
    </row>
    <row r="337" ht="30.0" customHeight="1">
      <c r="A337" s="1"/>
      <c r="F337" s="2"/>
    </row>
    <row r="338" ht="30.0" customHeight="1">
      <c r="A338" s="1"/>
      <c r="F338" s="2"/>
    </row>
    <row r="339" ht="30.0" customHeight="1">
      <c r="A339" s="1"/>
      <c r="F339" s="2"/>
    </row>
    <row r="340" ht="30.0" customHeight="1">
      <c r="A340" s="1"/>
      <c r="F340" s="2"/>
    </row>
    <row r="341" ht="30.0" customHeight="1">
      <c r="A341" s="1"/>
      <c r="F341" s="2"/>
    </row>
    <row r="342" ht="30.0" customHeight="1">
      <c r="A342" s="1"/>
      <c r="F342" s="2"/>
    </row>
    <row r="343" ht="30.0" customHeight="1">
      <c r="A343" s="1"/>
      <c r="F343" s="2"/>
    </row>
    <row r="344" ht="30.0" customHeight="1">
      <c r="A344" s="1"/>
      <c r="F344" s="2"/>
    </row>
    <row r="345" ht="30.0" customHeight="1">
      <c r="A345" s="1"/>
      <c r="F345" s="2"/>
    </row>
    <row r="346" ht="30.0" customHeight="1">
      <c r="A346" s="1"/>
      <c r="F346" s="2"/>
    </row>
    <row r="347" ht="30.0" customHeight="1">
      <c r="A347" s="1"/>
      <c r="F347" s="2"/>
    </row>
    <row r="348" ht="30.0" customHeight="1">
      <c r="A348" s="1"/>
      <c r="F348" s="2"/>
    </row>
    <row r="349" ht="30.0" customHeight="1">
      <c r="A349" s="1"/>
      <c r="F349" s="2"/>
    </row>
    <row r="350" ht="30.0" customHeight="1">
      <c r="A350" s="1"/>
      <c r="F350" s="2"/>
    </row>
    <row r="351" ht="30.0" customHeight="1">
      <c r="A351" s="1"/>
      <c r="F351" s="2"/>
    </row>
    <row r="352" ht="30.0" customHeight="1">
      <c r="A352" s="1"/>
      <c r="F352" s="2"/>
    </row>
    <row r="353" ht="30.0" customHeight="1">
      <c r="A353" s="1"/>
      <c r="F353" s="2"/>
    </row>
    <row r="354" ht="30.0" customHeight="1">
      <c r="A354" s="1"/>
      <c r="F354" s="2"/>
    </row>
    <row r="355" ht="30.0" customHeight="1">
      <c r="A355" s="1"/>
      <c r="F355" s="2"/>
    </row>
    <row r="356" ht="30.0" customHeight="1">
      <c r="A356" s="1"/>
      <c r="F356" s="2"/>
    </row>
    <row r="357" ht="30.0" customHeight="1">
      <c r="A357" s="1"/>
      <c r="F357" s="2"/>
    </row>
    <row r="358" ht="30.0" customHeight="1">
      <c r="A358" s="1"/>
      <c r="F358" s="2"/>
    </row>
    <row r="359" ht="30.0" customHeight="1">
      <c r="A359" s="1"/>
      <c r="F359" s="2"/>
    </row>
    <row r="360" ht="30.0" customHeight="1">
      <c r="A360" s="1"/>
      <c r="F360" s="2"/>
    </row>
    <row r="361" ht="30.0" customHeight="1">
      <c r="A361" s="1"/>
      <c r="F361" s="2"/>
    </row>
    <row r="362" ht="30.0" customHeight="1">
      <c r="A362" s="1"/>
      <c r="F362" s="2"/>
    </row>
    <row r="363" ht="30.0" customHeight="1">
      <c r="A363" s="1"/>
      <c r="F363" s="2"/>
    </row>
    <row r="364" ht="30.0" customHeight="1">
      <c r="A364" s="1"/>
      <c r="F364" s="2"/>
    </row>
    <row r="365" ht="30.0" customHeight="1">
      <c r="A365" s="1"/>
      <c r="F365" s="2"/>
    </row>
    <row r="366" ht="30.0" customHeight="1">
      <c r="A366" s="1"/>
      <c r="F366" s="2"/>
    </row>
    <row r="367" ht="30.0" customHeight="1">
      <c r="A367" s="1"/>
      <c r="F367" s="2"/>
    </row>
    <row r="368" ht="30.0" customHeight="1">
      <c r="A368" s="1"/>
      <c r="F368" s="2"/>
    </row>
    <row r="369" ht="30.0" customHeight="1">
      <c r="A369" s="1"/>
      <c r="F369" s="2"/>
    </row>
    <row r="370" ht="30.0" customHeight="1">
      <c r="A370" s="1"/>
      <c r="F370" s="2"/>
    </row>
    <row r="371" ht="30.0" customHeight="1">
      <c r="A371" s="1"/>
      <c r="F371" s="2"/>
    </row>
    <row r="372" ht="30.0" customHeight="1">
      <c r="A372" s="1"/>
      <c r="F372" s="2"/>
    </row>
    <row r="373" ht="30.0" customHeight="1">
      <c r="A373" s="1"/>
      <c r="F373" s="2"/>
    </row>
    <row r="374" ht="30.0" customHeight="1">
      <c r="A374" s="1"/>
      <c r="F374" s="2"/>
    </row>
    <row r="375" ht="30.0" customHeight="1">
      <c r="A375" s="1"/>
      <c r="F375" s="2"/>
    </row>
    <row r="376" ht="30.0" customHeight="1">
      <c r="A376" s="1"/>
      <c r="F376" s="2"/>
    </row>
    <row r="377" ht="30.0" customHeight="1">
      <c r="A377" s="1"/>
      <c r="F377" s="2"/>
    </row>
    <row r="378" ht="30.0" customHeight="1">
      <c r="A378" s="1"/>
      <c r="F378" s="2"/>
    </row>
    <row r="379" ht="30.0" customHeight="1">
      <c r="A379" s="1"/>
      <c r="F379" s="2"/>
    </row>
    <row r="380" ht="30.0" customHeight="1">
      <c r="A380" s="1"/>
      <c r="F380" s="2"/>
    </row>
    <row r="381" ht="30.0" customHeight="1">
      <c r="A381" s="1"/>
      <c r="F381" s="2"/>
    </row>
    <row r="382" ht="30.0" customHeight="1">
      <c r="A382" s="1"/>
      <c r="F382" s="2"/>
    </row>
    <row r="383" ht="30.0" customHeight="1">
      <c r="A383" s="1"/>
      <c r="F383" s="2"/>
    </row>
    <row r="384" ht="30.0" customHeight="1">
      <c r="A384" s="1"/>
      <c r="F384" s="2"/>
    </row>
    <row r="385" ht="30.0" customHeight="1">
      <c r="A385" s="1"/>
      <c r="F385" s="2"/>
    </row>
    <row r="386" ht="30.0" customHeight="1">
      <c r="A386" s="1"/>
      <c r="F386" s="2"/>
    </row>
    <row r="387" ht="30.0" customHeight="1">
      <c r="A387" s="1"/>
      <c r="F387" s="2"/>
    </row>
    <row r="388" ht="30.0" customHeight="1">
      <c r="A388" s="1"/>
      <c r="F388" s="2"/>
    </row>
    <row r="389" ht="30.0" customHeight="1">
      <c r="A389" s="1"/>
      <c r="F389" s="2"/>
    </row>
    <row r="390" ht="30.0" customHeight="1">
      <c r="A390" s="1"/>
      <c r="F390" s="2"/>
    </row>
    <row r="391" ht="30.0" customHeight="1">
      <c r="A391" s="1"/>
      <c r="F391" s="2"/>
    </row>
    <row r="392" ht="30.0" customHeight="1">
      <c r="A392" s="1"/>
      <c r="F392" s="2"/>
    </row>
    <row r="393" ht="30.0" customHeight="1">
      <c r="A393" s="1"/>
      <c r="F393" s="2"/>
    </row>
    <row r="394" ht="30.0" customHeight="1">
      <c r="A394" s="1"/>
      <c r="F394" s="2"/>
    </row>
    <row r="395" ht="30.0" customHeight="1">
      <c r="A395" s="1"/>
      <c r="F395" s="2"/>
    </row>
    <row r="396" ht="30.0" customHeight="1">
      <c r="A396" s="1"/>
      <c r="F396" s="2"/>
    </row>
    <row r="397" ht="30.0" customHeight="1">
      <c r="A397" s="1"/>
      <c r="F397" s="2"/>
    </row>
    <row r="398" ht="30.0" customHeight="1">
      <c r="A398" s="1"/>
      <c r="F398" s="2"/>
    </row>
    <row r="399" ht="30.0" customHeight="1">
      <c r="A399" s="1"/>
      <c r="F399" s="2"/>
    </row>
    <row r="400" ht="30.0" customHeight="1">
      <c r="A400" s="1"/>
      <c r="F400" s="2"/>
    </row>
    <row r="401" ht="30.0" customHeight="1">
      <c r="A401" s="1"/>
      <c r="F401" s="2"/>
    </row>
    <row r="402" ht="30.0" customHeight="1">
      <c r="A402" s="1"/>
      <c r="F402" s="2"/>
    </row>
    <row r="403" ht="30.0" customHeight="1">
      <c r="A403" s="1"/>
      <c r="F403" s="2"/>
    </row>
    <row r="404" ht="30.0" customHeight="1">
      <c r="A404" s="1"/>
      <c r="F404" s="2"/>
    </row>
    <row r="405" ht="30.0" customHeight="1">
      <c r="A405" s="1"/>
      <c r="F405" s="2"/>
    </row>
    <row r="406" ht="30.0" customHeight="1">
      <c r="A406" s="1"/>
      <c r="F406" s="2"/>
    </row>
    <row r="407" ht="30.0" customHeight="1">
      <c r="A407" s="1"/>
      <c r="F407" s="2"/>
    </row>
    <row r="408" ht="30.0" customHeight="1">
      <c r="A408" s="1"/>
      <c r="F408" s="2"/>
    </row>
    <row r="409" ht="30.0" customHeight="1">
      <c r="A409" s="1"/>
      <c r="F409" s="2"/>
    </row>
    <row r="410" ht="30.0" customHeight="1">
      <c r="A410" s="1"/>
      <c r="F410" s="2"/>
    </row>
    <row r="411" ht="30.0" customHeight="1">
      <c r="A411" s="1"/>
      <c r="F411" s="2"/>
    </row>
    <row r="412" ht="30.0" customHeight="1">
      <c r="A412" s="1"/>
      <c r="F412" s="2"/>
    </row>
    <row r="413" ht="30.0" customHeight="1">
      <c r="A413" s="1"/>
      <c r="F413" s="2"/>
    </row>
    <row r="414" ht="30.0" customHeight="1">
      <c r="A414" s="1"/>
      <c r="F414" s="2"/>
    </row>
    <row r="415" ht="30.0" customHeight="1">
      <c r="A415" s="1"/>
      <c r="F415" s="2"/>
    </row>
    <row r="416" ht="30.0" customHeight="1">
      <c r="A416" s="1"/>
      <c r="F416" s="2"/>
    </row>
    <row r="417" ht="30.0" customHeight="1">
      <c r="A417" s="1"/>
      <c r="F417" s="2"/>
    </row>
    <row r="418" ht="30.0" customHeight="1">
      <c r="A418" s="1"/>
      <c r="F418" s="2"/>
    </row>
    <row r="419" ht="30.0" customHeight="1">
      <c r="A419" s="1"/>
      <c r="F419" s="2"/>
    </row>
    <row r="420" ht="30.0" customHeight="1">
      <c r="A420" s="1"/>
      <c r="F420" s="2"/>
    </row>
    <row r="421" ht="30.0" customHeight="1">
      <c r="A421" s="1"/>
      <c r="F421" s="2"/>
    </row>
    <row r="422" ht="30.0" customHeight="1">
      <c r="A422" s="1"/>
      <c r="F422" s="2"/>
    </row>
    <row r="423" ht="30.0" customHeight="1">
      <c r="A423" s="1"/>
      <c r="F423" s="2"/>
    </row>
    <row r="424" ht="30.0" customHeight="1">
      <c r="A424" s="1"/>
      <c r="F424" s="2"/>
    </row>
    <row r="425" ht="30.0" customHeight="1">
      <c r="A425" s="1"/>
      <c r="F425" s="2"/>
    </row>
    <row r="426" ht="30.0" customHeight="1">
      <c r="A426" s="1"/>
      <c r="F426" s="2"/>
    </row>
    <row r="427" ht="30.0" customHeight="1">
      <c r="A427" s="1"/>
      <c r="F427" s="2"/>
    </row>
    <row r="428" ht="30.0" customHeight="1">
      <c r="A428" s="1"/>
      <c r="F428" s="2"/>
    </row>
    <row r="429" ht="30.0" customHeight="1">
      <c r="A429" s="1"/>
      <c r="F429" s="2"/>
    </row>
    <row r="430" ht="30.0" customHeight="1">
      <c r="A430" s="1"/>
      <c r="F430" s="2"/>
    </row>
    <row r="431" ht="30.0" customHeight="1">
      <c r="A431" s="1"/>
      <c r="F431" s="2"/>
    </row>
    <row r="432" ht="30.0" customHeight="1">
      <c r="A432" s="1"/>
      <c r="F432" s="2"/>
    </row>
    <row r="433" ht="30.0" customHeight="1">
      <c r="A433" s="1"/>
      <c r="F433" s="2"/>
    </row>
    <row r="434" ht="30.0" customHeight="1">
      <c r="A434" s="1"/>
      <c r="F434" s="2"/>
    </row>
    <row r="435" ht="30.0" customHeight="1">
      <c r="A435" s="1"/>
      <c r="F435" s="2"/>
    </row>
    <row r="436" ht="30.0" customHeight="1">
      <c r="A436" s="1"/>
      <c r="F436" s="2"/>
    </row>
    <row r="437" ht="30.0" customHeight="1">
      <c r="A437" s="1"/>
      <c r="F437" s="2"/>
    </row>
    <row r="438" ht="30.0" customHeight="1">
      <c r="A438" s="1"/>
      <c r="F438" s="2"/>
    </row>
    <row r="439" ht="30.0" customHeight="1">
      <c r="A439" s="1"/>
      <c r="F439" s="2"/>
    </row>
    <row r="440" ht="30.0" customHeight="1">
      <c r="A440" s="1"/>
      <c r="F440" s="2"/>
    </row>
    <row r="441" ht="30.0" customHeight="1">
      <c r="A441" s="1"/>
      <c r="F441" s="2"/>
    </row>
    <row r="442" ht="30.0" customHeight="1">
      <c r="A442" s="1"/>
      <c r="F442" s="2"/>
    </row>
    <row r="443" ht="30.0" customHeight="1">
      <c r="A443" s="1"/>
      <c r="F443" s="2"/>
    </row>
    <row r="444" ht="30.0" customHeight="1">
      <c r="A444" s="1"/>
      <c r="F444" s="2"/>
    </row>
    <row r="445" ht="30.0" customHeight="1">
      <c r="A445" s="1"/>
      <c r="F445" s="2"/>
    </row>
    <row r="446" ht="30.0" customHeight="1">
      <c r="A446" s="1"/>
      <c r="F446" s="2"/>
    </row>
    <row r="447" ht="30.0" customHeight="1">
      <c r="A447" s="1"/>
      <c r="F447" s="2"/>
    </row>
    <row r="448" ht="30.0" customHeight="1">
      <c r="A448" s="1"/>
      <c r="F448" s="2"/>
    </row>
    <row r="449" ht="30.0" customHeight="1">
      <c r="A449" s="1"/>
      <c r="F449" s="2"/>
    </row>
    <row r="450" ht="30.0" customHeight="1">
      <c r="A450" s="1"/>
      <c r="F450" s="2"/>
    </row>
    <row r="451" ht="30.0" customHeight="1">
      <c r="A451" s="1"/>
      <c r="F451" s="2"/>
    </row>
    <row r="452" ht="30.0" customHeight="1">
      <c r="A452" s="1"/>
      <c r="F452" s="2"/>
    </row>
    <row r="453" ht="30.0" customHeight="1">
      <c r="A453" s="1"/>
      <c r="F453" s="2"/>
    </row>
    <row r="454" ht="30.0" customHeight="1">
      <c r="A454" s="1"/>
      <c r="F454" s="2"/>
    </row>
    <row r="455" ht="30.0" customHeight="1">
      <c r="A455" s="1"/>
      <c r="F455" s="2"/>
    </row>
    <row r="456" ht="30.0" customHeight="1">
      <c r="A456" s="1"/>
      <c r="F456" s="2"/>
    </row>
    <row r="457" ht="30.0" customHeight="1">
      <c r="A457" s="1"/>
      <c r="F457" s="2"/>
    </row>
    <row r="458" ht="30.0" customHeight="1">
      <c r="A458" s="1"/>
      <c r="F458" s="2"/>
    </row>
    <row r="459" ht="30.0" customHeight="1">
      <c r="A459" s="1"/>
      <c r="F459" s="2"/>
    </row>
    <row r="460" ht="30.0" customHeight="1">
      <c r="A460" s="1"/>
      <c r="F460" s="2"/>
    </row>
    <row r="461" ht="30.0" customHeight="1">
      <c r="A461" s="1"/>
      <c r="F461" s="2"/>
    </row>
    <row r="462" ht="30.0" customHeight="1">
      <c r="A462" s="1"/>
      <c r="F462" s="2"/>
    </row>
    <row r="463" ht="30.0" customHeight="1">
      <c r="A463" s="1"/>
      <c r="F463" s="2"/>
    </row>
    <row r="464" ht="30.0" customHeight="1">
      <c r="A464" s="1"/>
      <c r="F464" s="2"/>
    </row>
    <row r="465" ht="30.0" customHeight="1">
      <c r="A465" s="1"/>
      <c r="F465" s="2"/>
    </row>
    <row r="466" ht="30.0" customHeight="1">
      <c r="A466" s="1"/>
      <c r="F466" s="2"/>
    </row>
    <row r="467" ht="30.0" customHeight="1">
      <c r="A467" s="1"/>
      <c r="F467" s="2"/>
    </row>
    <row r="468" ht="30.0" customHeight="1">
      <c r="A468" s="1"/>
      <c r="F468" s="2"/>
    </row>
    <row r="469" ht="30.0" customHeight="1">
      <c r="A469" s="1"/>
      <c r="F469" s="2"/>
    </row>
    <row r="470" ht="30.0" customHeight="1">
      <c r="A470" s="1"/>
      <c r="F470" s="2"/>
    </row>
    <row r="471" ht="30.0" customHeight="1">
      <c r="A471" s="1"/>
      <c r="F471" s="2"/>
    </row>
    <row r="472" ht="30.0" customHeight="1">
      <c r="A472" s="1"/>
      <c r="F472" s="2"/>
    </row>
    <row r="473" ht="30.0" customHeight="1">
      <c r="A473" s="1"/>
      <c r="F473" s="2"/>
    </row>
    <row r="474" ht="30.0" customHeight="1">
      <c r="A474" s="1"/>
      <c r="F474" s="2"/>
    </row>
    <row r="475" ht="30.0" customHeight="1">
      <c r="A475" s="1"/>
      <c r="F475" s="2"/>
    </row>
    <row r="476" ht="30.0" customHeight="1">
      <c r="A476" s="1"/>
      <c r="F476" s="2"/>
    </row>
    <row r="477" ht="30.0" customHeight="1">
      <c r="A477" s="1"/>
      <c r="F477" s="2"/>
    </row>
    <row r="478" ht="30.0" customHeight="1">
      <c r="A478" s="1"/>
      <c r="F478" s="2"/>
    </row>
    <row r="479" ht="30.0" customHeight="1">
      <c r="A479" s="1"/>
      <c r="F479" s="2"/>
    </row>
    <row r="480" ht="30.0" customHeight="1">
      <c r="A480" s="1"/>
      <c r="F480" s="2"/>
    </row>
    <row r="481" ht="30.0" customHeight="1">
      <c r="A481" s="1"/>
      <c r="F481" s="2"/>
    </row>
    <row r="482" ht="30.0" customHeight="1">
      <c r="A482" s="1"/>
      <c r="F482" s="2"/>
    </row>
    <row r="483" ht="30.0" customHeight="1">
      <c r="A483" s="1"/>
      <c r="F483" s="2"/>
    </row>
    <row r="484" ht="30.0" customHeight="1">
      <c r="A484" s="1"/>
      <c r="F484" s="2"/>
    </row>
    <row r="485" ht="30.0" customHeight="1">
      <c r="A485" s="1"/>
      <c r="F485" s="2"/>
    </row>
    <row r="486" ht="30.0" customHeight="1">
      <c r="A486" s="1"/>
      <c r="F486" s="2"/>
    </row>
    <row r="487" ht="30.0" customHeight="1">
      <c r="A487" s="1"/>
      <c r="F487" s="2"/>
    </row>
    <row r="488" ht="30.0" customHeight="1">
      <c r="A488" s="1"/>
      <c r="F488" s="2"/>
    </row>
    <row r="489" ht="30.0" customHeight="1">
      <c r="A489" s="1"/>
      <c r="F489" s="2"/>
    </row>
    <row r="490" ht="30.0" customHeight="1">
      <c r="A490" s="1"/>
      <c r="F490" s="2"/>
    </row>
    <row r="491" ht="30.0" customHeight="1">
      <c r="A491" s="1"/>
      <c r="F491" s="2"/>
    </row>
    <row r="492" ht="30.0" customHeight="1">
      <c r="A492" s="1"/>
      <c r="F492" s="2"/>
    </row>
    <row r="493" ht="30.0" customHeight="1">
      <c r="A493" s="1"/>
      <c r="F493" s="2"/>
    </row>
    <row r="494" ht="30.0" customHeight="1">
      <c r="A494" s="1"/>
      <c r="F494" s="2"/>
    </row>
    <row r="495" ht="30.0" customHeight="1">
      <c r="A495" s="1"/>
      <c r="F495" s="2"/>
    </row>
    <row r="496" ht="30.0" customHeight="1">
      <c r="A496" s="1"/>
      <c r="F496" s="2"/>
    </row>
    <row r="497" ht="30.0" customHeight="1">
      <c r="A497" s="1"/>
      <c r="F497" s="2"/>
    </row>
    <row r="498" ht="30.0" customHeight="1">
      <c r="A498" s="1"/>
      <c r="F498" s="2"/>
    </row>
    <row r="499" ht="30.0" customHeight="1">
      <c r="A499" s="1"/>
      <c r="F499" s="2"/>
    </row>
    <row r="500" ht="30.0" customHeight="1">
      <c r="A500" s="1"/>
      <c r="F500" s="2"/>
    </row>
    <row r="501" ht="30.0" customHeight="1">
      <c r="A501" s="1"/>
      <c r="F501" s="2"/>
    </row>
    <row r="502" ht="30.0" customHeight="1">
      <c r="A502" s="1"/>
      <c r="F502" s="2"/>
    </row>
    <row r="503" ht="30.0" customHeight="1">
      <c r="A503" s="1"/>
      <c r="F503" s="2"/>
    </row>
    <row r="504" ht="30.0" customHeight="1">
      <c r="A504" s="1"/>
      <c r="F504" s="2"/>
    </row>
    <row r="505" ht="30.0" customHeight="1">
      <c r="A505" s="1"/>
      <c r="F505" s="2"/>
    </row>
    <row r="506" ht="30.0" customHeight="1">
      <c r="A506" s="1"/>
      <c r="F506" s="2"/>
    </row>
    <row r="507" ht="30.0" customHeight="1">
      <c r="A507" s="1"/>
      <c r="F507" s="2"/>
    </row>
    <row r="508" ht="30.0" customHeight="1">
      <c r="A508" s="1"/>
      <c r="F508" s="2"/>
    </row>
    <row r="509" ht="30.0" customHeight="1">
      <c r="A509" s="1"/>
      <c r="F509" s="2"/>
    </row>
    <row r="510" ht="30.0" customHeight="1">
      <c r="A510" s="1"/>
      <c r="F510" s="2"/>
    </row>
    <row r="511" ht="30.0" customHeight="1">
      <c r="A511" s="1"/>
      <c r="F511" s="2"/>
    </row>
    <row r="512" ht="30.0" customHeight="1">
      <c r="A512" s="1"/>
      <c r="F512" s="2"/>
    </row>
    <row r="513" ht="30.0" customHeight="1">
      <c r="A513" s="1"/>
      <c r="F513" s="2"/>
    </row>
    <row r="514" ht="30.0" customHeight="1">
      <c r="A514" s="1"/>
      <c r="F514" s="2"/>
    </row>
    <row r="515" ht="30.0" customHeight="1">
      <c r="A515" s="1"/>
      <c r="F515" s="2"/>
    </row>
    <row r="516" ht="30.0" customHeight="1">
      <c r="A516" s="1"/>
      <c r="F516" s="2"/>
    </row>
    <row r="517" ht="30.0" customHeight="1">
      <c r="A517" s="1"/>
      <c r="F517" s="2"/>
    </row>
    <row r="518" ht="30.0" customHeight="1">
      <c r="A518" s="1"/>
      <c r="F518" s="2"/>
    </row>
    <row r="519" ht="30.0" customHeight="1">
      <c r="A519" s="1"/>
      <c r="F519" s="2"/>
    </row>
    <row r="520" ht="30.0" customHeight="1">
      <c r="A520" s="1"/>
      <c r="F520" s="2"/>
    </row>
    <row r="521" ht="30.0" customHeight="1">
      <c r="A521" s="1"/>
      <c r="F521" s="2"/>
    </row>
    <row r="522" ht="30.0" customHeight="1">
      <c r="A522" s="1"/>
      <c r="F522" s="2"/>
    </row>
    <row r="523" ht="30.0" customHeight="1">
      <c r="A523" s="1"/>
      <c r="F523" s="2"/>
    </row>
    <row r="524" ht="30.0" customHeight="1">
      <c r="A524" s="1"/>
      <c r="F524" s="2"/>
    </row>
    <row r="525" ht="30.0" customHeight="1">
      <c r="A525" s="1"/>
      <c r="F525" s="2"/>
    </row>
    <row r="526" ht="30.0" customHeight="1">
      <c r="A526" s="1"/>
      <c r="F526" s="2"/>
    </row>
    <row r="527" ht="30.0" customHeight="1">
      <c r="A527" s="1"/>
      <c r="F527" s="2"/>
    </row>
    <row r="528" ht="30.0" customHeight="1">
      <c r="A528" s="1"/>
      <c r="F528" s="2"/>
    </row>
    <row r="529" ht="30.0" customHeight="1">
      <c r="A529" s="1"/>
      <c r="F529" s="2"/>
    </row>
    <row r="530" ht="30.0" customHeight="1">
      <c r="A530" s="1"/>
      <c r="F530" s="2"/>
    </row>
    <row r="531" ht="30.0" customHeight="1">
      <c r="A531" s="1"/>
      <c r="F531" s="2"/>
    </row>
    <row r="532" ht="30.0" customHeight="1">
      <c r="A532" s="1"/>
      <c r="F532" s="2"/>
    </row>
    <row r="533" ht="30.0" customHeight="1">
      <c r="A533" s="1"/>
      <c r="F533" s="2"/>
    </row>
    <row r="534" ht="30.0" customHeight="1">
      <c r="A534" s="1"/>
      <c r="F534" s="2"/>
    </row>
    <row r="535" ht="30.0" customHeight="1">
      <c r="A535" s="1"/>
      <c r="F535" s="2"/>
    </row>
    <row r="536" ht="30.0" customHeight="1">
      <c r="A536" s="1"/>
      <c r="F536" s="2"/>
    </row>
    <row r="537" ht="30.0" customHeight="1">
      <c r="A537" s="1"/>
      <c r="F537" s="2"/>
    </row>
    <row r="538" ht="30.0" customHeight="1">
      <c r="A538" s="1"/>
      <c r="F538" s="2"/>
    </row>
    <row r="539" ht="30.0" customHeight="1">
      <c r="A539" s="1"/>
      <c r="F539" s="2"/>
    </row>
    <row r="540" ht="30.0" customHeight="1">
      <c r="A540" s="1"/>
      <c r="F540" s="2"/>
    </row>
    <row r="541" ht="30.0" customHeight="1">
      <c r="A541" s="1"/>
      <c r="F541" s="2"/>
    </row>
    <row r="542" ht="30.0" customHeight="1">
      <c r="A542" s="1"/>
      <c r="F542" s="2"/>
    </row>
    <row r="543" ht="30.0" customHeight="1">
      <c r="A543" s="1"/>
      <c r="F543" s="2"/>
    </row>
    <row r="544" ht="30.0" customHeight="1">
      <c r="A544" s="1"/>
      <c r="F544" s="2"/>
    </row>
    <row r="545" ht="30.0" customHeight="1">
      <c r="A545" s="1"/>
      <c r="F545" s="2"/>
    </row>
    <row r="546" ht="30.0" customHeight="1">
      <c r="A546" s="1"/>
      <c r="F546" s="2"/>
    </row>
    <row r="547" ht="30.0" customHeight="1">
      <c r="A547" s="1"/>
      <c r="F547" s="2"/>
    </row>
    <row r="548" ht="30.0" customHeight="1">
      <c r="A548" s="1"/>
      <c r="F548" s="2"/>
    </row>
    <row r="549" ht="30.0" customHeight="1">
      <c r="A549" s="1"/>
      <c r="F549" s="2"/>
    </row>
    <row r="550" ht="30.0" customHeight="1">
      <c r="A550" s="1"/>
      <c r="F550" s="2"/>
    </row>
    <row r="551" ht="30.0" customHeight="1">
      <c r="A551" s="1"/>
      <c r="F551" s="2"/>
    </row>
    <row r="552" ht="30.0" customHeight="1">
      <c r="A552" s="1"/>
      <c r="F552" s="2"/>
    </row>
    <row r="553" ht="30.0" customHeight="1">
      <c r="A553" s="1"/>
      <c r="F553" s="2"/>
    </row>
    <row r="554" ht="30.0" customHeight="1">
      <c r="A554" s="1"/>
      <c r="F554" s="2"/>
    </row>
    <row r="555" ht="30.0" customHeight="1">
      <c r="A555" s="1"/>
      <c r="F555" s="2"/>
    </row>
    <row r="556" ht="30.0" customHeight="1">
      <c r="A556" s="1"/>
      <c r="F556" s="2"/>
    </row>
    <row r="557" ht="30.0" customHeight="1">
      <c r="A557" s="1"/>
      <c r="F557" s="2"/>
    </row>
    <row r="558" ht="30.0" customHeight="1">
      <c r="A558" s="1"/>
      <c r="F558" s="2"/>
    </row>
    <row r="559" ht="30.0" customHeight="1">
      <c r="A559" s="1"/>
      <c r="F559" s="2"/>
    </row>
    <row r="560" ht="30.0" customHeight="1">
      <c r="A560" s="1"/>
      <c r="F560" s="2"/>
    </row>
    <row r="561" ht="30.0" customHeight="1">
      <c r="A561" s="1"/>
      <c r="F561" s="2"/>
    </row>
    <row r="562" ht="30.0" customHeight="1">
      <c r="A562" s="1"/>
      <c r="F562" s="2"/>
    </row>
    <row r="563" ht="30.0" customHeight="1">
      <c r="A563" s="1"/>
      <c r="F563" s="2"/>
    </row>
    <row r="564" ht="30.0" customHeight="1">
      <c r="A564" s="1"/>
      <c r="F564" s="2"/>
    </row>
    <row r="565" ht="30.0" customHeight="1">
      <c r="A565" s="1"/>
      <c r="F565" s="2"/>
    </row>
    <row r="566" ht="30.0" customHeight="1">
      <c r="A566" s="1"/>
      <c r="F566" s="2"/>
    </row>
    <row r="567" ht="30.0" customHeight="1">
      <c r="A567" s="1"/>
      <c r="F567" s="2"/>
    </row>
    <row r="568" ht="30.0" customHeight="1">
      <c r="A568" s="1"/>
      <c r="F568" s="2"/>
    </row>
    <row r="569" ht="30.0" customHeight="1">
      <c r="A569" s="1"/>
      <c r="F569" s="2"/>
    </row>
    <row r="570" ht="30.0" customHeight="1">
      <c r="A570" s="1"/>
      <c r="F570" s="2"/>
    </row>
    <row r="571" ht="30.0" customHeight="1">
      <c r="A571" s="1"/>
      <c r="F571" s="2"/>
    </row>
    <row r="572" ht="30.0" customHeight="1">
      <c r="A572" s="1"/>
      <c r="F572" s="2"/>
    </row>
    <row r="573" ht="30.0" customHeight="1">
      <c r="A573" s="1"/>
      <c r="F573" s="2"/>
    </row>
    <row r="574" ht="30.0" customHeight="1">
      <c r="A574" s="1"/>
      <c r="F574" s="2"/>
    </row>
    <row r="575" ht="30.0" customHeight="1">
      <c r="A575" s="1"/>
      <c r="F575" s="2"/>
    </row>
    <row r="576" ht="30.0" customHeight="1">
      <c r="A576" s="1"/>
      <c r="F576" s="2"/>
    </row>
    <row r="577" ht="30.0" customHeight="1">
      <c r="A577" s="1"/>
      <c r="F577" s="2"/>
    </row>
    <row r="578" ht="30.0" customHeight="1">
      <c r="A578" s="1"/>
      <c r="F578" s="2"/>
    </row>
    <row r="579" ht="30.0" customHeight="1">
      <c r="A579" s="1"/>
      <c r="F579" s="2"/>
    </row>
    <row r="580" ht="30.0" customHeight="1">
      <c r="A580" s="1"/>
      <c r="F580" s="2"/>
    </row>
    <row r="581" ht="30.0" customHeight="1">
      <c r="A581" s="1"/>
      <c r="F581" s="2"/>
    </row>
    <row r="582" ht="30.0" customHeight="1">
      <c r="A582" s="1"/>
      <c r="F582" s="2"/>
    </row>
    <row r="583" ht="30.0" customHeight="1">
      <c r="A583" s="1"/>
      <c r="F583" s="2"/>
    </row>
    <row r="584" ht="30.0" customHeight="1">
      <c r="A584" s="1"/>
      <c r="F584" s="2"/>
    </row>
    <row r="585" ht="30.0" customHeight="1">
      <c r="A585" s="1"/>
      <c r="F585" s="2"/>
    </row>
    <row r="586" ht="30.0" customHeight="1">
      <c r="A586" s="1"/>
      <c r="F586" s="2"/>
    </row>
    <row r="587" ht="30.0" customHeight="1">
      <c r="A587" s="1"/>
      <c r="F587" s="2"/>
    </row>
    <row r="588" ht="30.0" customHeight="1">
      <c r="A588" s="1"/>
      <c r="F588" s="2"/>
    </row>
    <row r="589" ht="30.0" customHeight="1">
      <c r="A589" s="1"/>
      <c r="F589" s="2"/>
    </row>
    <row r="590" ht="30.0" customHeight="1">
      <c r="A590" s="1"/>
      <c r="F590" s="2"/>
    </row>
    <row r="591" ht="30.0" customHeight="1">
      <c r="A591" s="1"/>
      <c r="F591" s="2"/>
    </row>
    <row r="592" ht="30.0" customHeight="1">
      <c r="A592" s="1"/>
      <c r="F592" s="2"/>
    </row>
    <row r="593" ht="30.0" customHeight="1">
      <c r="A593" s="1"/>
      <c r="F593" s="2"/>
    </row>
    <row r="594" ht="30.0" customHeight="1">
      <c r="A594" s="1"/>
      <c r="F594" s="2"/>
    </row>
    <row r="595" ht="30.0" customHeight="1">
      <c r="A595" s="1"/>
      <c r="F595" s="2"/>
    </row>
    <row r="596" ht="30.0" customHeight="1">
      <c r="A596" s="1"/>
      <c r="F596" s="2"/>
    </row>
    <row r="597" ht="30.0" customHeight="1">
      <c r="A597" s="1"/>
      <c r="F597" s="2"/>
    </row>
    <row r="598" ht="30.0" customHeight="1">
      <c r="A598" s="1"/>
      <c r="F598" s="2"/>
    </row>
    <row r="599" ht="30.0" customHeight="1">
      <c r="A599" s="1"/>
      <c r="F599" s="2"/>
    </row>
    <row r="600" ht="30.0" customHeight="1">
      <c r="A600" s="1"/>
      <c r="F600" s="2"/>
    </row>
    <row r="601" ht="30.0" customHeight="1">
      <c r="A601" s="1"/>
      <c r="F601" s="2"/>
    </row>
    <row r="602" ht="30.0" customHeight="1">
      <c r="A602" s="1"/>
      <c r="F602" s="2"/>
    </row>
    <row r="603" ht="30.0" customHeight="1">
      <c r="A603" s="1"/>
      <c r="F603" s="2"/>
    </row>
    <row r="604" ht="30.0" customHeight="1">
      <c r="A604" s="1"/>
      <c r="F604" s="2"/>
    </row>
    <row r="605" ht="30.0" customHeight="1">
      <c r="A605" s="1"/>
      <c r="F605" s="2"/>
    </row>
    <row r="606" ht="30.0" customHeight="1">
      <c r="A606" s="1"/>
      <c r="F606" s="2"/>
    </row>
    <row r="607" ht="30.0" customHeight="1">
      <c r="A607" s="1"/>
      <c r="F607" s="2"/>
    </row>
    <row r="608" ht="30.0" customHeight="1">
      <c r="A608" s="1"/>
      <c r="F608" s="2"/>
    </row>
    <row r="609" ht="30.0" customHeight="1">
      <c r="A609" s="1"/>
      <c r="F609" s="2"/>
    </row>
    <row r="610" ht="30.0" customHeight="1">
      <c r="A610" s="1"/>
      <c r="F610" s="2"/>
    </row>
    <row r="611" ht="30.0" customHeight="1">
      <c r="A611" s="1"/>
      <c r="F611" s="2"/>
    </row>
    <row r="612" ht="30.0" customHeight="1">
      <c r="A612" s="1"/>
      <c r="F612" s="2"/>
    </row>
    <row r="613" ht="30.0" customHeight="1">
      <c r="A613" s="1"/>
      <c r="F613" s="2"/>
    </row>
    <row r="614" ht="30.0" customHeight="1">
      <c r="A614" s="1"/>
      <c r="F614" s="2"/>
    </row>
    <row r="615" ht="30.0" customHeight="1">
      <c r="A615" s="1"/>
      <c r="F615" s="2"/>
    </row>
    <row r="616" ht="30.0" customHeight="1">
      <c r="A616" s="1"/>
      <c r="F616" s="2"/>
    </row>
    <row r="617" ht="30.0" customHeight="1">
      <c r="A617" s="1"/>
      <c r="F617" s="2"/>
    </row>
    <row r="618" ht="30.0" customHeight="1">
      <c r="A618" s="1"/>
      <c r="F618" s="2"/>
    </row>
    <row r="619" ht="30.0" customHeight="1">
      <c r="A619" s="1"/>
      <c r="F619" s="2"/>
    </row>
    <row r="620" ht="30.0" customHeight="1">
      <c r="A620" s="1"/>
      <c r="F620" s="2"/>
    </row>
    <row r="621" ht="30.0" customHeight="1">
      <c r="A621" s="1"/>
      <c r="F621" s="2"/>
    </row>
    <row r="622" ht="30.0" customHeight="1">
      <c r="A622" s="1"/>
      <c r="F622" s="2"/>
    </row>
    <row r="623" ht="30.0" customHeight="1">
      <c r="A623" s="1"/>
      <c r="F623" s="2"/>
    </row>
    <row r="624" ht="30.0" customHeight="1">
      <c r="A624" s="1"/>
      <c r="F624" s="2"/>
    </row>
    <row r="625" ht="30.0" customHeight="1">
      <c r="A625" s="1"/>
      <c r="F625" s="2"/>
    </row>
    <row r="626" ht="30.0" customHeight="1">
      <c r="A626" s="1"/>
      <c r="F626" s="2"/>
    </row>
    <row r="627" ht="30.0" customHeight="1">
      <c r="A627" s="1"/>
      <c r="F627" s="2"/>
    </row>
    <row r="628" ht="30.0" customHeight="1">
      <c r="A628" s="1"/>
      <c r="F628" s="2"/>
    </row>
    <row r="629" ht="30.0" customHeight="1">
      <c r="A629" s="1"/>
      <c r="F629" s="2"/>
    </row>
    <row r="630" ht="30.0" customHeight="1">
      <c r="A630" s="1"/>
      <c r="F630" s="2"/>
    </row>
    <row r="631" ht="30.0" customHeight="1">
      <c r="A631" s="1"/>
      <c r="F631" s="2"/>
    </row>
    <row r="632" ht="30.0" customHeight="1">
      <c r="A632" s="1"/>
      <c r="F632" s="2"/>
    </row>
    <row r="633" ht="30.0" customHeight="1">
      <c r="A633" s="1"/>
      <c r="F633" s="2"/>
    </row>
    <row r="634" ht="30.0" customHeight="1">
      <c r="A634" s="1"/>
      <c r="F634" s="2"/>
    </row>
    <row r="635" ht="30.0" customHeight="1">
      <c r="A635" s="1"/>
      <c r="F635" s="2"/>
    </row>
    <row r="636" ht="30.0" customHeight="1">
      <c r="A636" s="1"/>
      <c r="F636" s="2"/>
    </row>
    <row r="637" ht="30.0" customHeight="1">
      <c r="A637" s="1"/>
      <c r="F637" s="2"/>
    </row>
    <row r="638" ht="30.0" customHeight="1">
      <c r="A638" s="1"/>
      <c r="F638" s="2"/>
    </row>
    <row r="639" ht="30.0" customHeight="1">
      <c r="A639" s="1"/>
      <c r="F639" s="2"/>
    </row>
    <row r="640" ht="30.0" customHeight="1">
      <c r="A640" s="1"/>
      <c r="F640" s="2"/>
    </row>
    <row r="641" ht="30.0" customHeight="1">
      <c r="A641" s="1"/>
      <c r="F641" s="2"/>
    </row>
    <row r="642" ht="30.0" customHeight="1">
      <c r="A642" s="1"/>
      <c r="F642" s="2"/>
    </row>
    <row r="643" ht="30.0" customHeight="1">
      <c r="A643" s="1"/>
      <c r="F643" s="2"/>
    </row>
    <row r="644" ht="30.0" customHeight="1">
      <c r="A644" s="1"/>
      <c r="F644" s="2"/>
    </row>
    <row r="645" ht="30.0" customHeight="1">
      <c r="A645" s="1"/>
      <c r="F645" s="2"/>
    </row>
    <row r="646" ht="30.0" customHeight="1">
      <c r="A646" s="1"/>
      <c r="F646" s="2"/>
    </row>
    <row r="647" ht="30.0" customHeight="1">
      <c r="A647" s="1"/>
      <c r="F647" s="2"/>
    </row>
    <row r="648" ht="30.0" customHeight="1">
      <c r="A648" s="1"/>
      <c r="F648" s="2"/>
    </row>
    <row r="649" ht="30.0" customHeight="1">
      <c r="A649" s="1"/>
      <c r="F649" s="2"/>
    </row>
    <row r="650" ht="30.0" customHeight="1">
      <c r="A650" s="1"/>
      <c r="F650" s="2"/>
    </row>
    <row r="651" ht="30.0" customHeight="1">
      <c r="A651" s="1"/>
      <c r="F651" s="2"/>
    </row>
    <row r="652" ht="30.0" customHeight="1">
      <c r="A652" s="1"/>
      <c r="F652" s="2"/>
    </row>
    <row r="653" ht="30.0" customHeight="1">
      <c r="A653" s="1"/>
      <c r="F653" s="2"/>
    </row>
    <row r="654" ht="30.0" customHeight="1">
      <c r="A654" s="1"/>
      <c r="F654" s="2"/>
    </row>
    <row r="655" ht="30.0" customHeight="1">
      <c r="A655" s="1"/>
      <c r="F655" s="2"/>
    </row>
    <row r="656" ht="30.0" customHeight="1">
      <c r="A656" s="1"/>
      <c r="F656" s="2"/>
    </row>
    <row r="657" ht="30.0" customHeight="1">
      <c r="A657" s="1"/>
      <c r="F657" s="2"/>
    </row>
    <row r="658" ht="30.0" customHeight="1">
      <c r="A658" s="1"/>
      <c r="F658" s="2"/>
    </row>
    <row r="659" ht="30.0" customHeight="1">
      <c r="A659" s="1"/>
      <c r="F659" s="2"/>
    </row>
    <row r="660" ht="30.0" customHeight="1">
      <c r="A660" s="1"/>
      <c r="F660" s="2"/>
    </row>
    <row r="661" ht="30.0" customHeight="1">
      <c r="A661" s="1"/>
      <c r="F661" s="2"/>
    </row>
    <row r="662" ht="30.0" customHeight="1">
      <c r="A662" s="1"/>
      <c r="F662" s="2"/>
    </row>
    <row r="663" ht="30.0" customHeight="1">
      <c r="A663" s="1"/>
      <c r="F663" s="2"/>
    </row>
    <row r="664" ht="30.0" customHeight="1">
      <c r="A664" s="1"/>
      <c r="F664" s="2"/>
    </row>
    <row r="665" ht="30.0" customHeight="1">
      <c r="A665" s="1"/>
      <c r="F665" s="2"/>
    </row>
    <row r="666" ht="30.0" customHeight="1">
      <c r="A666" s="1"/>
      <c r="F666" s="2"/>
    </row>
    <row r="667" ht="30.0" customHeight="1">
      <c r="A667" s="1"/>
      <c r="F667" s="2"/>
    </row>
    <row r="668" ht="30.0" customHeight="1">
      <c r="A668" s="1"/>
      <c r="F668" s="2"/>
    </row>
    <row r="669" ht="30.0" customHeight="1">
      <c r="A669" s="1"/>
      <c r="F669" s="2"/>
    </row>
    <row r="670" ht="30.0" customHeight="1">
      <c r="A670" s="1"/>
      <c r="F670" s="2"/>
    </row>
    <row r="671" ht="30.0" customHeight="1">
      <c r="A671" s="1"/>
      <c r="F671" s="2"/>
    </row>
    <row r="672" ht="30.0" customHeight="1">
      <c r="A672" s="1"/>
      <c r="F672" s="2"/>
    </row>
    <row r="673" ht="30.0" customHeight="1">
      <c r="A673" s="1"/>
      <c r="F673" s="2"/>
    </row>
    <row r="674" ht="30.0" customHeight="1">
      <c r="A674" s="1"/>
      <c r="F674" s="2"/>
    </row>
    <row r="675" ht="30.0" customHeight="1">
      <c r="A675" s="1"/>
      <c r="F675" s="2"/>
    </row>
    <row r="676" ht="30.0" customHeight="1">
      <c r="A676" s="1"/>
      <c r="F676" s="2"/>
    </row>
    <row r="677" ht="30.0" customHeight="1">
      <c r="A677" s="1"/>
      <c r="F677" s="2"/>
    </row>
    <row r="678" ht="30.0" customHeight="1">
      <c r="A678" s="1"/>
      <c r="F678" s="2"/>
    </row>
    <row r="679" ht="30.0" customHeight="1">
      <c r="A679" s="1"/>
      <c r="F679" s="2"/>
    </row>
    <row r="680" ht="30.0" customHeight="1">
      <c r="A680" s="1"/>
      <c r="F680" s="2"/>
    </row>
    <row r="681" ht="30.0" customHeight="1">
      <c r="A681" s="1"/>
      <c r="F681" s="2"/>
    </row>
    <row r="682" ht="30.0" customHeight="1">
      <c r="A682" s="1"/>
      <c r="F682" s="2"/>
    </row>
    <row r="683" ht="30.0" customHeight="1">
      <c r="A683" s="1"/>
      <c r="F683" s="2"/>
    </row>
    <row r="684" ht="30.0" customHeight="1">
      <c r="A684" s="1"/>
      <c r="F684" s="2"/>
    </row>
    <row r="685" ht="30.0" customHeight="1">
      <c r="A685" s="1"/>
      <c r="F685" s="2"/>
    </row>
    <row r="686" ht="30.0" customHeight="1">
      <c r="A686" s="1"/>
      <c r="F686" s="2"/>
    </row>
    <row r="687" ht="30.0" customHeight="1">
      <c r="A687" s="1"/>
      <c r="F687" s="2"/>
    </row>
    <row r="688" ht="30.0" customHeight="1">
      <c r="A688" s="1"/>
      <c r="F688" s="2"/>
    </row>
    <row r="689" ht="30.0" customHeight="1">
      <c r="A689" s="1"/>
      <c r="F689" s="2"/>
    </row>
    <row r="690" ht="30.0" customHeight="1">
      <c r="A690" s="1"/>
      <c r="F690" s="2"/>
    </row>
    <row r="691" ht="30.0" customHeight="1">
      <c r="A691" s="1"/>
      <c r="F691" s="2"/>
    </row>
    <row r="692" ht="30.0" customHeight="1">
      <c r="A692" s="1"/>
      <c r="F692" s="2"/>
    </row>
    <row r="693" ht="30.0" customHeight="1">
      <c r="A693" s="1"/>
      <c r="F693" s="2"/>
    </row>
    <row r="694" ht="30.0" customHeight="1">
      <c r="A694" s="1"/>
      <c r="F694" s="2"/>
    </row>
    <row r="695" ht="30.0" customHeight="1">
      <c r="A695" s="1"/>
      <c r="F695" s="2"/>
    </row>
    <row r="696" ht="30.0" customHeight="1">
      <c r="A696" s="1"/>
      <c r="F696" s="2"/>
    </row>
    <row r="697" ht="30.0" customHeight="1">
      <c r="A697" s="1"/>
      <c r="F697" s="2"/>
    </row>
    <row r="698" ht="30.0" customHeight="1">
      <c r="A698" s="1"/>
      <c r="F698" s="2"/>
    </row>
    <row r="699" ht="30.0" customHeight="1">
      <c r="A699" s="1"/>
      <c r="F699" s="2"/>
    </row>
    <row r="700" ht="30.0" customHeight="1">
      <c r="A700" s="1"/>
      <c r="F700" s="2"/>
    </row>
    <row r="701" ht="30.0" customHeight="1">
      <c r="A701" s="1"/>
      <c r="F701" s="2"/>
    </row>
    <row r="702" ht="30.0" customHeight="1">
      <c r="A702" s="1"/>
      <c r="F702" s="2"/>
    </row>
    <row r="703" ht="30.0" customHeight="1">
      <c r="A703" s="1"/>
      <c r="F703" s="2"/>
    </row>
    <row r="704" ht="30.0" customHeight="1">
      <c r="A704" s="1"/>
      <c r="F704" s="2"/>
    </row>
    <row r="705" ht="30.0" customHeight="1">
      <c r="A705" s="1"/>
      <c r="F705" s="2"/>
    </row>
    <row r="706" ht="30.0" customHeight="1">
      <c r="A706" s="1"/>
      <c r="F706" s="2"/>
    </row>
    <row r="707" ht="30.0" customHeight="1">
      <c r="A707" s="1"/>
      <c r="F707" s="2"/>
    </row>
    <row r="708" ht="30.0" customHeight="1">
      <c r="A708" s="1"/>
      <c r="F708" s="2"/>
    </row>
    <row r="709" ht="30.0" customHeight="1">
      <c r="A709" s="1"/>
      <c r="F709" s="2"/>
    </row>
    <row r="710" ht="30.0" customHeight="1">
      <c r="A710" s="1"/>
      <c r="F710" s="2"/>
    </row>
    <row r="711" ht="30.0" customHeight="1">
      <c r="A711" s="1"/>
      <c r="F711" s="2"/>
    </row>
    <row r="712" ht="30.0" customHeight="1">
      <c r="A712" s="1"/>
      <c r="F712" s="2"/>
    </row>
    <row r="713" ht="30.0" customHeight="1">
      <c r="A713" s="1"/>
      <c r="F713" s="2"/>
    </row>
    <row r="714" ht="30.0" customHeight="1">
      <c r="A714" s="1"/>
      <c r="F714" s="2"/>
    </row>
    <row r="715" ht="30.0" customHeight="1">
      <c r="A715" s="1"/>
      <c r="F715" s="2"/>
    </row>
    <row r="716" ht="30.0" customHeight="1">
      <c r="A716" s="1"/>
      <c r="F716" s="2"/>
    </row>
    <row r="717" ht="30.0" customHeight="1">
      <c r="A717" s="1"/>
      <c r="F717" s="2"/>
    </row>
    <row r="718" ht="30.0" customHeight="1">
      <c r="A718" s="1"/>
      <c r="F718" s="2"/>
    </row>
    <row r="719" ht="30.0" customHeight="1">
      <c r="A719" s="1"/>
      <c r="F719" s="2"/>
    </row>
    <row r="720" ht="30.0" customHeight="1">
      <c r="A720" s="1"/>
      <c r="F720" s="2"/>
    </row>
    <row r="721" ht="30.0" customHeight="1">
      <c r="A721" s="1"/>
      <c r="F721" s="2"/>
    </row>
    <row r="722" ht="30.0" customHeight="1">
      <c r="A722" s="1"/>
      <c r="F722" s="2"/>
    </row>
    <row r="723" ht="30.0" customHeight="1">
      <c r="A723" s="1"/>
      <c r="F723" s="2"/>
    </row>
    <row r="724" ht="30.0" customHeight="1">
      <c r="A724" s="1"/>
      <c r="F724" s="2"/>
    </row>
    <row r="725" ht="30.0" customHeight="1">
      <c r="A725" s="1"/>
      <c r="F725" s="2"/>
    </row>
    <row r="726" ht="30.0" customHeight="1">
      <c r="A726" s="1"/>
      <c r="F726" s="2"/>
    </row>
    <row r="727" ht="30.0" customHeight="1">
      <c r="A727" s="1"/>
      <c r="F727" s="2"/>
    </row>
    <row r="728" ht="30.0" customHeight="1">
      <c r="A728" s="1"/>
      <c r="F728" s="2"/>
    </row>
    <row r="729" ht="30.0" customHeight="1">
      <c r="A729" s="1"/>
      <c r="F729" s="2"/>
    </row>
    <row r="730" ht="30.0" customHeight="1">
      <c r="A730" s="1"/>
      <c r="F730" s="2"/>
    </row>
    <row r="731" ht="30.0" customHeight="1">
      <c r="A731" s="1"/>
      <c r="F731" s="2"/>
    </row>
    <row r="732" ht="30.0" customHeight="1">
      <c r="A732" s="1"/>
      <c r="F732" s="2"/>
    </row>
    <row r="733" ht="30.0" customHeight="1">
      <c r="A733" s="1"/>
      <c r="F733" s="2"/>
    </row>
    <row r="734" ht="30.0" customHeight="1">
      <c r="A734" s="1"/>
      <c r="F734" s="2"/>
    </row>
    <row r="735" ht="30.0" customHeight="1">
      <c r="A735" s="1"/>
      <c r="F735" s="2"/>
    </row>
    <row r="736" ht="30.0" customHeight="1">
      <c r="A736" s="1"/>
      <c r="F736" s="2"/>
    </row>
    <row r="737" ht="30.0" customHeight="1">
      <c r="A737" s="1"/>
      <c r="F737" s="2"/>
    </row>
    <row r="738" ht="30.0" customHeight="1">
      <c r="A738" s="1"/>
      <c r="F738" s="2"/>
    </row>
    <row r="739" ht="30.0" customHeight="1">
      <c r="A739" s="1"/>
      <c r="F739" s="2"/>
    </row>
    <row r="740" ht="30.0" customHeight="1">
      <c r="A740" s="1"/>
      <c r="F740" s="2"/>
    </row>
    <row r="741" ht="30.0" customHeight="1">
      <c r="A741" s="1"/>
      <c r="F741" s="2"/>
    </row>
    <row r="742" ht="30.0" customHeight="1">
      <c r="A742" s="1"/>
      <c r="F742" s="2"/>
    </row>
    <row r="743" ht="30.0" customHeight="1">
      <c r="A743" s="1"/>
      <c r="F743" s="2"/>
    </row>
    <row r="744" ht="30.0" customHeight="1">
      <c r="A744" s="1"/>
      <c r="F744" s="2"/>
    </row>
    <row r="745" ht="30.0" customHeight="1">
      <c r="A745" s="1"/>
      <c r="F745" s="2"/>
    </row>
    <row r="746" ht="30.0" customHeight="1">
      <c r="A746" s="1"/>
      <c r="F746" s="2"/>
    </row>
    <row r="747" ht="30.0" customHeight="1">
      <c r="A747" s="1"/>
      <c r="F747" s="2"/>
    </row>
    <row r="748" ht="30.0" customHeight="1">
      <c r="A748" s="1"/>
      <c r="F748" s="2"/>
    </row>
    <row r="749" ht="30.0" customHeight="1">
      <c r="A749" s="1"/>
      <c r="F749" s="2"/>
    </row>
    <row r="750" ht="30.0" customHeight="1">
      <c r="A750" s="1"/>
      <c r="F750" s="2"/>
    </row>
    <row r="751" ht="30.0" customHeight="1">
      <c r="A751" s="1"/>
      <c r="F751" s="2"/>
    </row>
    <row r="752" ht="30.0" customHeight="1">
      <c r="A752" s="1"/>
      <c r="F752" s="2"/>
    </row>
    <row r="753" ht="30.0" customHeight="1">
      <c r="A753" s="1"/>
      <c r="F753" s="2"/>
    </row>
    <row r="754" ht="30.0" customHeight="1">
      <c r="A754" s="1"/>
      <c r="F754" s="2"/>
    </row>
    <row r="755" ht="30.0" customHeight="1">
      <c r="A755" s="1"/>
      <c r="F755" s="2"/>
    </row>
    <row r="756" ht="30.0" customHeight="1">
      <c r="A756" s="1"/>
      <c r="F756" s="2"/>
    </row>
    <row r="757" ht="30.0" customHeight="1">
      <c r="A757" s="1"/>
      <c r="F757" s="2"/>
    </row>
    <row r="758" ht="30.0" customHeight="1">
      <c r="A758" s="1"/>
      <c r="F758" s="2"/>
    </row>
    <row r="759" ht="30.0" customHeight="1">
      <c r="A759" s="1"/>
      <c r="F759" s="2"/>
    </row>
    <row r="760" ht="30.0" customHeight="1">
      <c r="A760" s="1"/>
      <c r="F760" s="2"/>
    </row>
    <row r="761" ht="30.0" customHeight="1">
      <c r="A761" s="1"/>
      <c r="F761" s="2"/>
    </row>
    <row r="762" ht="30.0" customHeight="1">
      <c r="A762" s="1"/>
      <c r="F762" s="2"/>
    </row>
    <row r="763" ht="30.0" customHeight="1">
      <c r="A763" s="1"/>
      <c r="F763" s="2"/>
    </row>
    <row r="764" ht="30.0" customHeight="1">
      <c r="A764" s="1"/>
      <c r="F764" s="2"/>
    </row>
    <row r="765" ht="30.0" customHeight="1">
      <c r="A765" s="1"/>
      <c r="F765" s="2"/>
    </row>
    <row r="766" ht="30.0" customHeight="1">
      <c r="A766" s="1"/>
      <c r="F766" s="2"/>
    </row>
    <row r="767" ht="30.0" customHeight="1">
      <c r="A767" s="1"/>
      <c r="F767" s="2"/>
    </row>
    <row r="768" ht="30.0" customHeight="1">
      <c r="A768" s="1"/>
      <c r="F768" s="2"/>
    </row>
    <row r="769" ht="30.0" customHeight="1">
      <c r="A769" s="1"/>
      <c r="F769" s="2"/>
    </row>
    <row r="770" ht="30.0" customHeight="1">
      <c r="A770" s="1"/>
      <c r="F770" s="2"/>
    </row>
    <row r="771" ht="30.0" customHeight="1">
      <c r="A771" s="1"/>
      <c r="F771" s="2"/>
    </row>
    <row r="772" ht="30.0" customHeight="1">
      <c r="A772" s="1"/>
      <c r="F772" s="2"/>
    </row>
    <row r="773" ht="30.0" customHeight="1">
      <c r="A773" s="1"/>
      <c r="F773" s="2"/>
    </row>
    <row r="774" ht="30.0" customHeight="1">
      <c r="A774" s="1"/>
      <c r="F774" s="2"/>
    </row>
    <row r="775" ht="30.0" customHeight="1">
      <c r="A775" s="1"/>
      <c r="F775" s="2"/>
    </row>
    <row r="776" ht="30.0" customHeight="1">
      <c r="A776" s="1"/>
      <c r="F776" s="2"/>
    </row>
    <row r="777" ht="30.0" customHeight="1">
      <c r="A777" s="1"/>
      <c r="F777" s="2"/>
    </row>
    <row r="778" ht="30.0" customHeight="1">
      <c r="A778" s="1"/>
      <c r="F778" s="2"/>
    </row>
    <row r="779" ht="30.0" customHeight="1">
      <c r="A779" s="1"/>
      <c r="F779" s="2"/>
    </row>
    <row r="780" ht="30.0" customHeight="1">
      <c r="A780" s="1"/>
      <c r="F780" s="2"/>
    </row>
    <row r="781" ht="30.0" customHeight="1">
      <c r="A781" s="1"/>
      <c r="F781" s="2"/>
    </row>
    <row r="782" ht="30.0" customHeight="1">
      <c r="A782" s="1"/>
      <c r="F782" s="2"/>
    </row>
    <row r="783" ht="30.0" customHeight="1">
      <c r="A783" s="1"/>
      <c r="F783" s="2"/>
    </row>
    <row r="784" ht="30.0" customHeight="1">
      <c r="A784" s="1"/>
      <c r="F784" s="2"/>
    </row>
    <row r="785" ht="30.0" customHeight="1">
      <c r="A785" s="1"/>
      <c r="F785" s="2"/>
    </row>
    <row r="786" ht="30.0" customHeight="1">
      <c r="A786" s="1"/>
      <c r="F786" s="2"/>
    </row>
    <row r="787" ht="30.0" customHeight="1">
      <c r="A787" s="1"/>
      <c r="F787" s="2"/>
    </row>
    <row r="788" ht="30.0" customHeight="1">
      <c r="A788" s="1"/>
      <c r="F788" s="2"/>
    </row>
    <row r="789" ht="30.0" customHeight="1">
      <c r="A789" s="1"/>
      <c r="F789" s="2"/>
    </row>
    <row r="790" ht="30.0" customHeight="1">
      <c r="A790" s="1"/>
      <c r="F790" s="2"/>
    </row>
    <row r="791" ht="30.0" customHeight="1">
      <c r="A791" s="1"/>
      <c r="F791" s="2"/>
    </row>
    <row r="792" ht="30.0" customHeight="1">
      <c r="A792" s="1"/>
      <c r="F792" s="2"/>
    </row>
    <row r="793" ht="30.0" customHeight="1">
      <c r="A793" s="1"/>
      <c r="F793" s="2"/>
    </row>
    <row r="794" ht="30.0" customHeight="1">
      <c r="A794" s="1"/>
      <c r="F794" s="2"/>
    </row>
    <row r="795" ht="30.0" customHeight="1">
      <c r="A795" s="1"/>
      <c r="F795" s="2"/>
    </row>
    <row r="796" ht="30.0" customHeight="1">
      <c r="A796" s="1"/>
      <c r="F796" s="2"/>
    </row>
    <row r="797" ht="30.0" customHeight="1">
      <c r="A797" s="1"/>
      <c r="F797" s="2"/>
    </row>
    <row r="798" ht="30.0" customHeight="1">
      <c r="A798" s="1"/>
      <c r="F798" s="2"/>
    </row>
    <row r="799" ht="30.0" customHeight="1">
      <c r="A799" s="1"/>
      <c r="F799" s="2"/>
    </row>
    <row r="800" ht="30.0" customHeight="1">
      <c r="A800" s="1"/>
      <c r="F800" s="2"/>
    </row>
    <row r="801" ht="30.0" customHeight="1">
      <c r="A801" s="1"/>
      <c r="F801" s="2"/>
    </row>
    <row r="802" ht="30.0" customHeight="1">
      <c r="A802" s="1"/>
      <c r="F802" s="2"/>
    </row>
    <row r="803" ht="30.0" customHeight="1">
      <c r="A803" s="1"/>
      <c r="F803" s="2"/>
    </row>
    <row r="804" ht="30.0" customHeight="1">
      <c r="A804" s="1"/>
      <c r="F804" s="2"/>
    </row>
    <row r="805" ht="30.0" customHeight="1">
      <c r="A805" s="1"/>
      <c r="F805" s="2"/>
    </row>
    <row r="806" ht="30.0" customHeight="1">
      <c r="A806" s="1"/>
      <c r="F806" s="2"/>
    </row>
    <row r="807" ht="30.0" customHeight="1">
      <c r="A807" s="1"/>
      <c r="F807" s="2"/>
    </row>
    <row r="808" ht="30.0" customHeight="1">
      <c r="A808" s="1"/>
      <c r="F808" s="2"/>
    </row>
    <row r="809" ht="30.0" customHeight="1">
      <c r="A809" s="1"/>
      <c r="F809" s="2"/>
    </row>
    <row r="810" ht="30.0" customHeight="1">
      <c r="A810" s="1"/>
      <c r="F810" s="2"/>
    </row>
    <row r="811" ht="30.0" customHeight="1">
      <c r="A811" s="1"/>
      <c r="F811" s="2"/>
    </row>
    <row r="812" ht="30.0" customHeight="1">
      <c r="A812" s="1"/>
      <c r="F812" s="2"/>
    </row>
    <row r="813" ht="30.0" customHeight="1">
      <c r="A813" s="1"/>
      <c r="F813" s="2"/>
    </row>
    <row r="814" ht="30.0" customHeight="1">
      <c r="A814" s="1"/>
      <c r="F814" s="2"/>
    </row>
    <row r="815" ht="30.0" customHeight="1">
      <c r="A815" s="1"/>
      <c r="F815" s="2"/>
    </row>
    <row r="816" ht="30.0" customHeight="1">
      <c r="A816" s="1"/>
      <c r="F816" s="2"/>
    </row>
    <row r="817" ht="30.0" customHeight="1">
      <c r="A817" s="1"/>
      <c r="F817" s="2"/>
    </row>
    <row r="818" ht="30.0" customHeight="1">
      <c r="A818" s="1"/>
      <c r="F818" s="2"/>
    </row>
    <row r="819" ht="30.0" customHeight="1">
      <c r="A819" s="1"/>
      <c r="F819" s="2"/>
    </row>
    <row r="820" ht="30.0" customHeight="1">
      <c r="A820" s="1"/>
      <c r="F820" s="2"/>
    </row>
    <row r="821" ht="30.0" customHeight="1">
      <c r="A821" s="1"/>
      <c r="F821" s="2"/>
    </row>
    <row r="822" ht="30.0" customHeight="1">
      <c r="A822" s="1"/>
      <c r="F822" s="2"/>
    </row>
    <row r="823" ht="30.0" customHeight="1">
      <c r="A823" s="1"/>
      <c r="F823" s="2"/>
    </row>
    <row r="824" ht="30.0" customHeight="1">
      <c r="A824" s="1"/>
      <c r="F824" s="2"/>
    </row>
    <row r="825" ht="30.0" customHeight="1">
      <c r="A825" s="1"/>
      <c r="F825" s="2"/>
    </row>
    <row r="826" ht="30.0" customHeight="1">
      <c r="A826" s="1"/>
      <c r="F826" s="2"/>
    </row>
    <row r="827" ht="30.0" customHeight="1">
      <c r="A827" s="1"/>
      <c r="F827" s="2"/>
    </row>
    <row r="828" ht="30.0" customHeight="1">
      <c r="A828" s="1"/>
      <c r="F828" s="2"/>
    </row>
    <row r="829" ht="30.0" customHeight="1">
      <c r="A829" s="1"/>
      <c r="F829" s="2"/>
    </row>
    <row r="830" ht="30.0" customHeight="1">
      <c r="A830" s="1"/>
      <c r="F830" s="2"/>
    </row>
    <row r="831" ht="30.0" customHeight="1">
      <c r="A831" s="1"/>
      <c r="F831" s="2"/>
    </row>
    <row r="832" ht="30.0" customHeight="1">
      <c r="A832" s="1"/>
      <c r="F832" s="2"/>
    </row>
    <row r="833" ht="30.0" customHeight="1">
      <c r="A833" s="1"/>
      <c r="F833" s="2"/>
    </row>
    <row r="834" ht="30.0" customHeight="1">
      <c r="A834" s="1"/>
      <c r="F834" s="2"/>
    </row>
    <row r="835" ht="30.0" customHeight="1">
      <c r="A835" s="1"/>
      <c r="F835" s="2"/>
    </row>
    <row r="836" ht="30.0" customHeight="1">
      <c r="A836" s="1"/>
      <c r="F836" s="2"/>
    </row>
    <row r="837" ht="30.0" customHeight="1">
      <c r="A837" s="1"/>
      <c r="F837" s="2"/>
    </row>
    <row r="838" ht="30.0" customHeight="1">
      <c r="A838" s="1"/>
      <c r="F838" s="2"/>
    </row>
    <row r="839" ht="30.0" customHeight="1">
      <c r="A839" s="1"/>
      <c r="F839" s="2"/>
    </row>
    <row r="840" ht="30.0" customHeight="1">
      <c r="A840" s="1"/>
      <c r="F840" s="2"/>
    </row>
    <row r="841" ht="30.0" customHeight="1">
      <c r="A841" s="1"/>
      <c r="F841" s="2"/>
    </row>
    <row r="842" ht="30.0" customHeight="1">
      <c r="A842" s="1"/>
      <c r="F842" s="2"/>
    </row>
    <row r="843" ht="30.0" customHeight="1">
      <c r="A843" s="1"/>
      <c r="F843" s="2"/>
    </row>
    <row r="844" ht="30.0" customHeight="1">
      <c r="A844" s="1"/>
      <c r="F844" s="2"/>
    </row>
    <row r="845" ht="30.0" customHeight="1">
      <c r="A845" s="1"/>
      <c r="F845" s="2"/>
    </row>
    <row r="846" ht="30.0" customHeight="1">
      <c r="A846" s="1"/>
      <c r="F846" s="2"/>
    </row>
    <row r="847" ht="30.0" customHeight="1">
      <c r="A847" s="1"/>
      <c r="F847" s="2"/>
    </row>
    <row r="848" ht="30.0" customHeight="1">
      <c r="A848" s="1"/>
      <c r="F848" s="2"/>
    </row>
    <row r="849" ht="30.0" customHeight="1">
      <c r="A849" s="1"/>
      <c r="F849" s="2"/>
    </row>
    <row r="850" ht="30.0" customHeight="1">
      <c r="A850" s="1"/>
      <c r="F850" s="2"/>
    </row>
    <row r="851" ht="30.0" customHeight="1">
      <c r="A851" s="1"/>
      <c r="F851" s="2"/>
    </row>
    <row r="852" ht="30.0" customHeight="1">
      <c r="A852" s="1"/>
      <c r="F852" s="2"/>
    </row>
    <row r="853" ht="30.0" customHeight="1">
      <c r="A853" s="1"/>
      <c r="F853" s="2"/>
    </row>
    <row r="854" ht="30.0" customHeight="1">
      <c r="A854" s="1"/>
      <c r="F854" s="2"/>
    </row>
    <row r="855" ht="30.0" customHeight="1">
      <c r="A855" s="1"/>
      <c r="F855" s="2"/>
    </row>
    <row r="856" ht="30.0" customHeight="1">
      <c r="A856" s="1"/>
      <c r="F856" s="2"/>
    </row>
    <row r="857" ht="30.0" customHeight="1">
      <c r="A857" s="1"/>
      <c r="F857" s="2"/>
    </row>
    <row r="858" ht="30.0" customHeight="1">
      <c r="A858" s="1"/>
      <c r="F858" s="2"/>
    </row>
    <row r="859" ht="30.0" customHeight="1">
      <c r="A859" s="1"/>
      <c r="F859" s="2"/>
    </row>
    <row r="860" ht="30.0" customHeight="1">
      <c r="A860" s="1"/>
      <c r="F860" s="2"/>
    </row>
    <row r="861" ht="30.0" customHeight="1">
      <c r="A861" s="1"/>
      <c r="F861" s="2"/>
    </row>
    <row r="862" ht="30.0" customHeight="1">
      <c r="A862" s="1"/>
      <c r="F862" s="2"/>
    </row>
    <row r="863" ht="30.0" customHeight="1">
      <c r="A863" s="1"/>
      <c r="F863" s="2"/>
    </row>
    <row r="864" ht="30.0" customHeight="1">
      <c r="A864" s="1"/>
      <c r="F864" s="2"/>
    </row>
    <row r="865" ht="30.0" customHeight="1">
      <c r="A865" s="1"/>
      <c r="F865" s="2"/>
    </row>
    <row r="866" ht="30.0" customHeight="1">
      <c r="A866" s="1"/>
      <c r="F866" s="2"/>
    </row>
    <row r="867" ht="30.0" customHeight="1">
      <c r="A867" s="1"/>
      <c r="F867" s="2"/>
    </row>
    <row r="868" ht="30.0" customHeight="1">
      <c r="A868" s="1"/>
      <c r="F868" s="2"/>
    </row>
    <row r="869" ht="30.0" customHeight="1">
      <c r="A869" s="1"/>
      <c r="F869" s="2"/>
    </row>
    <row r="870" ht="30.0" customHeight="1">
      <c r="A870" s="1"/>
      <c r="F870" s="2"/>
    </row>
    <row r="871" ht="30.0" customHeight="1">
      <c r="A871" s="1"/>
      <c r="F871" s="2"/>
    </row>
    <row r="872" ht="30.0" customHeight="1">
      <c r="A872" s="1"/>
      <c r="F872" s="2"/>
    </row>
    <row r="873" ht="30.0" customHeight="1">
      <c r="A873" s="1"/>
      <c r="F873" s="2"/>
    </row>
    <row r="874" ht="30.0" customHeight="1">
      <c r="A874" s="1"/>
      <c r="F874" s="2"/>
    </row>
    <row r="875" ht="30.0" customHeight="1">
      <c r="A875" s="1"/>
      <c r="F875" s="2"/>
    </row>
    <row r="876" ht="30.0" customHeight="1">
      <c r="A876" s="1"/>
      <c r="F876" s="2"/>
    </row>
    <row r="877" ht="30.0" customHeight="1">
      <c r="A877" s="1"/>
      <c r="F877" s="2"/>
    </row>
    <row r="878" ht="30.0" customHeight="1">
      <c r="A878" s="1"/>
      <c r="F878" s="2"/>
    </row>
    <row r="879" ht="30.0" customHeight="1">
      <c r="A879" s="1"/>
      <c r="F879" s="2"/>
    </row>
    <row r="880" ht="30.0" customHeight="1">
      <c r="A880" s="1"/>
      <c r="F880" s="2"/>
    </row>
    <row r="881" ht="30.0" customHeight="1">
      <c r="A881" s="1"/>
      <c r="F881" s="2"/>
    </row>
    <row r="882" ht="30.0" customHeight="1">
      <c r="A882" s="1"/>
      <c r="F882" s="2"/>
    </row>
    <row r="883" ht="30.0" customHeight="1">
      <c r="A883" s="1"/>
      <c r="F883" s="2"/>
    </row>
    <row r="884" ht="30.0" customHeight="1">
      <c r="A884" s="1"/>
      <c r="F884" s="2"/>
    </row>
    <row r="885" ht="30.0" customHeight="1">
      <c r="A885" s="1"/>
      <c r="F885" s="2"/>
    </row>
    <row r="886" ht="30.0" customHeight="1">
      <c r="A886" s="1"/>
      <c r="F886" s="2"/>
    </row>
    <row r="887" ht="30.0" customHeight="1">
      <c r="A887" s="1"/>
      <c r="F887" s="2"/>
    </row>
    <row r="888" ht="30.0" customHeight="1">
      <c r="A888" s="1"/>
      <c r="F888" s="2"/>
    </row>
    <row r="889" ht="30.0" customHeight="1">
      <c r="A889" s="1"/>
      <c r="F889" s="2"/>
    </row>
    <row r="890" ht="30.0" customHeight="1">
      <c r="A890" s="1"/>
      <c r="F890" s="2"/>
    </row>
    <row r="891" ht="30.0" customHeight="1">
      <c r="A891" s="1"/>
      <c r="F891" s="2"/>
    </row>
    <row r="892" ht="30.0" customHeight="1">
      <c r="A892" s="1"/>
      <c r="F892" s="2"/>
    </row>
    <row r="893" ht="30.0" customHeight="1">
      <c r="A893" s="1"/>
      <c r="F893" s="2"/>
    </row>
    <row r="894" ht="30.0" customHeight="1">
      <c r="A894" s="1"/>
      <c r="F894" s="2"/>
    </row>
    <row r="895" ht="30.0" customHeight="1">
      <c r="A895" s="1"/>
      <c r="F895" s="2"/>
    </row>
    <row r="896" ht="30.0" customHeight="1">
      <c r="A896" s="1"/>
      <c r="F896" s="2"/>
    </row>
    <row r="897" ht="30.0" customHeight="1">
      <c r="A897" s="1"/>
      <c r="F897" s="2"/>
    </row>
    <row r="898" ht="30.0" customHeight="1">
      <c r="A898" s="1"/>
      <c r="F898" s="2"/>
    </row>
    <row r="899" ht="30.0" customHeight="1">
      <c r="A899" s="1"/>
      <c r="F899" s="2"/>
    </row>
    <row r="900" ht="30.0" customHeight="1">
      <c r="A900" s="1"/>
      <c r="F900" s="2"/>
    </row>
    <row r="901" ht="30.0" customHeight="1">
      <c r="A901" s="1"/>
      <c r="F901" s="2"/>
    </row>
    <row r="902" ht="30.0" customHeight="1">
      <c r="A902" s="1"/>
      <c r="F902" s="2"/>
    </row>
    <row r="903" ht="30.0" customHeight="1">
      <c r="A903" s="1"/>
      <c r="F903" s="2"/>
    </row>
    <row r="904" ht="30.0" customHeight="1">
      <c r="A904" s="1"/>
      <c r="F904" s="2"/>
    </row>
    <row r="905" ht="30.0" customHeight="1">
      <c r="A905" s="1"/>
      <c r="F905" s="2"/>
    </row>
    <row r="906" ht="30.0" customHeight="1">
      <c r="A906" s="1"/>
      <c r="F906" s="2"/>
    </row>
    <row r="907" ht="30.0" customHeight="1">
      <c r="A907" s="1"/>
      <c r="F907" s="2"/>
    </row>
    <row r="908" ht="30.0" customHeight="1">
      <c r="A908" s="1"/>
      <c r="F908" s="2"/>
    </row>
    <row r="909" ht="30.0" customHeight="1">
      <c r="A909" s="1"/>
      <c r="F909" s="2"/>
    </row>
    <row r="910" ht="30.0" customHeight="1">
      <c r="A910" s="1"/>
      <c r="F910" s="2"/>
    </row>
    <row r="911" ht="30.0" customHeight="1">
      <c r="A911" s="1"/>
      <c r="F911" s="2"/>
    </row>
    <row r="912" ht="30.0" customHeight="1">
      <c r="A912" s="1"/>
      <c r="F912" s="2"/>
    </row>
    <row r="913" ht="30.0" customHeight="1">
      <c r="A913" s="1"/>
      <c r="F913" s="2"/>
    </row>
    <row r="914" ht="30.0" customHeight="1">
      <c r="A914" s="1"/>
      <c r="F914" s="2"/>
    </row>
    <row r="915" ht="30.0" customHeight="1">
      <c r="A915" s="1"/>
      <c r="F915" s="2"/>
    </row>
    <row r="916" ht="30.0" customHeight="1">
      <c r="A916" s="1"/>
      <c r="F916" s="2"/>
    </row>
    <row r="917" ht="30.0" customHeight="1">
      <c r="A917" s="1"/>
      <c r="F917" s="2"/>
    </row>
    <row r="918" ht="30.0" customHeight="1">
      <c r="A918" s="1"/>
      <c r="F918" s="2"/>
    </row>
    <row r="919" ht="30.0" customHeight="1">
      <c r="A919" s="1"/>
      <c r="F919" s="2"/>
    </row>
    <row r="920" ht="30.0" customHeight="1">
      <c r="A920" s="1"/>
      <c r="F920" s="2"/>
    </row>
    <row r="921" ht="30.0" customHeight="1">
      <c r="A921" s="1"/>
      <c r="F921" s="2"/>
    </row>
    <row r="922" ht="30.0" customHeight="1">
      <c r="A922" s="1"/>
      <c r="F922" s="2"/>
    </row>
    <row r="923" ht="30.0" customHeight="1">
      <c r="A923" s="1"/>
      <c r="F923" s="2"/>
    </row>
    <row r="924" ht="30.0" customHeight="1">
      <c r="A924" s="1"/>
      <c r="F924" s="2"/>
    </row>
    <row r="925" ht="30.0" customHeight="1">
      <c r="A925" s="1"/>
      <c r="F925" s="2"/>
    </row>
    <row r="926" ht="30.0" customHeight="1">
      <c r="A926" s="1"/>
      <c r="F926" s="2"/>
    </row>
    <row r="927" ht="30.0" customHeight="1">
      <c r="A927" s="1"/>
      <c r="F927" s="2"/>
    </row>
    <row r="928" ht="30.0" customHeight="1">
      <c r="A928" s="1"/>
      <c r="F928" s="2"/>
    </row>
    <row r="929" ht="30.0" customHeight="1">
      <c r="A929" s="1"/>
      <c r="F929" s="2"/>
    </row>
    <row r="930" ht="30.0" customHeight="1">
      <c r="A930" s="1"/>
      <c r="F930" s="2"/>
    </row>
    <row r="931" ht="30.0" customHeight="1">
      <c r="A931" s="1"/>
      <c r="F931" s="2"/>
    </row>
    <row r="932" ht="30.0" customHeight="1">
      <c r="A932" s="1"/>
      <c r="F932" s="2"/>
    </row>
    <row r="933" ht="30.0" customHeight="1">
      <c r="A933" s="1"/>
      <c r="F933" s="2"/>
    </row>
    <row r="934" ht="30.0" customHeight="1">
      <c r="A934" s="1"/>
      <c r="F934" s="2"/>
    </row>
    <row r="935" ht="30.0" customHeight="1">
      <c r="A935" s="1"/>
      <c r="F935" s="2"/>
    </row>
    <row r="936" ht="30.0" customHeight="1">
      <c r="A936" s="1"/>
      <c r="F936" s="2"/>
    </row>
    <row r="937" ht="30.0" customHeight="1">
      <c r="A937" s="1"/>
      <c r="F937" s="2"/>
    </row>
    <row r="938" ht="30.0" customHeight="1">
      <c r="A938" s="1"/>
      <c r="F938" s="2"/>
    </row>
    <row r="939" ht="30.0" customHeight="1">
      <c r="A939" s="1"/>
      <c r="F939" s="2"/>
    </row>
    <row r="940" ht="30.0" customHeight="1">
      <c r="A940" s="1"/>
      <c r="F940" s="2"/>
    </row>
    <row r="941" ht="30.0" customHeight="1">
      <c r="A941" s="1"/>
      <c r="F941" s="2"/>
    </row>
    <row r="942" ht="30.0" customHeight="1">
      <c r="A942" s="1"/>
      <c r="F942" s="2"/>
    </row>
    <row r="943" ht="30.0" customHeight="1">
      <c r="A943" s="1"/>
      <c r="F943" s="2"/>
    </row>
    <row r="944" ht="30.0" customHeight="1">
      <c r="A944" s="1"/>
      <c r="F944" s="2"/>
    </row>
    <row r="945" ht="30.0" customHeight="1">
      <c r="A945" s="1"/>
      <c r="F945" s="2"/>
    </row>
    <row r="946" ht="30.0" customHeight="1">
      <c r="A946" s="1"/>
      <c r="F946" s="2"/>
    </row>
    <row r="947" ht="30.0" customHeight="1">
      <c r="A947" s="1"/>
      <c r="F947" s="2"/>
    </row>
    <row r="948" ht="30.0" customHeight="1">
      <c r="A948" s="1"/>
      <c r="F948" s="2"/>
    </row>
    <row r="949" ht="30.0" customHeight="1">
      <c r="A949" s="1"/>
      <c r="F949" s="2"/>
    </row>
    <row r="950" ht="30.0" customHeight="1">
      <c r="A950" s="1"/>
      <c r="F950" s="2"/>
    </row>
    <row r="951" ht="30.0" customHeight="1">
      <c r="A951" s="1"/>
      <c r="F951" s="2"/>
    </row>
    <row r="952" ht="30.0" customHeight="1">
      <c r="A952" s="1"/>
      <c r="F952" s="2"/>
    </row>
    <row r="953" ht="30.0" customHeight="1">
      <c r="A953" s="1"/>
      <c r="F953" s="2"/>
    </row>
    <row r="954" ht="30.0" customHeight="1">
      <c r="A954" s="1"/>
      <c r="F954" s="2"/>
    </row>
    <row r="955" ht="30.0" customHeight="1">
      <c r="A955" s="1"/>
      <c r="F955" s="2"/>
    </row>
    <row r="956" ht="30.0" customHeight="1">
      <c r="A956" s="1"/>
      <c r="F956" s="2"/>
    </row>
    <row r="957" ht="30.0" customHeight="1">
      <c r="A957" s="1"/>
      <c r="F957" s="2"/>
    </row>
    <row r="958" ht="30.0" customHeight="1">
      <c r="A958" s="1"/>
      <c r="F958" s="2"/>
    </row>
    <row r="959" ht="30.0" customHeight="1">
      <c r="A959" s="1"/>
      <c r="F959" s="2"/>
    </row>
    <row r="960" ht="30.0" customHeight="1">
      <c r="A960" s="1"/>
      <c r="F960" s="2"/>
    </row>
    <row r="961" ht="30.0" customHeight="1">
      <c r="A961" s="1"/>
      <c r="F961" s="2"/>
    </row>
    <row r="962" ht="30.0" customHeight="1">
      <c r="A962" s="1"/>
      <c r="F962" s="2"/>
    </row>
    <row r="963" ht="30.0" customHeight="1">
      <c r="A963" s="1"/>
      <c r="F963" s="2"/>
    </row>
    <row r="964" ht="30.0" customHeight="1">
      <c r="A964" s="1"/>
      <c r="F964" s="2"/>
    </row>
    <row r="965" ht="30.0" customHeight="1">
      <c r="A965" s="1"/>
      <c r="F965" s="2"/>
    </row>
    <row r="966" ht="30.0" customHeight="1">
      <c r="A966" s="1"/>
      <c r="F966" s="2"/>
    </row>
    <row r="967" ht="30.0" customHeight="1">
      <c r="A967" s="1"/>
      <c r="F967" s="2"/>
    </row>
    <row r="968" ht="30.0" customHeight="1">
      <c r="A968" s="1"/>
      <c r="F968" s="2"/>
    </row>
    <row r="969" ht="30.0" customHeight="1">
      <c r="A969" s="1"/>
      <c r="F969" s="2"/>
    </row>
    <row r="970" ht="30.0" customHeight="1">
      <c r="A970" s="1"/>
      <c r="F970" s="2"/>
    </row>
    <row r="971" ht="30.0" customHeight="1">
      <c r="A971" s="1"/>
      <c r="F971" s="2"/>
    </row>
    <row r="972" ht="30.0" customHeight="1">
      <c r="A972" s="1"/>
      <c r="F972" s="2"/>
    </row>
    <row r="973" ht="30.0" customHeight="1">
      <c r="A973" s="1"/>
      <c r="F973" s="2"/>
    </row>
    <row r="974" ht="30.0" customHeight="1">
      <c r="A974" s="1"/>
      <c r="F974" s="2"/>
    </row>
    <row r="975" ht="30.0" customHeight="1">
      <c r="A975" s="1"/>
      <c r="F975" s="2"/>
    </row>
    <row r="976" ht="30.0" customHeight="1">
      <c r="A976" s="1"/>
      <c r="F976" s="2"/>
    </row>
    <row r="977" ht="30.0" customHeight="1">
      <c r="A977" s="1"/>
      <c r="F977" s="2"/>
    </row>
    <row r="978" ht="30.0" customHeight="1">
      <c r="A978" s="1"/>
      <c r="F978" s="2"/>
    </row>
    <row r="979" ht="30.0" customHeight="1">
      <c r="A979" s="1"/>
      <c r="F979" s="2"/>
    </row>
    <row r="980" ht="30.0" customHeight="1">
      <c r="A980" s="1"/>
      <c r="F980" s="2"/>
    </row>
    <row r="981" ht="30.0" customHeight="1">
      <c r="A981" s="1"/>
      <c r="F981" s="2"/>
    </row>
    <row r="982" ht="30.0" customHeight="1">
      <c r="A982" s="1"/>
      <c r="F982" s="2"/>
    </row>
    <row r="983" ht="30.0" customHeight="1">
      <c r="A983" s="1"/>
      <c r="F983" s="2"/>
    </row>
    <row r="984" ht="30.0" customHeight="1">
      <c r="A984" s="1"/>
      <c r="F984" s="2"/>
    </row>
    <row r="985" ht="30.0" customHeight="1">
      <c r="A985" s="1"/>
      <c r="F985" s="2"/>
    </row>
    <row r="986" ht="30.0" customHeight="1">
      <c r="A986" s="1"/>
      <c r="F986" s="2"/>
    </row>
    <row r="987" ht="30.0" customHeight="1">
      <c r="A987" s="1"/>
      <c r="F987" s="2"/>
    </row>
    <row r="988" ht="30.0" customHeight="1">
      <c r="A988" s="1"/>
      <c r="F988" s="2"/>
    </row>
    <row r="989" ht="30.0" customHeight="1">
      <c r="A989" s="1"/>
      <c r="F989" s="2"/>
    </row>
    <row r="990" ht="30.0" customHeight="1">
      <c r="A990" s="1"/>
      <c r="F990" s="2"/>
    </row>
    <row r="991" ht="30.0" customHeight="1">
      <c r="A991" s="1"/>
      <c r="F991" s="2"/>
    </row>
    <row r="992" ht="30.0" customHeight="1">
      <c r="A992" s="1"/>
      <c r="F992" s="2"/>
    </row>
    <row r="993" ht="30.0" customHeight="1">
      <c r="A993" s="1"/>
      <c r="F993" s="2"/>
    </row>
    <row r="994" ht="30.0" customHeight="1">
      <c r="A994" s="1"/>
      <c r="F994" s="2"/>
    </row>
    <row r="995" ht="30.0" customHeight="1">
      <c r="A995" s="1"/>
      <c r="F995" s="2"/>
    </row>
    <row r="996" ht="30.0" customHeight="1">
      <c r="A996" s="1"/>
      <c r="F996" s="2"/>
    </row>
    <row r="997" ht="30.0" customHeight="1">
      <c r="A997" s="1"/>
      <c r="F997" s="2"/>
    </row>
    <row r="998" ht="30.0" customHeight="1">
      <c r="A998" s="1"/>
      <c r="F998" s="2"/>
    </row>
    <row r="999" ht="30.0" customHeight="1">
      <c r="A999" s="1"/>
      <c r="F999" s="2"/>
    </row>
    <row r="1000" ht="30.0" customHeight="1">
      <c r="A1000" s="1"/>
      <c r="F1000" s="2"/>
    </row>
  </sheetData>
  <mergeCells count="8">
    <mergeCell ref="B2:H2"/>
    <mergeCell ref="I2:N2"/>
    <mergeCell ref="O2:T2"/>
    <mergeCell ref="I4:L4"/>
    <mergeCell ref="N4:Q4"/>
    <mergeCell ref="S4:V4"/>
    <mergeCell ref="X4:AA4"/>
    <mergeCell ref="AC4:AF4"/>
  </mergeCells>
  <conditionalFormatting sqref="I6:AM6">
    <cfRule type="expression" dxfId="0" priority="1">
      <formula>I$7&lt;=EOMONTH($I$7,0)</formula>
    </cfRule>
  </conditionalFormatting>
  <conditionalFormatting sqref="I6:BL6">
    <cfRule type="expression" dxfId="1" priority="2">
      <formula>AND(I$7&lt;=EOMONTH($I$7,1),I$7&gt;EOMONTH($I$7,0))</formula>
    </cfRule>
  </conditionalFormatting>
  <conditionalFormatting sqref="I7:BL36">
    <cfRule type="expression" dxfId="2" priority="3">
      <formula>AND(TODAY()&gt;=I$7,TODAY()&lt;J$7)</formula>
    </cfRule>
  </conditionalFormatting>
  <conditionalFormatting sqref="I10:BL35">
    <cfRule type="expression" dxfId="3" priority="4" stopIfTrue="1">
      <formula>AND($C10="Low Risk",I$7&gt;=$F10,I$7&lt;=$F10+$G10-1)</formula>
    </cfRule>
  </conditionalFormatting>
  <conditionalFormatting sqref="I10:BL35">
    <cfRule type="expression" dxfId="4" priority="5" stopIfTrue="1">
      <formula>AND($C10="High Risk",I$7&gt;=$F10,I$7&lt;=$F10+$G10-1)</formula>
    </cfRule>
  </conditionalFormatting>
  <conditionalFormatting sqref="I10:BL35">
    <cfRule type="expression" dxfId="5" priority="6" stopIfTrue="1">
      <formula>AND($C10="On Track",I$7&gt;=$F10,I$7&lt;=$F10+$G10-1)</formula>
    </cfRule>
  </conditionalFormatting>
  <conditionalFormatting sqref="I10:BL35">
    <cfRule type="expression" dxfId="6" priority="7" stopIfTrue="1">
      <formula>AND($C10="Med Risk",I$7&gt;=$F10,I$7&lt;=$F10+$G10-1)</formula>
    </cfRule>
  </conditionalFormatting>
  <conditionalFormatting sqref="I10:BL35">
    <cfRule type="expression" dxfId="7" priority="8" stopIfTrue="1">
      <formula>AND(LEN($C10)=0,I$7&gt;=$F10,I$7&lt;=$F10+$G10-1)</formula>
    </cfRule>
  </conditionalFormatting>
  <conditionalFormatting sqref="I36:BL36">
    <cfRule type="expression" dxfId="8" priority="9" stopIfTrue="1">
      <formula>AND(#REF!="Low Risk",I$7&gt;=#REF!,I$7&lt;=#REF!+#REF!-1)</formula>
    </cfRule>
  </conditionalFormatting>
  <conditionalFormatting sqref="I36:BL36">
    <cfRule type="expression" dxfId="9" priority="10" stopIfTrue="1">
      <formula>AND(#REF!="High Risk",I$7&gt;=#REF!,I$7&lt;=#REF!+#REF!-1)</formula>
    </cfRule>
  </conditionalFormatting>
  <conditionalFormatting sqref="I36:BL36">
    <cfRule type="expression" dxfId="10" priority="11" stopIfTrue="1">
      <formula>AND(#REF!="On Track",I$7&gt;=#REF!,I$7&lt;=#REF!+#REF!-1)</formula>
    </cfRule>
  </conditionalFormatting>
  <conditionalFormatting sqref="I36:BL36">
    <cfRule type="expression" dxfId="11" priority="12" stopIfTrue="1">
      <formula>AND(#REF!="Med Risk",I$7&gt;=#REF!,I$7&lt;=#REF!+#REF!-1)</formula>
    </cfRule>
  </conditionalFormatting>
  <conditionalFormatting sqref="I36:BL36">
    <cfRule type="expression" dxfId="12" priority="13" stopIfTrue="1">
      <formula>AND(LEN(#REF!)=0,I$7&gt;=#REF!,I$7&lt;=#REF!+#REF!-1)</formula>
    </cfRule>
  </conditionalFormatting>
  <conditionalFormatting sqref="J6:BL6">
    <cfRule type="expression" dxfId="0" priority="14">
      <formula>AND(J$7&lt;=EOMONTH($I$7,2),J$7&gt;EOMONTH($I$7,0),J$7&gt;EOMONTH($I$7,1))</formula>
    </cfRule>
  </conditionalFormatting>
  <dataValidations>
    <dataValidation type="list" allowBlank="1" sqref="C11">
      <formula1>"Goal,Milestone,On Track,Low Risk,Med Risk,High Risk"</formula1>
    </dataValidation>
    <dataValidation type="decimal" operator="greaterThanOrEqual" allowBlank="1" showInputMessage="1" prompt="Scrolling Increment - Changing this number will scroll the Gantt Chart view." sqref="C7">
      <formula1>0.0</formula1>
    </dataValidation>
    <dataValidation type="list" allowBlank="1" showErrorMessage="1" sqref="C10 C12:C35">
      <formula1>"Goal,Milestone,On Track,Low Risk,Med Risk,High Risk"</formula1>
    </dataValidation>
  </dataValidations>
  <printOptions horizontalCentered="1"/>
  <pageMargins bottom="0.5" footer="0.0" header="0.0" left="0.25" right="0.25" top="0.5"/>
  <pageSetup fitToHeight="0" orientation="landscape"/>
  <headerFooter>
    <oddFooter/>
  </headerFooter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2023-01-31T06:47:08Z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