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Shop_Slots" sheetId="2" state="visible" r:id="rId2"/>
    <sheet xmlns:r="http://schemas.openxmlformats.org/officeDocument/2006/relationships" name="Input_Operations" sheetId="3" state="visible" r:id="rId3"/>
    <sheet xmlns:r="http://schemas.openxmlformats.org/officeDocument/2006/relationships" name="Output_Operations" sheetId="4" state="visible" r:id="rId4"/>
    <sheet xmlns:r="http://schemas.openxmlformats.org/officeDocument/2006/relationships" name="KPI_Check" sheetId="5" state="visible" r:id="rId5"/>
    <sheet xmlns:r="http://schemas.openxmlformats.org/officeDocument/2006/relationships" name="KPI_Dashbo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dxfs count="3">
    <dxf>
      <fill>
        <patternFill patternType="solid">
          <fgColor rgb="00FFF2CC"/>
          <bgColor rgb="00FFF2C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Lyon – Utilisation (%) Input vs Output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'KPI_Dashboard'!B4</f>
            </strRef>
          </tx>
          <spPr>
            <a:ln xmlns:a="http://schemas.openxmlformats.org/drawingml/2006/main">
              <a:prstDash val="solid"/>
            </a:ln>
          </spPr>
          <cat>
            <numRef>
              <f>'KPI_Dashboard'!$A$5:$A$9</f>
            </numRef>
          </cat>
          <val>
            <numRef>
              <f>'KPI_Dashboard'!$B$5:$B$9</f>
            </numRef>
          </val>
        </ser>
        <ser>
          <idx val="1"/>
          <order val="1"/>
          <tx>
            <strRef>
              <f>'KPI_Dashboard'!C4</f>
            </strRef>
          </tx>
          <spPr>
            <a:ln xmlns:a="http://schemas.openxmlformats.org/drawingml/2006/main">
              <a:prstDash val="solid"/>
            </a:ln>
          </spPr>
          <cat>
            <numRef>
              <f>'KPI_Dashboard'!$A$5:$A$9</f>
            </numRef>
          </cat>
          <val>
            <numRef>
              <f>'KPI_Dashboard'!$C$5:$C$9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Catégorie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Toulouse – Utilisation (%) Input vs Output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'KPI_Dashboard'!B21</f>
            </strRef>
          </tx>
          <spPr>
            <a:ln xmlns:a="http://schemas.openxmlformats.org/drawingml/2006/main">
              <a:prstDash val="solid"/>
            </a:ln>
          </spPr>
          <cat>
            <numRef>
              <f>'KPI_Dashboard'!$A$22:$A$26</f>
            </numRef>
          </cat>
          <val>
            <numRef>
              <f>'KPI_Dashboard'!$B$22:$B$26</f>
            </numRef>
          </val>
        </ser>
        <ser>
          <idx val="1"/>
          <order val="1"/>
          <tx>
            <strRef>
              <f>'KPI_Dashboard'!C21</f>
            </strRef>
          </tx>
          <spPr>
            <a:ln xmlns:a="http://schemas.openxmlformats.org/drawingml/2006/main">
              <a:prstDash val="solid"/>
            </a:ln>
          </spPr>
          <cat>
            <numRef>
              <f>'KPI_Dashboard'!$A$22:$A$26</f>
            </numRef>
          </cat>
          <val>
            <numRef>
              <f>'KPI_Dashboard'!$C$22:$C$26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Catégorie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Nantes – Utilisation (%) Input vs Output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'KPI_Dashboard'!B38</f>
            </strRef>
          </tx>
          <spPr>
            <a:ln xmlns:a="http://schemas.openxmlformats.org/drawingml/2006/main">
              <a:prstDash val="solid"/>
            </a:ln>
          </spPr>
          <cat>
            <numRef>
              <f>'KPI_Dashboard'!$A$39:$A$43</f>
            </numRef>
          </cat>
          <val>
            <numRef>
              <f>'KPI_Dashboard'!$B$39:$B$43</f>
            </numRef>
          </val>
        </ser>
        <ser>
          <idx val="1"/>
          <order val="1"/>
          <tx>
            <strRef>
              <f>'KPI_Dashboard'!C38</f>
            </strRef>
          </tx>
          <spPr>
            <a:ln xmlns:a="http://schemas.openxmlformats.org/drawingml/2006/main">
              <a:prstDash val="solid"/>
            </a:ln>
          </spPr>
          <cat>
            <numRef>
              <f>'KPI_Dashboard'!$A$39:$A$43</f>
            </numRef>
          </cat>
          <val>
            <numRef>
              <f>'KPI_Dashboard'!$C$39:$C$43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Catégorie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Bordeaux – Utilisation (%) Input vs Output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'KPI_Dashboard'!B55</f>
            </strRef>
          </tx>
          <spPr>
            <a:ln xmlns:a="http://schemas.openxmlformats.org/drawingml/2006/main">
              <a:prstDash val="solid"/>
            </a:ln>
          </spPr>
          <cat>
            <numRef>
              <f>'KPI_Dashboard'!$A$56:$A$60</f>
            </numRef>
          </cat>
          <val>
            <numRef>
              <f>'KPI_Dashboard'!$B$56:$B$60</f>
            </numRef>
          </val>
        </ser>
        <ser>
          <idx val="1"/>
          <order val="1"/>
          <tx>
            <strRef>
              <f>'KPI_Dashboard'!C55</f>
            </strRef>
          </tx>
          <spPr>
            <a:ln xmlns:a="http://schemas.openxmlformats.org/drawingml/2006/main">
              <a:prstDash val="solid"/>
            </a:ln>
          </spPr>
          <cat>
            <numRef>
              <f>'KPI_Dashboard'!$A$56:$A$60</f>
            </numRef>
          </cat>
          <val>
            <numRef>
              <f>'KPI_Dashboard'!$C$56:$C$60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Catégorie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Marseille – Utilisation (%) Input vs Output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'KPI_Dashboard'!B72</f>
            </strRef>
          </tx>
          <spPr>
            <a:ln xmlns:a="http://schemas.openxmlformats.org/drawingml/2006/main">
              <a:prstDash val="solid"/>
            </a:ln>
          </spPr>
          <cat>
            <numRef>
              <f>'KPI_Dashboard'!$A$73:$A$77</f>
            </numRef>
          </cat>
          <val>
            <numRef>
              <f>'KPI_Dashboard'!$B$73:$B$77</f>
            </numRef>
          </val>
        </ser>
        <ser>
          <idx val="1"/>
          <order val="1"/>
          <tx>
            <strRef>
              <f>'KPI_Dashboard'!C72</f>
            </strRef>
          </tx>
          <spPr>
            <a:ln xmlns:a="http://schemas.openxmlformats.org/drawingml/2006/main">
              <a:prstDash val="solid"/>
            </a:ln>
          </spPr>
          <cat>
            <numRef>
              <f>'KPI_Dashboard'!$A$73:$A$77</f>
            </numRef>
          </cat>
          <val>
            <numRef>
              <f>'KPI_Dashboard'!$C$73:$C$77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Catégorie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792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19</row>
      <rowOff>0</rowOff>
    </from>
    <ext cx="792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4</col>
      <colOff>0</colOff>
      <row>36</row>
      <rowOff>0</rowOff>
    </from>
    <ext cx="792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4</col>
      <colOff>0</colOff>
      <row>53</row>
      <rowOff>0</rowOff>
    </from>
    <ext cx="792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4</col>
      <colOff>0</colOff>
      <row>70</row>
      <rowOff>0</rowOff>
    </from>
    <ext cx="792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8" customWidth="1" min="3" max="3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START_DATE</t>
        </is>
      </c>
      <c r="B2" t="inlineStr">
        <is>
          <t>2025-09-01</t>
        </is>
      </c>
      <c r="C2" t="inlineStr">
        <is>
          <t>Date de début (YYYY-MM-DD)</t>
        </is>
      </c>
    </row>
    <row r="3">
      <c r="A3" t="inlineStr">
        <is>
          <t>HORIZON_DAYS</t>
        </is>
      </c>
      <c r="B3" t="n">
        <v>90</v>
      </c>
      <c r="C3" t="inlineStr">
        <is>
          <t>Durée de l'horizon (jours)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</cols>
  <sheetData>
    <row r="1">
      <c r="A1" s="1" t="inlineStr">
        <is>
          <t>Shop</t>
        </is>
      </c>
      <c r="B1" s="1" t="inlineStr">
        <is>
          <t>Catégorie</t>
        </is>
      </c>
      <c r="C1" s="1" t="inlineStr">
        <is>
          <t>SlotsPerDay</t>
        </is>
      </c>
    </row>
    <row r="2">
      <c r="A2" t="inlineStr">
        <is>
          <t>Lyon</t>
        </is>
      </c>
      <c r="B2" t="inlineStr">
        <is>
          <t>Inspection</t>
        </is>
      </c>
      <c r="C2" t="n">
        <v>2</v>
      </c>
    </row>
    <row r="3">
      <c r="A3" t="inlineStr">
        <is>
          <t>Lyon</t>
        </is>
      </c>
      <c r="B3" t="inlineStr">
        <is>
          <t>Repair</t>
        </is>
      </c>
      <c r="C3" t="n">
        <v>5</v>
      </c>
    </row>
    <row r="4">
      <c r="A4" t="inlineStr">
        <is>
          <t>Toulouse</t>
        </is>
      </c>
      <c r="B4" t="inlineStr">
        <is>
          <t>Repair</t>
        </is>
      </c>
      <c r="C4" t="n">
        <v>2</v>
      </c>
    </row>
    <row r="5">
      <c r="A5" t="inlineStr">
        <is>
          <t>Toulouse</t>
        </is>
      </c>
      <c r="B5" t="inlineStr">
        <is>
          <t>Inspection</t>
        </is>
      </c>
      <c r="C5" t="n">
        <v>5</v>
      </c>
    </row>
    <row r="6">
      <c r="A6" t="inlineStr">
        <is>
          <t>Nantes</t>
        </is>
      </c>
      <c r="B6" t="inlineStr">
        <is>
          <t>TestRun</t>
        </is>
      </c>
      <c r="C6" t="n">
        <v>4</v>
      </c>
    </row>
    <row r="7">
      <c r="A7" t="inlineStr">
        <is>
          <t>Nantes</t>
        </is>
      </c>
      <c r="B7" t="inlineStr">
        <is>
          <t>Repair</t>
        </is>
      </c>
      <c r="C7" t="n">
        <v>2</v>
      </c>
    </row>
    <row r="8">
      <c r="A8" t="inlineStr">
        <is>
          <t>Bordeaux</t>
        </is>
      </c>
      <c r="B8" t="inlineStr">
        <is>
          <t>Disassembly</t>
        </is>
      </c>
      <c r="C8" t="n">
        <v>4</v>
      </c>
    </row>
    <row r="9">
      <c r="A9" t="inlineStr">
        <is>
          <t>Bordeaux</t>
        </is>
      </c>
      <c r="B9" t="inlineStr">
        <is>
          <t>TestRun</t>
        </is>
      </c>
      <c r="C9" t="n">
        <v>6</v>
      </c>
    </row>
    <row r="10">
      <c r="A10" t="inlineStr">
        <is>
          <t>Marseille</t>
        </is>
      </c>
      <c r="B10" t="inlineStr">
        <is>
          <t>Repair</t>
        </is>
      </c>
      <c r="C10" t="n">
        <v>3</v>
      </c>
    </row>
    <row r="11">
      <c r="A11" t="inlineStr">
        <is>
          <t>Marseille</t>
        </is>
      </c>
      <c r="B11" t="inlineStr">
        <is>
          <t>Disassembly</t>
        </is>
      </c>
      <c r="C11" t="n">
        <v>2</v>
      </c>
    </row>
    <row r="12">
      <c r="A12" t="inlineStr">
        <is>
          <t>Bordeaux</t>
        </is>
      </c>
      <c r="B12" t="inlineStr">
        <is>
          <t>Repair</t>
        </is>
      </c>
      <c r="C12" t="n">
        <v>2</v>
      </c>
    </row>
    <row r="13">
      <c r="A13" t="inlineStr">
        <is>
          <t>Lyon</t>
        </is>
      </c>
      <c r="B13" t="inlineStr">
        <is>
          <t>Disassembly</t>
        </is>
      </c>
      <c r="C13" t="n">
        <v>4</v>
      </c>
    </row>
    <row r="14">
      <c r="A14" t="inlineStr">
        <is>
          <t>Nantes</t>
        </is>
      </c>
      <c r="B14" t="inlineStr">
        <is>
          <t>Assembly</t>
        </is>
      </c>
      <c r="C14" t="n">
        <v>5</v>
      </c>
    </row>
    <row r="15">
      <c r="A15" t="inlineStr">
        <is>
          <t>Lyon</t>
        </is>
      </c>
      <c r="B15" t="inlineStr">
        <is>
          <t>Assembly</t>
        </is>
      </c>
      <c r="C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20" customWidth="1" min="2" max="2"/>
    <col width="13" customWidth="1" min="3" max="3"/>
    <col width="11" customWidth="1" min="4" max="4"/>
    <col width="15" customWidth="1" min="5" max="5"/>
    <col width="12" customWidth="1" min="6" max="6"/>
  </cols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Catégorie</t>
        </is>
      </c>
      <c r="D1" s="1" t="inlineStr">
        <is>
          <t>Shop</t>
        </is>
      </c>
      <c r="E1" s="1" t="inlineStr">
        <is>
          <t>Durée (jours)</t>
        </is>
      </c>
      <c r="F1" s="1" t="inlineStr">
        <is>
          <t>Start Date</t>
        </is>
      </c>
    </row>
    <row r="2">
      <c r="A2" t="inlineStr">
        <is>
          <t>OP001</t>
        </is>
      </c>
      <c r="B2" t="inlineStr">
        <is>
          <t>Inspection Type 1</t>
        </is>
      </c>
      <c r="C2" t="inlineStr">
        <is>
          <t>Inspection</t>
        </is>
      </c>
      <c r="D2" t="inlineStr">
        <is>
          <t>Lyon</t>
        </is>
      </c>
      <c r="E2" t="n">
        <v>71</v>
      </c>
      <c r="F2" t="inlineStr">
        <is>
          <t>2025-11-06</t>
        </is>
      </c>
    </row>
    <row r="3">
      <c r="A3" t="inlineStr">
        <is>
          <t>OP002</t>
        </is>
      </c>
      <c r="B3" t="inlineStr">
        <is>
          <t>Assembly Type 2</t>
        </is>
      </c>
      <c r="C3" t="inlineStr">
        <is>
          <t>Assembly</t>
        </is>
      </c>
      <c r="D3" t="inlineStr">
        <is>
          <t>Nantes</t>
        </is>
      </c>
      <c r="E3" t="n">
        <v>73</v>
      </c>
      <c r="F3" t="inlineStr">
        <is>
          <t>2025-11-24</t>
        </is>
      </c>
    </row>
    <row r="4">
      <c r="A4" t="inlineStr">
        <is>
          <t>OP003</t>
        </is>
      </c>
      <c r="B4" t="inlineStr">
        <is>
          <t>Inspection Type 1</t>
        </is>
      </c>
      <c r="C4" t="inlineStr">
        <is>
          <t>Inspection</t>
        </is>
      </c>
      <c r="D4" t="inlineStr">
        <is>
          <t>Toulouse</t>
        </is>
      </c>
      <c r="E4" t="n">
        <v>71</v>
      </c>
      <c r="F4" t="inlineStr">
        <is>
          <t>2025-10-18</t>
        </is>
      </c>
    </row>
    <row r="5">
      <c r="A5" t="inlineStr">
        <is>
          <t>OP004</t>
        </is>
      </c>
      <c r="B5" t="inlineStr">
        <is>
          <t>Repair Type 2</t>
        </is>
      </c>
      <c r="C5" t="inlineStr">
        <is>
          <t>Repair</t>
        </is>
      </c>
      <c r="D5" t="inlineStr">
        <is>
          <t>Marseille</t>
        </is>
      </c>
      <c r="E5" t="n">
        <v>88</v>
      </c>
      <c r="F5" t="inlineStr">
        <is>
          <t>2025-11-01</t>
        </is>
      </c>
    </row>
    <row r="6">
      <c r="A6" t="inlineStr">
        <is>
          <t>OP005</t>
        </is>
      </c>
      <c r="B6" t="inlineStr">
        <is>
          <t>Disassembly Type 4</t>
        </is>
      </c>
      <c r="C6" t="inlineStr">
        <is>
          <t>Disassembly</t>
        </is>
      </c>
      <c r="D6" t="inlineStr">
        <is>
          <t>Marseille</t>
        </is>
      </c>
      <c r="E6" t="n">
        <v>51</v>
      </c>
      <c r="F6" t="inlineStr">
        <is>
          <t>2025-10-19</t>
        </is>
      </c>
    </row>
    <row r="7">
      <c r="A7" t="inlineStr">
        <is>
          <t>OP006</t>
        </is>
      </c>
      <c r="B7" t="inlineStr">
        <is>
          <t>Assembly Type 1</t>
        </is>
      </c>
      <c r="C7" t="inlineStr">
        <is>
          <t>Assembly</t>
        </is>
      </c>
      <c r="D7" t="inlineStr">
        <is>
          <t>Nantes</t>
        </is>
      </c>
      <c r="E7" t="n">
        <v>85</v>
      </c>
      <c r="F7" t="inlineStr">
        <is>
          <t>2025-09-08</t>
        </is>
      </c>
    </row>
    <row r="8">
      <c r="A8" t="inlineStr">
        <is>
          <t>OP007</t>
        </is>
      </c>
      <c r="B8" t="inlineStr">
        <is>
          <t>Repair Type 1</t>
        </is>
      </c>
      <c r="C8" t="inlineStr">
        <is>
          <t>Repair</t>
        </is>
      </c>
      <c r="D8" t="inlineStr">
        <is>
          <t>Nantes</t>
        </is>
      </c>
      <c r="E8" t="n">
        <v>30</v>
      </c>
      <c r="F8" t="inlineStr">
        <is>
          <t>2025-10-23</t>
        </is>
      </c>
    </row>
    <row r="9">
      <c r="A9" t="inlineStr">
        <is>
          <t>OP008</t>
        </is>
      </c>
      <c r="B9" t="inlineStr">
        <is>
          <t>Inspection Type 4</t>
        </is>
      </c>
      <c r="C9" t="inlineStr">
        <is>
          <t>Inspection</t>
        </is>
      </c>
      <c r="D9" t="inlineStr">
        <is>
          <t>Toulouse</t>
        </is>
      </c>
      <c r="E9" t="n">
        <v>62</v>
      </c>
      <c r="F9" t="inlineStr">
        <is>
          <t>2025-11-25</t>
        </is>
      </c>
    </row>
    <row r="10">
      <c r="A10" t="inlineStr">
        <is>
          <t>OP009</t>
        </is>
      </c>
      <c r="B10" t="inlineStr">
        <is>
          <t>TestRun Type 1</t>
        </is>
      </c>
      <c r="C10" t="inlineStr">
        <is>
          <t>TestRun</t>
        </is>
      </c>
      <c r="D10" t="inlineStr">
        <is>
          <t>Bordeaux</t>
        </is>
      </c>
      <c r="E10" t="n">
        <v>72</v>
      </c>
      <c r="F10" t="inlineStr">
        <is>
          <t>2025-09-28</t>
        </is>
      </c>
    </row>
    <row r="11">
      <c r="A11" t="inlineStr">
        <is>
          <t>OP010</t>
        </is>
      </c>
      <c r="B11" t="inlineStr">
        <is>
          <t>Inspection Type 4</t>
        </is>
      </c>
      <c r="C11" t="inlineStr">
        <is>
          <t>Inspection</t>
        </is>
      </c>
      <c r="D11" t="inlineStr">
        <is>
          <t>Toulouse</t>
        </is>
      </c>
      <c r="E11" t="n">
        <v>62</v>
      </c>
      <c r="F11" t="inlineStr">
        <is>
          <t>2025-10-05</t>
        </is>
      </c>
    </row>
    <row r="12">
      <c r="A12" t="inlineStr">
        <is>
          <t>OP011</t>
        </is>
      </c>
      <c r="B12" t="inlineStr">
        <is>
          <t>Disassembly Type 1</t>
        </is>
      </c>
      <c r="C12" t="inlineStr">
        <is>
          <t>Disassembly</t>
        </is>
      </c>
      <c r="D12" t="inlineStr">
        <is>
          <t>Lyon</t>
        </is>
      </c>
      <c r="E12" t="n">
        <v>52</v>
      </c>
      <c r="F12" t="inlineStr">
        <is>
          <t>2025-11-16</t>
        </is>
      </c>
    </row>
    <row r="13">
      <c r="A13" t="inlineStr">
        <is>
          <t>OP012</t>
        </is>
      </c>
      <c r="B13" t="inlineStr">
        <is>
          <t>Inspection Type 1</t>
        </is>
      </c>
      <c r="C13" t="inlineStr">
        <is>
          <t>Inspection</t>
        </is>
      </c>
      <c r="D13" t="inlineStr">
        <is>
          <t>Toulouse</t>
        </is>
      </c>
      <c r="E13" t="n">
        <v>71</v>
      </c>
      <c r="F13" t="inlineStr">
        <is>
          <t>2025-10-11</t>
        </is>
      </c>
    </row>
    <row r="14">
      <c r="A14" t="inlineStr">
        <is>
          <t>OP013</t>
        </is>
      </c>
      <c r="B14" t="inlineStr">
        <is>
          <t>Disassembly Type 1</t>
        </is>
      </c>
      <c r="C14" t="inlineStr">
        <is>
          <t>Disassembly</t>
        </is>
      </c>
      <c r="D14" t="inlineStr">
        <is>
          <t>Lyon</t>
        </is>
      </c>
      <c r="E14" t="n">
        <v>52</v>
      </c>
      <c r="F14" t="inlineStr">
        <is>
          <t>2025-09-04</t>
        </is>
      </c>
    </row>
    <row r="15">
      <c r="A15" t="inlineStr">
        <is>
          <t>OP014</t>
        </is>
      </c>
      <c r="B15" t="inlineStr">
        <is>
          <t>Assembly Type 3</t>
        </is>
      </c>
      <c r="C15" t="inlineStr">
        <is>
          <t>Assembly</t>
        </is>
      </c>
      <c r="D15" t="inlineStr">
        <is>
          <t>Lyon</t>
        </is>
      </c>
      <c r="E15" t="n">
        <v>54</v>
      </c>
      <c r="F15" t="inlineStr">
        <is>
          <t>2025-11-09</t>
        </is>
      </c>
    </row>
    <row r="16">
      <c r="A16" t="inlineStr">
        <is>
          <t>OP015</t>
        </is>
      </c>
      <c r="B16" t="inlineStr">
        <is>
          <t>Repair Type 4</t>
        </is>
      </c>
      <c r="C16" t="inlineStr">
        <is>
          <t>Repair</t>
        </is>
      </c>
      <c r="D16" t="inlineStr">
        <is>
          <t>Marseille</t>
        </is>
      </c>
      <c r="E16" t="n">
        <v>41</v>
      </c>
      <c r="F16" t="inlineStr">
        <is>
          <t>2025-11-04</t>
        </is>
      </c>
    </row>
    <row r="17">
      <c r="A17" t="inlineStr">
        <is>
          <t>OP016</t>
        </is>
      </c>
      <c r="B17" t="inlineStr">
        <is>
          <t>TestRun Type 3</t>
        </is>
      </c>
      <c r="C17" t="inlineStr">
        <is>
          <t>TestRun</t>
        </is>
      </c>
      <c r="D17" t="inlineStr">
        <is>
          <t>Nantes</t>
        </is>
      </c>
      <c r="E17" t="n">
        <v>89</v>
      </c>
      <c r="F17" t="inlineStr">
        <is>
          <t>2025-11-15</t>
        </is>
      </c>
    </row>
    <row r="18">
      <c r="A18" t="inlineStr">
        <is>
          <t>OP017</t>
        </is>
      </c>
      <c r="B18" t="inlineStr">
        <is>
          <t>Assembly Type 3</t>
        </is>
      </c>
      <c r="C18" t="inlineStr">
        <is>
          <t>Assembly</t>
        </is>
      </c>
      <c r="D18" t="inlineStr">
        <is>
          <t>Nantes</t>
        </is>
      </c>
      <c r="E18" t="n">
        <v>54</v>
      </c>
      <c r="F18" t="inlineStr">
        <is>
          <t>2025-10-05</t>
        </is>
      </c>
    </row>
    <row r="19">
      <c r="A19" t="inlineStr">
        <is>
          <t>OP018</t>
        </is>
      </c>
      <c r="B19" t="inlineStr">
        <is>
          <t>Disassembly Type 1</t>
        </is>
      </c>
      <c r="C19" t="inlineStr">
        <is>
          <t>Disassembly</t>
        </is>
      </c>
      <c r="D19" t="inlineStr">
        <is>
          <t>Bordeaux</t>
        </is>
      </c>
      <c r="E19" t="n">
        <v>52</v>
      </c>
      <c r="F19" t="inlineStr">
        <is>
          <t>2025-10-29</t>
        </is>
      </c>
    </row>
    <row r="20">
      <c r="A20" t="inlineStr">
        <is>
          <t>OP019</t>
        </is>
      </c>
      <c r="B20" t="inlineStr">
        <is>
          <t>Assembly Type 1</t>
        </is>
      </c>
      <c r="C20" t="inlineStr">
        <is>
          <t>Assembly</t>
        </is>
      </c>
      <c r="D20" t="inlineStr">
        <is>
          <t>Lyon</t>
        </is>
      </c>
      <c r="E20" t="n">
        <v>85</v>
      </c>
      <c r="F20" t="inlineStr">
        <is>
          <t>2025-09-11</t>
        </is>
      </c>
    </row>
    <row r="21">
      <c r="A21" t="inlineStr">
        <is>
          <t>OP020</t>
        </is>
      </c>
      <c r="B21" t="inlineStr">
        <is>
          <t>Disassembly Type 2</t>
        </is>
      </c>
      <c r="C21" t="inlineStr">
        <is>
          <t>Disassembly</t>
        </is>
      </c>
      <c r="D21" t="inlineStr">
        <is>
          <t>Marseille</t>
        </is>
      </c>
      <c r="E21" t="n">
        <v>78</v>
      </c>
      <c r="F21" t="inlineStr">
        <is>
          <t>2025-09-23</t>
        </is>
      </c>
    </row>
    <row r="22">
      <c r="A22" t="inlineStr">
        <is>
          <t>OP021</t>
        </is>
      </c>
      <c r="B22" t="inlineStr">
        <is>
          <t>Inspection Type 1</t>
        </is>
      </c>
      <c r="C22" t="inlineStr">
        <is>
          <t>Inspection</t>
        </is>
      </c>
      <c r="D22" t="inlineStr">
        <is>
          <t>Toulouse</t>
        </is>
      </c>
      <c r="E22" t="n">
        <v>71</v>
      </c>
      <c r="F22" t="inlineStr">
        <is>
          <t>2025-11-17</t>
        </is>
      </c>
    </row>
    <row r="23">
      <c r="A23" t="inlineStr">
        <is>
          <t>OP022</t>
        </is>
      </c>
      <c r="B23" t="inlineStr">
        <is>
          <t>Repair Type 2</t>
        </is>
      </c>
      <c r="C23" t="inlineStr">
        <is>
          <t>Repair</t>
        </is>
      </c>
      <c r="D23" t="inlineStr">
        <is>
          <t>Bordeaux</t>
        </is>
      </c>
      <c r="E23" t="n">
        <v>88</v>
      </c>
      <c r="F23" t="inlineStr">
        <is>
          <t>2025-09-19</t>
        </is>
      </c>
    </row>
    <row r="24">
      <c r="A24" t="inlineStr">
        <is>
          <t>OP023</t>
        </is>
      </c>
      <c r="B24" t="inlineStr">
        <is>
          <t>Disassembly Type 2</t>
        </is>
      </c>
      <c r="C24" t="inlineStr">
        <is>
          <t>Disassembly</t>
        </is>
      </c>
      <c r="D24" t="inlineStr">
        <is>
          <t>Bordeaux</t>
        </is>
      </c>
      <c r="E24" t="n">
        <v>78</v>
      </c>
      <c r="F24" t="inlineStr">
        <is>
          <t>2025-09-16</t>
        </is>
      </c>
    </row>
    <row r="25">
      <c r="A25" t="inlineStr">
        <is>
          <t>OP024</t>
        </is>
      </c>
      <c r="B25" t="inlineStr">
        <is>
          <t>Inspection Type 2</t>
        </is>
      </c>
      <c r="C25" t="inlineStr">
        <is>
          <t>Inspection</t>
        </is>
      </c>
      <c r="D25" t="inlineStr">
        <is>
          <t>Toulouse</t>
        </is>
      </c>
      <c r="E25" t="n">
        <v>22</v>
      </c>
      <c r="F25" t="inlineStr">
        <is>
          <t>2025-09-28</t>
        </is>
      </c>
    </row>
    <row r="26">
      <c r="A26" t="inlineStr">
        <is>
          <t>OP025</t>
        </is>
      </c>
      <c r="B26" t="inlineStr">
        <is>
          <t>Repair Type 1</t>
        </is>
      </c>
      <c r="C26" t="inlineStr">
        <is>
          <t>Repair</t>
        </is>
      </c>
      <c r="D26" t="inlineStr">
        <is>
          <t>Bordeaux</t>
        </is>
      </c>
      <c r="E26" t="n">
        <v>30</v>
      </c>
      <c r="F26" t="inlineStr">
        <is>
          <t>2025-10-01</t>
        </is>
      </c>
    </row>
    <row r="27">
      <c r="A27" t="inlineStr">
        <is>
          <t>OP026</t>
        </is>
      </c>
      <c r="B27" t="inlineStr">
        <is>
          <t>Assembly Type 3</t>
        </is>
      </c>
      <c r="C27" t="inlineStr">
        <is>
          <t>Assembly</t>
        </is>
      </c>
      <c r="D27" t="inlineStr">
        <is>
          <t>Lyon</t>
        </is>
      </c>
      <c r="E27" t="n">
        <v>54</v>
      </c>
      <c r="F27" t="inlineStr">
        <is>
          <t>2025-10-23</t>
        </is>
      </c>
    </row>
    <row r="28">
      <c r="A28" t="inlineStr">
        <is>
          <t>OP027</t>
        </is>
      </c>
      <c r="B28" t="inlineStr">
        <is>
          <t>TestRun Type 4</t>
        </is>
      </c>
      <c r="C28" t="inlineStr">
        <is>
          <t>TestRun</t>
        </is>
      </c>
      <c r="D28" t="inlineStr">
        <is>
          <t>Nantes</t>
        </is>
      </c>
      <c r="E28" t="n">
        <v>44</v>
      </c>
      <c r="F28" t="inlineStr">
        <is>
          <t>2025-11-10</t>
        </is>
      </c>
    </row>
    <row r="29">
      <c r="A29" t="inlineStr">
        <is>
          <t>OP028</t>
        </is>
      </c>
      <c r="B29" t="inlineStr">
        <is>
          <t>Repair Type 2</t>
        </is>
      </c>
      <c r="C29" t="inlineStr">
        <is>
          <t>Repair</t>
        </is>
      </c>
      <c r="D29" t="inlineStr">
        <is>
          <t>Lyon</t>
        </is>
      </c>
      <c r="E29" t="n">
        <v>88</v>
      </c>
      <c r="F29" t="inlineStr">
        <is>
          <t>2025-09-27</t>
        </is>
      </c>
    </row>
    <row r="30">
      <c r="A30" t="inlineStr">
        <is>
          <t>OP029</t>
        </is>
      </c>
      <c r="B30" t="inlineStr">
        <is>
          <t>Assembly Type 3</t>
        </is>
      </c>
      <c r="C30" t="inlineStr">
        <is>
          <t>Assembly</t>
        </is>
      </c>
      <c r="D30" t="inlineStr">
        <is>
          <t>Lyon</t>
        </is>
      </c>
      <c r="E30" t="n">
        <v>54</v>
      </c>
      <c r="F30" t="inlineStr">
        <is>
          <t>2025-11-20</t>
        </is>
      </c>
    </row>
    <row r="31">
      <c r="A31" t="inlineStr">
        <is>
          <t>OP030</t>
        </is>
      </c>
      <c r="B31" t="inlineStr">
        <is>
          <t>Repair Type 4</t>
        </is>
      </c>
      <c r="C31" t="inlineStr">
        <is>
          <t>Repair</t>
        </is>
      </c>
      <c r="D31" t="inlineStr">
        <is>
          <t>Nantes</t>
        </is>
      </c>
      <c r="E31" t="n">
        <v>41</v>
      </c>
      <c r="F31" t="inlineStr">
        <is>
          <t>2025-09-07</t>
        </is>
      </c>
    </row>
    <row r="32">
      <c r="A32" t="inlineStr">
        <is>
          <t>OP031</t>
        </is>
      </c>
      <c r="B32" t="inlineStr">
        <is>
          <t>Assembly Type 4</t>
        </is>
      </c>
      <c r="C32" t="inlineStr">
        <is>
          <t>Assembly</t>
        </is>
      </c>
      <c r="D32" t="inlineStr">
        <is>
          <t>Lyon</t>
        </is>
      </c>
      <c r="E32" t="n">
        <v>60</v>
      </c>
      <c r="F32" t="inlineStr">
        <is>
          <t>2025-09-15</t>
        </is>
      </c>
    </row>
    <row r="33">
      <c r="A33" t="inlineStr">
        <is>
          <t>OP032</t>
        </is>
      </c>
      <c r="B33" t="inlineStr">
        <is>
          <t>Disassembly Type 2</t>
        </is>
      </c>
      <c r="C33" t="inlineStr">
        <is>
          <t>Disassembly</t>
        </is>
      </c>
      <c r="D33" t="inlineStr">
        <is>
          <t>Lyon</t>
        </is>
      </c>
      <c r="E33" t="n">
        <v>78</v>
      </c>
      <c r="F33" t="inlineStr">
        <is>
          <t>2025-11-15</t>
        </is>
      </c>
    </row>
    <row r="34">
      <c r="A34" t="inlineStr">
        <is>
          <t>OP033</t>
        </is>
      </c>
      <c r="B34" t="inlineStr">
        <is>
          <t>Disassembly Type 3</t>
        </is>
      </c>
      <c r="C34" t="inlineStr">
        <is>
          <t>Disassembly</t>
        </is>
      </c>
      <c r="D34" t="inlineStr">
        <is>
          <t>Bordeaux</t>
        </is>
      </c>
      <c r="E34" t="n">
        <v>37</v>
      </c>
      <c r="F34" t="inlineStr">
        <is>
          <t>2025-10-25</t>
        </is>
      </c>
    </row>
    <row r="35">
      <c r="A35" t="inlineStr">
        <is>
          <t>OP034</t>
        </is>
      </c>
      <c r="B35" t="inlineStr">
        <is>
          <t>Repair Type 1</t>
        </is>
      </c>
      <c r="C35" t="inlineStr">
        <is>
          <t>Repair</t>
        </is>
      </c>
      <c r="D35" t="inlineStr">
        <is>
          <t>Nantes</t>
        </is>
      </c>
      <c r="E35" t="n">
        <v>30</v>
      </c>
      <c r="F35" t="inlineStr">
        <is>
          <t>2025-11-11</t>
        </is>
      </c>
    </row>
    <row r="36">
      <c r="A36" t="inlineStr">
        <is>
          <t>OP035</t>
        </is>
      </c>
      <c r="B36" t="inlineStr">
        <is>
          <t>TestRun Type 2</t>
        </is>
      </c>
      <c r="C36" t="inlineStr">
        <is>
          <t>TestRun</t>
        </is>
      </c>
      <c r="D36" t="inlineStr">
        <is>
          <t>Nantes</t>
        </is>
      </c>
      <c r="E36" t="n">
        <v>7</v>
      </c>
      <c r="F36" t="inlineStr">
        <is>
          <t>2025-09-02</t>
        </is>
      </c>
    </row>
    <row r="37">
      <c r="A37" t="inlineStr">
        <is>
          <t>OP036</t>
        </is>
      </c>
      <c r="B37" t="inlineStr">
        <is>
          <t>Repair Type 2</t>
        </is>
      </c>
      <c r="C37" t="inlineStr">
        <is>
          <t>Repair</t>
        </is>
      </c>
      <c r="D37" t="inlineStr">
        <is>
          <t>Marseille</t>
        </is>
      </c>
      <c r="E37" t="n">
        <v>88</v>
      </c>
      <c r="F37" t="inlineStr">
        <is>
          <t>2025-10-14</t>
        </is>
      </c>
    </row>
    <row r="38">
      <c r="A38" t="inlineStr">
        <is>
          <t>OP037</t>
        </is>
      </c>
      <c r="B38" t="inlineStr">
        <is>
          <t>Assembly Type 1</t>
        </is>
      </c>
      <c r="C38" t="inlineStr">
        <is>
          <t>Assembly</t>
        </is>
      </c>
      <c r="D38" t="inlineStr">
        <is>
          <t>Nantes</t>
        </is>
      </c>
      <c r="E38" t="n">
        <v>85</v>
      </c>
      <c r="F38" t="inlineStr">
        <is>
          <t>2025-10-29</t>
        </is>
      </c>
    </row>
    <row r="39">
      <c r="A39" t="inlineStr">
        <is>
          <t>OP038</t>
        </is>
      </c>
      <c r="B39" t="inlineStr">
        <is>
          <t>Assembly Type 1</t>
        </is>
      </c>
      <c r="C39" t="inlineStr">
        <is>
          <t>Assembly</t>
        </is>
      </c>
      <c r="D39" t="inlineStr">
        <is>
          <t>Lyon</t>
        </is>
      </c>
      <c r="E39" t="n">
        <v>85</v>
      </c>
      <c r="F39" t="inlineStr">
        <is>
          <t>2025-10-26</t>
        </is>
      </c>
    </row>
    <row r="40">
      <c r="A40" t="inlineStr">
        <is>
          <t>OP039</t>
        </is>
      </c>
      <c r="B40" t="inlineStr">
        <is>
          <t>Assembly Type 1</t>
        </is>
      </c>
      <c r="C40" t="inlineStr">
        <is>
          <t>Assembly</t>
        </is>
      </c>
      <c r="D40" t="inlineStr">
        <is>
          <t>Lyon</t>
        </is>
      </c>
      <c r="E40" t="n">
        <v>85</v>
      </c>
      <c r="F40" t="inlineStr">
        <is>
          <t>2025-09-26</t>
        </is>
      </c>
    </row>
    <row r="41">
      <c r="A41" t="inlineStr">
        <is>
          <t>OP040</t>
        </is>
      </c>
      <c r="B41" t="inlineStr">
        <is>
          <t>Assembly Type 3</t>
        </is>
      </c>
      <c r="C41" t="inlineStr">
        <is>
          <t>Assembly</t>
        </is>
      </c>
      <c r="D41" t="inlineStr">
        <is>
          <t>Nantes</t>
        </is>
      </c>
      <c r="E41" t="n">
        <v>54</v>
      </c>
      <c r="F41" t="inlineStr">
        <is>
          <t>2025-10-21</t>
        </is>
      </c>
    </row>
    <row r="42">
      <c r="A42" t="inlineStr">
        <is>
          <t>OP041</t>
        </is>
      </c>
      <c r="B42" t="inlineStr">
        <is>
          <t>Repair Type 3</t>
        </is>
      </c>
      <c r="C42" t="inlineStr">
        <is>
          <t>Repair</t>
        </is>
      </c>
      <c r="D42" t="inlineStr">
        <is>
          <t>Marseille</t>
        </is>
      </c>
      <c r="E42" t="n">
        <v>83</v>
      </c>
      <c r="F42" t="inlineStr">
        <is>
          <t>2025-11-24</t>
        </is>
      </c>
    </row>
    <row r="43">
      <c r="A43" t="inlineStr">
        <is>
          <t>OP042</t>
        </is>
      </c>
      <c r="B43" t="inlineStr">
        <is>
          <t>Inspection Type 3</t>
        </is>
      </c>
      <c r="C43" t="inlineStr">
        <is>
          <t>Inspection</t>
        </is>
      </c>
      <c r="D43" t="inlineStr">
        <is>
          <t>Lyon</t>
        </is>
      </c>
      <c r="E43" t="n">
        <v>88</v>
      </c>
      <c r="F43" t="inlineStr">
        <is>
          <t>2025-10-27</t>
        </is>
      </c>
    </row>
    <row r="44">
      <c r="A44" t="inlineStr">
        <is>
          <t>OP043</t>
        </is>
      </c>
      <c r="B44" t="inlineStr">
        <is>
          <t>Disassembly Type 2</t>
        </is>
      </c>
      <c r="C44" t="inlineStr">
        <is>
          <t>Disassembly</t>
        </is>
      </c>
      <c r="D44" t="inlineStr">
        <is>
          <t>Marseille</t>
        </is>
      </c>
      <c r="E44" t="n">
        <v>78</v>
      </c>
      <c r="F44" t="inlineStr">
        <is>
          <t>2025-10-20</t>
        </is>
      </c>
    </row>
    <row r="45">
      <c r="A45" t="inlineStr">
        <is>
          <t>OP044</t>
        </is>
      </c>
      <c r="B45" t="inlineStr">
        <is>
          <t>Disassembly Type 4</t>
        </is>
      </c>
      <c r="C45" t="inlineStr">
        <is>
          <t>Disassembly</t>
        </is>
      </c>
      <c r="D45" t="inlineStr">
        <is>
          <t>Marseille</t>
        </is>
      </c>
      <c r="E45" t="n">
        <v>51</v>
      </c>
      <c r="F45" t="inlineStr">
        <is>
          <t>2025-09-13</t>
        </is>
      </c>
    </row>
    <row r="46">
      <c r="A46" t="inlineStr">
        <is>
          <t>OP045</t>
        </is>
      </c>
      <c r="B46" t="inlineStr">
        <is>
          <t>Repair Type 4</t>
        </is>
      </c>
      <c r="C46" t="inlineStr">
        <is>
          <t>Repair</t>
        </is>
      </c>
      <c r="D46" t="inlineStr">
        <is>
          <t>Marseille</t>
        </is>
      </c>
      <c r="E46" t="n">
        <v>41</v>
      </c>
      <c r="F46" t="inlineStr">
        <is>
          <t>2025-09-19</t>
        </is>
      </c>
    </row>
    <row r="47">
      <c r="A47" t="inlineStr">
        <is>
          <t>OP046</t>
        </is>
      </c>
      <c r="B47" t="inlineStr">
        <is>
          <t>Assembly Type 1</t>
        </is>
      </c>
      <c r="C47" t="inlineStr">
        <is>
          <t>Assembly</t>
        </is>
      </c>
      <c r="D47" t="inlineStr">
        <is>
          <t>Nantes</t>
        </is>
      </c>
      <c r="E47" t="n">
        <v>85</v>
      </c>
      <c r="F47" t="inlineStr">
        <is>
          <t>2025-11-21</t>
        </is>
      </c>
    </row>
    <row r="48">
      <c r="A48" t="inlineStr">
        <is>
          <t>OP047</t>
        </is>
      </c>
      <c r="B48" t="inlineStr">
        <is>
          <t>TestRun Type 3</t>
        </is>
      </c>
      <c r="C48" t="inlineStr">
        <is>
          <t>TestRun</t>
        </is>
      </c>
      <c r="D48" t="inlineStr">
        <is>
          <t>Nantes</t>
        </is>
      </c>
      <c r="E48" t="n">
        <v>89</v>
      </c>
      <c r="F48" t="inlineStr">
        <is>
          <t>2025-09-02</t>
        </is>
      </c>
    </row>
    <row r="49">
      <c r="A49" t="inlineStr">
        <is>
          <t>OP048</t>
        </is>
      </c>
      <c r="B49" t="inlineStr">
        <is>
          <t>TestRun Type 3</t>
        </is>
      </c>
      <c r="C49" t="inlineStr">
        <is>
          <t>TestRun</t>
        </is>
      </c>
      <c r="D49" t="inlineStr">
        <is>
          <t>Bordeaux</t>
        </is>
      </c>
      <c r="E49" t="n">
        <v>89</v>
      </c>
      <c r="F49" t="inlineStr">
        <is>
          <t>2025-10-22</t>
        </is>
      </c>
    </row>
    <row r="50">
      <c r="A50" t="inlineStr">
        <is>
          <t>OP049</t>
        </is>
      </c>
      <c r="B50" t="inlineStr">
        <is>
          <t>TestRun Type 4</t>
        </is>
      </c>
      <c r="C50" t="inlineStr">
        <is>
          <t>TestRun</t>
        </is>
      </c>
      <c r="D50" t="inlineStr">
        <is>
          <t>Nantes</t>
        </is>
      </c>
      <c r="E50" t="n">
        <v>44</v>
      </c>
      <c r="F50" t="inlineStr">
        <is>
          <t>2025-10-15</t>
        </is>
      </c>
    </row>
    <row r="51">
      <c r="A51" t="inlineStr">
        <is>
          <t>OP050</t>
        </is>
      </c>
      <c r="B51" t="inlineStr">
        <is>
          <t>Repair Type 3</t>
        </is>
      </c>
      <c r="C51" t="inlineStr">
        <is>
          <t>Repair</t>
        </is>
      </c>
      <c r="D51" t="inlineStr">
        <is>
          <t>Marseille</t>
        </is>
      </c>
      <c r="E51" t="n">
        <v>83</v>
      </c>
      <c r="F51" t="inlineStr">
        <is>
          <t>2025-10-19</t>
        </is>
      </c>
    </row>
    <row r="52">
      <c r="A52" t="inlineStr">
        <is>
          <t>OP051</t>
        </is>
      </c>
      <c r="B52" t="inlineStr">
        <is>
          <t>Inspection Type 1</t>
        </is>
      </c>
      <c r="C52" t="inlineStr">
        <is>
          <t>Inspection</t>
        </is>
      </c>
      <c r="D52" t="inlineStr">
        <is>
          <t>Lyon</t>
        </is>
      </c>
      <c r="E52" t="n">
        <v>71</v>
      </c>
      <c r="F52" t="inlineStr">
        <is>
          <t>2025-10-27</t>
        </is>
      </c>
    </row>
    <row r="53">
      <c r="A53" t="inlineStr">
        <is>
          <t>OP052</t>
        </is>
      </c>
      <c r="B53" t="inlineStr">
        <is>
          <t>TestRun Type 1</t>
        </is>
      </c>
      <c r="C53" t="inlineStr">
        <is>
          <t>TestRun</t>
        </is>
      </c>
      <c r="D53" t="inlineStr">
        <is>
          <t>Bordeaux</t>
        </is>
      </c>
      <c r="E53" t="n">
        <v>72</v>
      </c>
      <c r="F53" t="inlineStr">
        <is>
          <t>2025-10-20</t>
        </is>
      </c>
    </row>
    <row r="54">
      <c r="A54" t="inlineStr">
        <is>
          <t>OP053</t>
        </is>
      </c>
      <c r="B54" t="inlineStr">
        <is>
          <t>TestRun Type 1</t>
        </is>
      </c>
      <c r="C54" t="inlineStr">
        <is>
          <t>TestRun</t>
        </is>
      </c>
      <c r="D54" t="inlineStr">
        <is>
          <t>Bordeaux</t>
        </is>
      </c>
      <c r="E54" t="n">
        <v>72</v>
      </c>
      <c r="F54" t="inlineStr">
        <is>
          <t>2025-11-26</t>
        </is>
      </c>
    </row>
    <row r="55">
      <c r="A55" t="inlineStr">
        <is>
          <t>OP054</t>
        </is>
      </c>
      <c r="B55" t="inlineStr">
        <is>
          <t>Disassembly Type 1</t>
        </is>
      </c>
      <c r="C55" t="inlineStr">
        <is>
          <t>Disassembly</t>
        </is>
      </c>
      <c r="D55" t="inlineStr">
        <is>
          <t>Marseille</t>
        </is>
      </c>
      <c r="E55" t="n">
        <v>52</v>
      </c>
      <c r="F55" t="inlineStr">
        <is>
          <t>2025-09-04</t>
        </is>
      </c>
    </row>
    <row r="56">
      <c r="A56" t="inlineStr">
        <is>
          <t>OP055</t>
        </is>
      </c>
      <c r="B56" t="inlineStr">
        <is>
          <t>Inspection Type 1</t>
        </is>
      </c>
      <c r="C56" t="inlineStr">
        <is>
          <t>Inspection</t>
        </is>
      </c>
      <c r="D56" t="inlineStr">
        <is>
          <t>Toulouse</t>
        </is>
      </c>
      <c r="E56" t="n">
        <v>71</v>
      </c>
      <c r="F56" t="inlineStr">
        <is>
          <t>2025-11-07</t>
        </is>
      </c>
    </row>
    <row r="57">
      <c r="A57" t="inlineStr">
        <is>
          <t>OP056</t>
        </is>
      </c>
      <c r="B57" t="inlineStr">
        <is>
          <t>Inspection Type 4</t>
        </is>
      </c>
      <c r="C57" t="inlineStr">
        <is>
          <t>Inspection</t>
        </is>
      </c>
      <c r="D57" t="inlineStr">
        <is>
          <t>Toulouse</t>
        </is>
      </c>
      <c r="E57" t="n">
        <v>62</v>
      </c>
      <c r="F57" t="inlineStr">
        <is>
          <t>2025-09-12</t>
        </is>
      </c>
    </row>
    <row r="58">
      <c r="A58" t="inlineStr">
        <is>
          <t>OP057</t>
        </is>
      </c>
      <c r="B58" t="inlineStr">
        <is>
          <t>Assembly Type 1</t>
        </is>
      </c>
      <c r="C58" t="inlineStr">
        <is>
          <t>Assembly</t>
        </is>
      </c>
      <c r="D58" t="inlineStr">
        <is>
          <t>Lyon</t>
        </is>
      </c>
      <c r="E58" t="n">
        <v>85</v>
      </c>
      <c r="F58" t="inlineStr">
        <is>
          <t>2025-09-22</t>
        </is>
      </c>
    </row>
    <row r="59">
      <c r="A59" t="inlineStr">
        <is>
          <t>OP058</t>
        </is>
      </c>
      <c r="B59" t="inlineStr">
        <is>
          <t>Disassembly Type 2</t>
        </is>
      </c>
      <c r="C59" t="inlineStr">
        <is>
          <t>Disassembly</t>
        </is>
      </c>
      <c r="D59" t="inlineStr">
        <is>
          <t>Lyon</t>
        </is>
      </c>
      <c r="E59" t="n">
        <v>78</v>
      </c>
      <c r="F59" t="inlineStr">
        <is>
          <t>2025-11-29</t>
        </is>
      </c>
    </row>
    <row r="60">
      <c r="A60" t="inlineStr">
        <is>
          <t>OP059</t>
        </is>
      </c>
      <c r="B60" t="inlineStr">
        <is>
          <t>TestRun Type 3</t>
        </is>
      </c>
      <c r="C60" t="inlineStr">
        <is>
          <t>TestRun</t>
        </is>
      </c>
      <c r="D60" t="inlineStr">
        <is>
          <t>Nantes</t>
        </is>
      </c>
      <c r="E60" t="n">
        <v>89</v>
      </c>
      <c r="F60" t="inlineStr">
        <is>
          <t>2025-09-04</t>
        </is>
      </c>
    </row>
    <row r="61">
      <c r="A61" t="inlineStr">
        <is>
          <t>OP060</t>
        </is>
      </c>
      <c r="B61" t="inlineStr">
        <is>
          <t>Inspection Type 1</t>
        </is>
      </c>
      <c r="C61" t="inlineStr">
        <is>
          <t>Inspection</t>
        </is>
      </c>
      <c r="D61" t="inlineStr">
        <is>
          <t>Toulouse</t>
        </is>
      </c>
      <c r="E61" t="n">
        <v>71</v>
      </c>
      <c r="F61" t="inlineStr">
        <is>
          <t>2025-09-12</t>
        </is>
      </c>
    </row>
    <row r="62">
      <c r="A62" t="inlineStr">
        <is>
          <t>OP061</t>
        </is>
      </c>
      <c r="B62" t="inlineStr">
        <is>
          <t>Assembly Type 4</t>
        </is>
      </c>
      <c r="C62" t="inlineStr">
        <is>
          <t>Assembly</t>
        </is>
      </c>
      <c r="D62" t="inlineStr">
        <is>
          <t>Nantes</t>
        </is>
      </c>
      <c r="E62" t="n">
        <v>60</v>
      </c>
      <c r="F62" t="inlineStr">
        <is>
          <t>2025-09-04</t>
        </is>
      </c>
    </row>
    <row r="63">
      <c r="A63" t="inlineStr">
        <is>
          <t>OP062</t>
        </is>
      </c>
      <c r="B63" t="inlineStr">
        <is>
          <t>Assembly Type 2</t>
        </is>
      </c>
      <c r="C63" t="inlineStr">
        <is>
          <t>Assembly</t>
        </is>
      </c>
      <c r="D63" t="inlineStr">
        <is>
          <t>Nantes</t>
        </is>
      </c>
      <c r="E63" t="n">
        <v>73</v>
      </c>
      <c r="F63" t="inlineStr">
        <is>
          <t>2025-09-07</t>
        </is>
      </c>
    </row>
    <row r="64">
      <c r="A64" t="inlineStr">
        <is>
          <t>OP063</t>
        </is>
      </c>
      <c r="B64" t="inlineStr">
        <is>
          <t>Repair Type 1</t>
        </is>
      </c>
      <c r="C64" t="inlineStr">
        <is>
          <t>Repair</t>
        </is>
      </c>
      <c r="D64" t="inlineStr">
        <is>
          <t>Lyon</t>
        </is>
      </c>
      <c r="E64" t="n">
        <v>30</v>
      </c>
      <c r="F64" t="inlineStr">
        <is>
          <t>2025-09-10</t>
        </is>
      </c>
    </row>
    <row r="65">
      <c r="A65" t="inlineStr">
        <is>
          <t>OP064</t>
        </is>
      </c>
      <c r="B65" t="inlineStr">
        <is>
          <t>TestRun Type 1</t>
        </is>
      </c>
      <c r="C65" t="inlineStr">
        <is>
          <t>TestRun</t>
        </is>
      </c>
      <c r="D65" t="inlineStr">
        <is>
          <t>Nantes</t>
        </is>
      </c>
      <c r="E65" t="n">
        <v>72</v>
      </c>
      <c r="F65" t="inlineStr">
        <is>
          <t>2025-11-27</t>
        </is>
      </c>
    </row>
    <row r="66">
      <c r="A66" t="inlineStr">
        <is>
          <t>OP065</t>
        </is>
      </c>
      <c r="B66" t="inlineStr">
        <is>
          <t>Assembly Type 1</t>
        </is>
      </c>
      <c r="C66" t="inlineStr">
        <is>
          <t>Assembly</t>
        </is>
      </c>
      <c r="D66" t="inlineStr">
        <is>
          <t>Lyon</t>
        </is>
      </c>
      <c r="E66" t="n">
        <v>85</v>
      </c>
      <c r="F66" t="inlineStr">
        <is>
          <t>2025-09-15</t>
        </is>
      </c>
    </row>
    <row r="67">
      <c r="A67" t="inlineStr">
        <is>
          <t>OP066</t>
        </is>
      </c>
      <c r="B67" t="inlineStr">
        <is>
          <t>Assembly Type 3</t>
        </is>
      </c>
      <c r="C67" t="inlineStr">
        <is>
          <t>Assembly</t>
        </is>
      </c>
      <c r="D67" t="inlineStr">
        <is>
          <t>Lyon</t>
        </is>
      </c>
      <c r="E67" t="n">
        <v>54</v>
      </c>
      <c r="F67" t="inlineStr">
        <is>
          <t>2025-11-23</t>
        </is>
      </c>
    </row>
    <row r="68">
      <c r="A68" t="inlineStr">
        <is>
          <t>OP067</t>
        </is>
      </c>
      <c r="B68" t="inlineStr">
        <is>
          <t>Repair Type 4</t>
        </is>
      </c>
      <c r="C68" t="inlineStr">
        <is>
          <t>Repair</t>
        </is>
      </c>
      <c r="D68" t="inlineStr">
        <is>
          <t>Nantes</t>
        </is>
      </c>
      <c r="E68" t="n">
        <v>41</v>
      </c>
      <c r="F68" t="inlineStr">
        <is>
          <t>2025-11-10</t>
        </is>
      </c>
    </row>
    <row r="69">
      <c r="A69" t="inlineStr">
        <is>
          <t>OP068</t>
        </is>
      </c>
      <c r="B69" t="inlineStr">
        <is>
          <t>Inspection Type 2</t>
        </is>
      </c>
      <c r="C69" t="inlineStr">
        <is>
          <t>Inspection</t>
        </is>
      </c>
      <c r="D69" t="inlineStr">
        <is>
          <t>Toulouse</t>
        </is>
      </c>
      <c r="E69" t="n">
        <v>22</v>
      </c>
      <c r="F69" t="inlineStr">
        <is>
          <t>2025-09-13</t>
        </is>
      </c>
    </row>
    <row r="70">
      <c r="A70" t="inlineStr">
        <is>
          <t>OP069</t>
        </is>
      </c>
      <c r="B70" t="inlineStr">
        <is>
          <t>Assembly Type 4</t>
        </is>
      </c>
      <c r="C70" t="inlineStr">
        <is>
          <t>Assembly</t>
        </is>
      </c>
      <c r="D70" t="inlineStr">
        <is>
          <t>Nantes</t>
        </is>
      </c>
      <c r="E70" t="n">
        <v>60</v>
      </c>
      <c r="F70" t="inlineStr">
        <is>
          <t>2025-10-25</t>
        </is>
      </c>
    </row>
    <row r="71">
      <c r="A71" t="inlineStr">
        <is>
          <t>OP070</t>
        </is>
      </c>
      <c r="B71" t="inlineStr">
        <is>
          <t>Disassembly Type 1</t>
        </is>
      </c>
      <c r="C71" t="inlineStr">
        <is>
          <t>Disassembly</t>
        </is>
      </c>
      <c r="D71" t="inlineStr">
        <is>
          <t>Marseille</t>
        </is>
      </c>
      <c r="E71" t="n">
        <v>52</v>
      </c>
      <c r="F71" t="inlineStr">
        <is>
          <t>2025-09-28</t>
        </is>
      </c>
    </row>
    <row r="72">
      <c r="A72" t="inlineStr">
        <is>
          <t>OP071</t>
        </is>
      </c>
      <c r="B72" t="inlineStr">
        <is>
          <t>Inspection Type 4</t>
        </is>
      </c>
      <c r="C72" t="inlineStr">
        <is>
          <t>Inspection</t>
        </is>
      </c>
      <c r="D72" t="inlineStr">
        <is>
          <t>Lyon</t>
        </is>
      </c>
      <c r="E72" t="n">
        <v>62</v>
      </c>
      <c r="F72" t="inlineStr">
        <is>
          <t>2025-10-09</t>
        </is>
      </c>
    </row>
    <row r="73">
      <c r="A73" t="inlineStr">
        <is>
          <t>OP072</t>
        </is>
      </c>
      <c r="B73" t="inlineStr">
        <is>
          <t>Inspection Type 4</t>
        </is>
      </c>
      <c r="C73" t="inlineStr">
        <is>
          <t>Inspection</t>
        </is>
      </c>
      <c r="D73" t="inlineStr">
        <is>
          <t>Lyon</t>
        </is>
      </c>
      <c r="E73" t="n">
        <v>62</v>
      </c>
      <c r="F73" t="inlineStr">
        <is>
          <t>2025-09-18</t>
        </is>
      </c>
    </row>
    <row r="74">
      <c r="A74" t="inlineStr">
        <is>
          <t>OP073</t>
        </is>
      </c>
      <c r="B74" t="inlineStr">
        <is>
          <t>Assembly Type 2</t>
        </is>
      </c>
      <c r="C74" t="inlineStr">
        <is>
          <t>Assembly</t>
        </is>
      </c>
      <c r="D74" t="inlineStr">
        <is>
          <t>Lyon</t>
        </is>
      </c>
      <c r="E74" t="n">
        <v>73</v>
      </c>
      <c r="F74" t="inlineStr">
        <is>
          <t>2025-11-01</t>
        </is>
      </c>
    </row>
    <row r="75">
      <c r="A75" t="inlineStr">
        <is>
          <t>OP074</t>
        </is>
      </c>
      <c r="B75" t="inlineStr">
        <is>
          <t>TestRun Type 2</t>
        </is>
      </c>
      <c r="C75" t="inlineStr">
        <is>
          <t>TestRun</t>
        </is>
      </c>
      <c r="D75" t="inlineStr">
        <is>
          <t>Nantes</t>
        </is>
      </c>
      <c r="E75" t="n">
        <v>7</v>
      </c>
      <c r="F75" t="inlineStr">
        <is>
          <t>2025-11-14</t>
        </is>
      </c>
    </row>
    <row r="76">
      <c r="A76" t="inlineStr">
        <is>
          <t>OP075</t>
        </is>
      </c>
      <c r="B76" t="inlineStr">
        <is>
          <t>TestRun Type 2</t>
        </is>
      </c>
      <c r="C76" t="inlineStr">
        <is>
          <t>TestRun</t>
        </is>
      </c>
      <c r="D76" t="inlineStr">
        <is>
          <t>Nantes</t>
        </is>
      </c>
      <c r="E76" t="n">
        <v>7</v>
      </c>
      <c r="F76" t="inlineStr">
        <is>
          <t>2025-11-05</t>
        </is>
      </c>
    </row>
    <row r="77">
      <c r="A77" t="inlineStr">
        <is>
          <t>OP076</t>
        </is>
      </c>
      <c r="B77" t="inlineStr">
        <is>
          <t>Disassembly Type 4</t>
        </is>
      </c>
      <c r="C77" t="inlineStr">
        <is>
          <t>Disassembly</t>
        </is>
      </c>
      <c r="D77" t="inlineStr">
        <is>
          <t>Lyon</t>
        </is>
      </c>
      <c r="E77" t="n">
        <v>51</v>
      </c>
      <c r="F77" t="inlineStr">
        <is>
          <t>2025-10-18</t>
        </is>
      </c>
    </row>
    <row r="78">
      <c r="A78" t="inlineStr">
        <is>
          <t>OP077</t>
        </is>
      </c>
      <c r="B78" t="inlineStr">
        <is>
          <t>Assembly Type 1</t>
        </is>
      </c>
      <c r="C78" t="inlineStr">
        <is>
          <t>Assembly</t>
        </is>
      </c>
      <c r="D78" t="inlineStr">
        <is>
          <t>Lyon</t>
        </is>
      </c>
      <c r="E78" t="n">
        <v>85</v>
      </c>
      <c r="F78" t="inlineStr">
        <is>
          <t>2025-09-17</t>
        </is>
      </c>
    </row>
    <row r="79">
      <c r="A79" t="inlineStr">
        <is>
          <t>OP078</t>
        </is>
      </c>
      <c r="B79" t="inlineStr">
        <is>
          <t>TestRun Type 2</t>
        </is>
      </c>
      <c r="C79" t="inlineStr">
        <is>
          <t>TestRun</t>
        </is>
      </c>
      <c r="D79" t="inlineStr">
        <is>
          <t>Bordeaux</t>
        </is>
      </c>
      <c r="E79" t="n">
        <v>7</v>
      </c>
      <c r="F79" t="inlineStr">
        <is>
          <t>2025-09-06</t>
        </is>
      </c>
    </row>
    <row r="80">
      <c r="A80" t="inlineStr">
        <is>
          <t>OP079</t>
        </is>
      </c>
      <c r="B80" t="inlineStr">
        <is>
          <t>Disassembly Type 2</t>
        </is>
      </c>
      <c r="C80" t="inlineStr">
        <is>
          <t>Disassembly</t>
        </is>
      </c>
      <c r="D80" t="inlineStr">
        <is>
          <t>Marseille</t>
        </is>
      </c>
      <c r="E80" t="n">
        <v>78</v>
      </c>
      <c r="F80" t="inlineStr">
        <is>
          <t>2025-11-26</t>
        </is>
      </c>
    </row>
    <row r="81">
      <c r="A81" t="inlineStr">
        <is>
          <t>OP080</t>
        </is>
      </c>
      <c r="B81" t="inlineStr">
        <is>
          <t>Repair Type 2</t>
        </is>
      </c>
      <c r="C81" t="inlineStr">
        <is>
          <t>Repair</t>
        </is>
      </c>
      <c r="D81" t="inlineStr">
        <is>
          <t>Lyon</t>
        </is>
      </c>
      <c r="E81" t="n">
        <v>88</v>
      </c>
      <c r="F81" t="inlineStr">
        <is>
          <t>2025-10-17</t>
        </is>
      </c>
    </row>
    <row r="82">
      <c r="A82" t="inlineStr">
        <is>
          <t>OP081</t>
        </is>
      </c>
      <c r="B82" t="inlineStr">
        <is>
          <t>Repair Type 3</t>
        </is>
      </c>
      <c r="C82" t="inlineStr">
        <is>
          <t>Repair</t>
        </is>
      </c>
      <c r="D82" t="inlineStr">
        <is>
          <t>Bordeaux</t>
        </is>
      </c>
      <c r="E82" t="n">
        <v>83</v>
      </c>
      <c r="F82" t="inlineStr">
        <is>
          <t>2025-09-16</t>
        </is>
      </c>
    </row>
    <row r="83">
      <c r="A83" t="inlineStr">
        <is>
          <t>OP082</t>
        </is>
      </c>
      <c r="B83" t="inlineStr">
        <is>
          <t>Repair Type 1</t>
        </is>
      </c>
      <c r="C83" t="inlineStr">
        <is>
          <t>Repair</t>
        </is>
      </c>
      <c r="D83" t="inlineStr">
        <is>
          <t>Bordeaux</t>
        </is>
      </c>
      <c r="E83" t="n">
        <v>30</v>
      </c>
      <c r="F83" t="inlineStr">
        <is>
          <t>2025-10-30</t>
        </is>
      </c>
    </row>
    <row r="84">
      <c r="A84" t="inlineStr">
        <is>
          <t>OP083</t>
        </is>
      </c>
      <c r="B84" t="inlineStr">
        <is>
          <t>Assembly Type 1</t>
        </is>
      </c>
      <c r="C84" t="inlineStr">
        <is>
          <t>Assembly</t>
        </is>
      </c>
      <c r="D84" t="inlineStr">
        <is>
          <t>Nantes</t>
        </is>
      </c>
      <c r="E84" t="n">
        <v>85</v>
      </c>
      <c r="F84" t="inlineStr">
        <is>
          <t>2025-10-11</t>
        </is>
      </c>
    </row>
    <row r="85">
      <c r="A85" t="inlineStr">
        <is>
          <t>OP084</t>
        </is>
      </c>
      <c r="B85" t="inlineStr">
        <is>
          <t>TestRun Type 3</t>
        </is>
      </c>
      <c r="C85" t="inlineStr">
        <is>
          <t>TestRun</t>
        </is>
      </c>
      <c r="D85" t="inlineStr">
        <is>
          <t>Nantes</t>
        </is>
      </c>
      <c r="E85" t="n">
        <v>89</v>
      </c>
      <c r="F85" t="inlineStr">
        <is>
          <t>2025-09-26</t>
        </is>
      </c>
    </row>
    <row r="86">
      <c r="A86" t="inlineStr">
        <is>
          <t>OP085</t>
        </is>
      </c>
      <c r="B86" t="inlineStr">
        <is>
          <t>TestRun Type 1</t>
        </is>
      </c>
      <c r="C86" t="inlineStr">
        <is>
          <t>TestRun</t>
        </is>
      </c>
      <c r="D86" t="inlineStr">
        <is>
          <t>Bordeaux</t>
        </is>
      </c>
      <c r="E86" t="n">
        <v>72</v>
      </c>
      <c r="F86" t="inlineStr">
        <is>
          <t>2025-10-16</t>
        </is>
      </c>
    </row>
    <row r="87">
      <c r="A87" t="inlineStr">
        <is>
          <t>OP086</t>
        </is>
      </c>
      <c r="B87" t="inlineStr">
        <is>
          <t>Inspection Type 2</t>
        </is>
      </c>
      <c r="C87" t="inlineStr">
        <is>
          <t>Inspection</t>
        </is>
      </c>
      <c r="D87" t="inlineStr">
        <is>
          <t>Toulouse</t>
        </is>
      </c>
      <c r="E87" t="n">
        <v>22</v>
      </c>
      <c r="F87" t="inlineStr">
        <is>
          <t>2025-10-20</t>
        </is>
      </c>
    </row>
    <row r="88">
      <c r="A88" t="inlineStr">
        <is>
          <t>OP087</t>
        </is>
      </c>
      <c r="B88" t="inlineStr">
        <is>
          <t>Disassembly Type 2</t>
        </is>
      </c>
      <c r="C88" t="inlineStr">
        <is>
          <t>Disassembly</t>
        </is>
      </c>
      <c r="D88" t="inlineStr">
        <is>
          <t>Marseille</t>
        </is>
      </c>
      <c r="E88" t="n">
        <v>78</v>
      </c>
      <c r="F88" t="inlineStr">
        <is>
          <t>2025-09-01</t>
        </is>
      </c>
    </row>
    <row r="89">
      <c r="A89" t="inlineStr">
        <is>
          <t>OP088</t>
        </is>
      </c>
      <c r="B89" t="inlineStr">
        <is>
          <t>TestRun Type 2</t>
        </is>
      </c>
      <c r="C89" t="inlineStr">
        <is>
          <t>TestRun</t>
        </is>
      </c>
      <c r="D89" t="inlineStr">
        <is>
          <t>Nantes</t>
        </is>
      </c>
      <c r="E89" t="n">
        <v>7</v>
      </c>
      <c r="F89" t="inlineStr">
        <is>
          <t>2025-10-06</t>
        </is>
      </c>
    </row>
    <row r="90">
      <c r="A90" t="inlineStr">
        <is>
          <t>OP089</t>
        </is>
      </c>
      <c r="B90" t="inlineStr">
        <is>
          <t>TestRun Type 1</t>
        </is>
      </c>
      <c r="C90" t="inlineStr">
        <is>
          <t>TestRun</t>
        </is>
      </c>
      <c r="D90" t="inlineStr">
        <is>
          <t>Bordeaux</t>
        </is>
      </c>
      <c r="E90" t="n">
        <v>72</v>
      </c>
      <c r="F90" t="inlineStr">
        <is>
          <t>2025-09-30</t>
        </is>
      </c>
    </row>
    <row r="91">
      <c r="A91" t="inlineStr">
        <is>
          <t>OP090</t>
        </is>
      </c>
      <c r="B91" t="inlineStr">
        <is>
          <t>Inspection Type 1</t>
        </is>
      </c>
      <c r="C91" t="inlineStr">
        <is>
          <t>Inspection</t>
        </is>
      </c>
      <c r="D91" t="inlineStr">
        <is>
          <t>Toulouse</t>
        </is>
      </c>
      <c r="E91" t="n">
        <v>71</v>
      </c>
      <c r="F91" t="inlineStr">
        <is>
          <t>2025-09-02</t>
        </is>
      </c>
    </row>
    <row r="92">
      <c r="A92" t="inlineStr">
        <is>
          <t>OP091</t>
        </is>
      </c>
      <c r="B92" t="inlineStr">
        <is>
          <t>Assembly Type 2</t>
        </is>
      </c>
      <c r="C92" t="inlineStr">
        <is>
          <t>Assembly</t>
        </is>
      </c>
      <c r="D92" t="inlineStr">
        <is>
          <t>Nantes</t>
        </is>
      </c>
      <c r="E92" t="n">
        <v>73</v>
      </c>
      <c r="F92" t="inlineStr">
        <is>
          <t>2025-11-23</t>
        </is>
      </c>
    </row>
    <row r="93">
      <c r="A93" t="inlineStr">
        <is>
          <t>OP092</t>
        </is>
      </c>
      <c r="B93" t="inlineStr">
        <is>
          <t>Inspection Type 1</t>
        </is>
      </c>
      <c r="C93" t="inlineStr">
        <is>
          <t>Inspection</t>
        </is>
      </c>
      <c r="D93" t="inlineStr">
        <is>
          <t>Lyon</t>
        </is>
      </c>
      <c r="E93" t="n">
        <v>71</v>
      </c>
      <c r="F93" t="inlineStr">
        <is>
          <t>2025-11-08</t>
        </is>
      </c>
    </row>
    <row r="94">
      <c r="A94" t="inlineStr">
        <is>
          <t>OP093</t>
        </is>
      </c>
      <c r="B94" t="inlineStr">
        <is>
          <t>TestRun Type 2</t>
        </is>
      </c>
      <c r="C94" t="inlineStr">
        <is>
          <t>TestRun</t>
        </is>
      </c>
      <c r="D94" t="inlineStr">
        <is>
          <t>Nantes</t>
        </is>
      </c>
      <c r="E94" t="n">
        <v>7</v>
      </c>
      <c r="F94" t="inlineStr">
        <is>
          <t>2025-10-01</t>
        </is>
      </c>
    </row>
    <row r="95">
      <c r="A95" t="inlineStr">
        <is>
          <t>OP094</t>
        </is>
      </c>
      <c r="B95" t="inlineStr">
        <is>
          <t>Repair Type 4</t>
        </is>
      </c>
      <c r="C95" t="inlineStr">
        <is>
          <t>Repair</t>
        </is>
      </c>
      <c r="D95" t="inlineStr">
        <is>
          <t>Nantes</t>
        </is>
      </c>
      <c r="E95" t="n">
        <v>41</v>
      </c>
      <c r="F95" t="inlineStr">
        <is>
          <t>2025-09-08</t>
        </is>
      </c>
    </row>
    <row r="96">
      <c r="A96" t="inlineStr">
        <is>
          <t>OP095</t>
        </is>
      </c>
      <c r="B96" t="inlineStr">
        <is>
          <t>Disassembly Type 4</t>
        </is>
      </c>
      <c r="C96" t="inlineStr">
        <is>
          <t>Disassembly</t>
        </is>
      </c>
      <c r="D96" t="inlineStr">
        <is>
          <t>Bordeaux</t>
        </is>
      </c>
      <c r="E96" t="n">
        <v>51</v>
      </c>
      <c r="F96" t="inlineStr">
        <is>
          <t>2025-10-31</t>
        </is>
      </c>
    </row>
    <row r="97">
      <c r="A97" t="inlineStr">
        <is>
          <t>OP096</t>
        </is>
      </c>
      <c r="B97" t="inlineStr">
        <is>
          <t>TestRun Type 4</t>
        </is>
      </c>
      <c r="C97" t="inlineStr">
        <is>
          <t>TestRun</t>
        </is>
      </c>
      <c r="D97" t="inlineStr">
        <is>
          <t>Bordeaux</t>
        </is>
      </c>
      <c r="E97" t="n">
        <v>44</v>
      </c>
      <c r="F97" t="inlineStr">
        <is>
          <t>2025-11-05</t>
        </is>
      </c>
    </row>
    <row r="98">
      <c r="A98" t="inlineStr">
        <is>
          <t>OP097</t>
        </is>
      </c>
      <c r="B98" t="inlineStr">
        <is>
          <t>Assembly Type 2</t>
        </is>
      </c>
      <c r="C98" t="inlineStr">
        <is>
          <t>Assembly</t>
        </is>
      </c>
      <c r="D98" t="inlineStr">
        <is>
          <t>Lyon</t>
        </is>
      </c>
      <c r="E98" t="n">
        <v>73</v>
      </c>
      <c r="F98" t="inlineStr">
        <is>
          <t>2025-11-16</t>
        </is>
      </c>
    </row>
    <row r="99">
      <c r="A99" t="inlineStr">
        <is>
          <t>OP098</t>
        </is>
      </c>
      <c r="B99" t="inlineStr">
        <is>
          <t>TestRun Type 4</t>
        </is>
      </c>
      <c r="C99" t="inlineStr">
        <is>
          <t>TestRun</t>
        </is>
      </c>
      <c r="D99" t="inlineStr">
        <is>
          <t>Nantes</t>
        </is>
      </c>
      <c r="E99" t="n">
        <v>44</v>
      </c>
      <c r="F99" t="inlineStr">
        <is>
          <t>2025-11-07</t>
        </is>
      </c>
    </row>
    <row r="100">
      <c r="A100" t="inlineStr">
        <is>
          <t>OP099</t>
        </is>
      </c>
      <c r="B100" t="inlineStr">
        <is>
          <t>Inspection Type 3</t>
        </is>
      </c>
      <c r="C100" t="inlineStr">
        <is>
          <t>Inspection</t>
        </is>
      </c>
      <c r="D100" t="inlineStr">
        <is>
          <t>Lyon</t>
        </is>
      </c>
      <c r="E100" t="n">
        <v>88</v>
      </c>
      <c r="F100" t="inlineStr">
        <is>
          <t>2025-10-15</t>
        </is>
      </c>
    </row>
    <row r="101">
      <c r="A101" t="inlineStr">
        <is>
          <t>OP100</t>
        </is>
      </c>
      <c r="B101" t="inlineStr">
        <is>
          <t>Repair Type 3</t>
        </is>
      </c>
      <c r="C101" t="inlineStr">
        <is>
          <t>Repair</t>
        </is>
      </c>
      <c r="D101" t="inlineStr">
        <is>
          <t>Marseille</t>
        </is>
      </c>
      <c r="E101" t="n">
        <v>83</v>
      </c>
      <c r="F101" t="inlineStr">
        <is>
          <t>2025-10-22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20" customWidth="1" min="2" max="2"/>
    <col width="13" customWidth="1" min="3" max="3"/>
    <col width="11" customWidth="1" min="4" max="4"/>
    <col width="15" customWidth="1" min="5" max="5"/>
    <col width="12" customWidth="1" min="6" max="6"/>
  </cols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Catégorie</t>
        </is>
      </c>
      <c r="D1" s="1" t="inlineStr">
        <is>
          <t>Shop</t>
        </is>
      </c>
      <c r="E1" s="1" t="inlineStr">
        <is>
          <t>Durée (jours)</t>
        </is>
      </c>
      <c r="F1" s="1" t="inlineStr">
        <is>
          <t>Start Date</t>
        </is>
      </c>
    </row>
    <row r="2">
      <c r="A2" t="inlineStr">
        <is>
          <t>OP001</t>
        </is>
      </c>
      <c r="B2" t="inlineStr">
        <is>
          <t>Inspection Type 1</t>
        </is>
      </c>
      <c r="C2" t="inlineStr">
        <is>
          <t>Inspection</t>
        </is>
      </c>
      <c r="D2" t="inlineStr">
        <is>
          <t>Lyon</t>
        </is>
      </c>
      <c r="E2" t="n">
        <v>71</v>
      </c>
      <c r="F2" t="inlineStr">
        <is>
          <t>2025-11-06</t>
        </is>
      </c>
    </row>
    <row r="3">
      <c r="A3" t="inlineStr">
        <is>
          <t>OP002</t>
        </is>
      </c>
      <c r="B3" t="inlineStr">
        <is>
          <t>Assembly Type 2</t>
        </is>
      </c>
      <c r="C3" t="inlineStr">
        <is>
          <t>Assembly</t>
        </is>
      </c>
      <c r="D3" t="inlineStr">
        <is>
          <t>Nantes</t>
        </is>
      </c>
      <c r="E3" t="n">
        <v>73</v>
      </c>
      <c r="F3" t="inlineStr">
        <is>
          <t>2025-11-24</t>
        </is>
      </c>
    </row>
    <row r="4">
      <c r="A4" t="inlineStr">
        <is>
          <t>OP003</t>
        </is>
      </c>
      <c r="B4" t="inlineStr">
        <is>
          <t>Inspection Type 1</t>
        </is>
      </c>
      <c r="C4" t="inlineStr">
        <is>
          <t>Inspection</t>
        </is>
      </c>
      <c r="D4" t="inlineStr">
        <is>
          <t>Toulouse</t>
        </is>
      </c>
      <c r="E4" t="n">
        <v>71</v>
      </c>
      <c r="F4" t="inlineStr">
        <is>
          <t>2025-10-18</t>
        </is>
      </c>
    </row>
    <row r="5">
      <c r="A5" t="inlineStr">
        <is>
          <t>OP004</t>
        </is>
      </c>
      <c r="B5" t="inlineStr">
        <is>
          <t>Repair Type 2</t>
        </is>
      </c>
      <c r="C5" t="inlineStr">
        <is>
          <t>Repair</t>
        </is>
      </c>
      <c r="D5" t="inlineStr">
        <is>
          <t>Marseille</t>
        </is>
      </c>
      <c r="E5" t="n">
        <v>88</v>
      </c>
      <c r="F5" t="inlineStr">
        <is>
          <t>2025-11-01</t>
        </is>
      </c>
    </row>
    <row r="6">
      <c r="A6" t="inlineStr">
        <is>
          <t>OP005</t>
        </is>
      </c>
      <c r="B6" t="inlineStr">
        <is>
          <t>Disassembly Type 4</t>
        </is>
      </c>
      <c r="C6" t="inlineStr">
        <is>
          <t>Disassembly</t>
        </is>
      </c>
      <c r="D6" t="inlineStr">
        <is>
          <t>Marseille</t>
        </is>
      </c>
      <c r="E6" t="n">
        <v>51</v>
      </c>
      <c r="F6" t="inlineStr">
        <is>
          <t>2025-10-19</t>
        </is>
      </c>
    </row>
    <row r="7">
      <c r="A7" t="inlineStr">
        <is>
          <t>OP006</t>
        </is>
      </c>
      <c r="B7" t="inlineStr">
        <is>
          <t>Assembly Type 1</t>
        </is>
      </c>
      <c r="C7" t="inlineStr">
        <is>
          <t>Assembly</t>
        </is>
      </c>
      <c r="D7" t="inlineStr">
        <is>
          <t>Nantes</t>
        </is>
      </c>
      <c r="E7" t="n">
        <v>85</v>
      </c>
      <c r="F7" t="inlineStr">
        <is>
          <t>2025-09-08</t>
        </is>
      </c>
    </row>
    <row r="8">
      <c r="A8" t="inlineStr">
        <is>
          <t>OP007</t>
        </is>
      </c>
      <c r="B8" t="inlineStr">
        <is>
          <t>Repair Type 1</t>
        </is>
      </c>
      <c r="C8" t="inlineStr">
        <is>
          <t>Repair</t>
        </is>
      </c>
      <c r="D8" t="inlineStr">
        <is>
          <t>Nantes</t>
        </is>
      </c>
      <c r="E8" t="n">
        <v>30</v>
      </c>
      <c r="F8" t="inlineStr">
        <is>
          <t>2025-10-23</t>
        </is>
      </c>
    </row>
    <row r="9">
      <c r="A9" t="inlineStr">
        <is>
          <t>OP008</t>
        </is>
      </c>
      <c r="B9" t="inlineStr">
        <is>
          <t>Inspection Type 4</t>
        </is>
      </c>
      <c r="C9" t="inlineStr">
        <is>
          <t>Inspection</t>
        </is>
      </c>
      <c r="D9" t="inlineStr">
        <is>
          <t>Toulouse</t>
        </is>
      </c>
      <c r="E9" t="n">
        <v>62</v>
      </c>
      <c r="F9" t="inlineStr">
        <is>
          <t>2025-11-25</t>
        </is>
      </c>
    </row>
    <row r="10">
      <c r="A10" t="inlineStr">
        <is>
          <t>OP009</t>
        </is>
      </c>
      <c r="B10" t="inlineStr">
        <is>
          <t>TestRun Type 1</t>
        </is>
      </c>
      <c r="C10" t="inlineStr">
        <is>
          <t>TestRun</t>
        </is>
      </c>
      <c r="D10" t="inlineStr">
        <is>
          <t>Bordeaux</t>
        </is>
      </c>
      <c r="E10" t="n">
        <v>72</v>
      </c>
      <c r="F10" t="inlineStr">
        <is>
          <t>2025-09-28</t>
        </is>
      </c>
    </row>
    <row r="11">
      <c r="A11" t="inlineStr">
        <is>
          <t>OP010</t>
        </is>
      </c>
      <c r="B11" t="inlineStr">
        <is>
          <t>Inspection Type 4</t>
        </is>
      </c>
      <c r="C11" t="inlineStr">
        <is>
          <t>Inspection</t>
        </is>
      </c>
      <c r="D11" t="inlineStr">
        <is>
          <t>Toulouse</t>
        </is>
      </c>
      <c r="E11" t="n">
        <v>62</v>
      </c>
      <c r="F11" t="inlineStr">
        <is>
          <t>2025-10-05</t>
        </is>
      </c>
    </row>
    <row r="12">
      <c r="A12" t="inlineStr">
        <is>
          <t>OP011</t>
        </is>
      </c>
      <c r="B12" t="inlineStr">
        <is>
          <t>Disassembly Type 1</t>
        </is>
      </c>
      <c r="C12" t="inlineStr">
        <is>
          <t>Disassembly</t>
        </is>
      </c>
      <c r="D12" t="inlineStr">
        <is>
          <t>Lyon</t>
        </is>
      </c>
      <c r="E12" t="n">
        <v>52</v>
      </c>
      <c r="F12" t="inlineStr">
        <is>
          <t>2025-11-16</t>
        </is>
      </c>
    </row>
    <row r="13">
      <c r="A13" t="inlineStr">
        <is>
          <t>OP012</t>
        </is>
      </c>
      <c r="B13" t="inlineStr">
        <is>
          <t>Inspection Type 1</t>
        </is>
      </c>
      <c r="C13" t="inlineStr">
        <is>
          <t>Inspection</t>
        </is>
      </c>
      <c r="D13" t="inlineStr">
        <is>
          <t>Toulouse</t>
        </is>
      </c>
      <c r="E13" t="n">
        <v>71</v>
      </c>
      <c r="F13" t="inlineStr">
        <is>
          <t>2025-10-11</t>
        </is>
      </c>
    </row>
    <row r="14">
      <c r="A14" t="inlineStr">
        <is>
          <t>OP013</t>
        </is>
      </c>
      <c r="B14" t="inlineStr">
        <is>
          <t>Disassembly Type 1</t>
        </is>
      </c>
      <c r="C14" t="inlineStr">
        <is>
          <t>Disassembly</t>
        </is>
      </c>
      <c r="D14" t="inlineStr">
        <is>
          <t>Lyon</t>
        </is>
      </c>
      <c r="E14" t="n">
        <v>52</v>
      </c>
      <c r="F14" t="inlineStr">
        <is>
          <t>2025-09-04</t>
        </is>
      </c>
    </row>
    <row r="15">
      <c r="A15" t="inlineStr">
        <is>
          <t>OP014</t>
        </is>
      </c>
      <c r="B15" t="inlineStr">
        <is>
          <t>Assembly Type 3</t>
        </is>
      </c>
      <c r="C15" t="inlineStr">
        <is>
          <t>Assembly</t>
        </is>
      </c>
      <c r="D15" t="inlineStr">
        <is>
          <t>Lyon</t>
        </is>
      </c>
      <c r="E15" t="n">
        <v>54</v>
      </c>
      <c r="F15" t="inlineStr">
        <is>
          <t>2025-11-09</t>
        </is>
      </c>
    </row>
    <row r="16">
      <c r="A16" t="inlineStr">
        <is>
          <t>OP015</t>
        </is>
      </c>
      <c r="B16" t="inlineStr">
        <is>
          <t>Repair Type 4</t>
        </is>
      </c>
      <c r="C16" t="inlineStr">
        <is>
          <t>Repair</t>
        </is>
      </c>
      <c r="D16" t="inlineStr">
        <is>
          <t>Marseille</t>
        </is>
      </c>
      <c r="E16" t="n">
        <v>41</v>
      </c>
      <c r="F16" t="inlineStr">
        <is>
          <t>2025-11-04</t>
        </is>
      </c>
    </row>
    <row r="17">
      <c r="A17" t="inlineStr">
        <is>
          <t>OP016</t>
        </is>
      </c>
      <c r="B17" t="inlineStr">
        <is>
          <t>TestRun Type 3</t>
        </is>
      </c>
      <c r="C17" t="inlineStr">
        <is>
          <t>TestRun</t>
        </is>
      </c>
      <c r="D17" t="inlineStr">
        <is>
          <t>Nantes</t>
        </is>
      </c>
      <c r="E17" t="n">
        <v>89</v>
      </c>
      <c r="F17" t="inlineStr">
        <is>
          <t>2025-11-15</t>
        </is>
      </c>
    </row>
    <row r="18">
      <c r="A18" t="inlineStr">
        <is>
          <t>OP017</t>
        </is>
      </c>
      <c r="B18" t="inlineStr">
        <is>
          <t>Assembly Type 3</t>
        </is>
      </c>
      <c r="C18" t="inlineStr">
        <is>
          <t>Assembly</t>
        </is>
      </c>
      <c r="D18" t="inlineStr">
        <is>
          <t>Nantes</t>
        </is>
      </c>
      <c r="E18" t="n">
        <v>54</v>
      </c>
      <c r="F18" t="inlineStr">
        <is>
          <t>2025-10-05</t>
        </is>
      </c>
    </row>
    <row r="19">
      <c r="A19" t="inlineStr">
        <is>
          <t>OP018</t>
        </is>
      </c>
      <c r="B19" t="inlineStr">
        <is>
          <t>Disassembly Type 1</t>
        </is>
      </c>
      <c r="C19" t="inlineStr">
        <is>
          <t>Disassembly</t>
        </is>
      </c>
      <c r="D19" t="inlineStr">
        <is>
          <t>Bordeaux</t>
        </is>
      </c>
      <c r="E19" t="n">
        <v>52</v>
      </c>
      <c r="F19" t="inlineStr">
        <is>
          <t>2025-10-29</t>
        </is>
      </c>
    </row>
    <row r="20">
      <c r="A20" t="inlineStr">
        <is>
          <t>OP019</t>
        </is>
      </c>
      <c r="B20" t="inlineStr">
        <is>
          <t>Assembly Type 1</t>
        </is>
      </c>
      <c r="C20" t="inlineStr">
        <is>
          <t>Assembly</t>
        </is>
      </c>
      <c r="D20" t="inlineStr">
        <is>
          <t>Lyon</t>
        </is>
      </c>
      <c r="E20" t="n">
        <v>85</v>
      </c>
      <c r="F20" t="inlineStr">
        <is>
          <t>2025-09-11</t>
        </is>
      </c>
    </row>
    <row r="21">
      <c r="A21" t="inlineStr">
        <is>
          <t>OP020</t>
        </is>
      </c>
      <c r="B21" t="inlineStr">
        <is>
          <t>Disassembly Type 2</t>
        </is>
      </c>
      <c r="C21" t="inlineStr">
        <is>
          <t>Disassembly</t>
        </is>
      </c>
      <c r="D21" t="inlineStr">
        <is>
          <t>Marseille</t>
        </is>
      </c>
      <c r="E21" t="n">
        <v>78</v>
      </c>
      <c r="F21" t="inlineStr">
        <is>
          <t>2025-09-23</t>
        </is>
      </c>
    </row>
    <row r="22">
      <c r="A22" t="inlineStr">
        <is>
          <t>OP021</t>
        </is>
      </c>
      <c r="B22" t="inlineStr">
        <is>
          <t>Inspection Type 1</t>
        </is>
      </c>
      <c r="C22" t="inlineStr">
        <is>
          <t>Inspection</t>
        </is>
      </c>
      <c r="D22" t="inlineStr">
        <is>
          <t>Toulouse</t>
        </is>
      </c>
      <c r="E22" t="n">
        <v>71</v>
      </c>
      <c r="F22" t="inlineStr">
        <is>
          <t>2025-11-17</t>
        </is>
      </c>
    </row>
    <row r="23">
      <c r="A23" t="inlineStr">
        <is>
          <t>OP022</t>
        </is>
      </c>
      <c r="B23" t="inlineStr">
        <is>
          <t>Repair Type 2</t>
        </is>
      </c>
      <c r="C23" t="inlineStr">
        <is>
          <t>Repair</t>
        </is>
      </c>
      <c r="D23" t="inlineStr">
        <is>
          <t>Bordeaux</t>
        </is>
      </c>
      <c r="E23" t="n">
        <v>88</v>
      </c>
      <c r="F23" t="inlineStr">
        <is>
          <t>2025-09-19</t>
        </is>
      </c>
    </row>
    <row r="24">
      <c r="A24" t="inlineStr">
        <is>
          <t>OP023</t>
        </is>
      </c>
      <c r="B24" t="inlineStr">
        <is>
          <t>Disassembly Type 2</t>
        </is>
      </c>
      <c r="C24" t="inlineStr">
        <is>
          <t>Disassembly</t>
        </is>
      </c>
      <c r="D24" t="inlineStr">
        <is>
          <t>Bordeaux</t>
        </is>
      </c>
      <c r="E24" t="n">
        <v>78</v>
      </c>
      <c r="F24" t="inlineStr">
        <is>
          <t>2025-09-16</t>
        </is>
      </c>
    </row>
    <row r="25">
      <c r="A25" t="inlineStr">
        <is>
          <t>OP024</t>
        </is>
      </c>
      <c r="B25" t="inlineStr">
        <is>
          <t>Inspection Type 2</t>
        </is>
      </c>
      <c r="C25" t="inlineStr">
        <is>
          <t>Inspection</t>
        </is>
      </c>
      <c r="D25" t="inlineStr">
        <is>
          <t>Toulouse</t>
        </is>
      </c>
      <c r="E25" t="n">
        <v>22</v>
      </c>
      <c r="F25" t="inlineStr">
        <is>
          <t>2025-09-28</t>
        </is>
      </c>
    </row>
    <row r="26">
      <c r="A26" t="inlineStr">
        <is>
          <t>OP025</t>
        </is>
      </c>
      <c r="B26" t="inlineStr">
        <is>
          <t>Repair Type 1</t>
        </is>
      </c>
      <c r="C26" t="inlineStr">
        <is>
          <t>Repair</t>
        </is>
      </c>
      <c r="D26" t="inlineStr">
        <is>
          <t>Bordeaux</t>
        </is>
      </c>
      <c r="E26" t="n">
        <v>30</v>
      </c>
      <c r="F26" t="inlineStr">
        <is>
          <t>2025-10-01</t>
        </is>
      </c>
    </row>
    <row r="27">
      <c r="A27" t="inlineStr">
        <is>
          <t>OP026</t>
        </is>
      </c>
      <c r="B27" t="inlineStr">
        <is>
          <t>Assembly Type 3</t>
        </is>
      </c>
      <c r="C27" t="inlineStr">
        <is>
          <t>Assembly</t>
        </is>
      </c>
      <c r="D27" t="inlineStr">
        <is>
          <t>Lyon</t>
        </is>
      </c>
      <c r="E27" t="n">
        <v>54</v>
      </c>
      <c r="F27" t="inlineStr">
        <is>
          <t>2025-10-23</t>
        </is>
      </c>
    </row>
    <row r="28">
      <c r="A28" t="inlineStr">
        <is>
          <t>OP027</t>
        </is>
      </c>
      <c r="B28" t="inlineStr">
        <is>
          <t>TestRun Type 4</t>
        </is>
      </c>
      <c r="C28" t="inlineStr">
        <is>
          <t>TestRun</t>
        </is>
      </c>
      <c r="D28" t="inlineStr">
        <is>
          <t>Nantes</t>
        </is>
      </c>
      <c r="E28" t="n">
        <v>44</v>
      </c>
      <c r="F28" t="inlineStr">
        <is>
          <t>2025-11-10</t>
        </is>
      </c>
    </row>
    <row r="29">
      <c r="A29" t="inlineStr">
        <is>
          <t>OP028</t>
        </is>
      </c>
      <c r="B29" t="inlineStr">
        <is>
          <t>Repair Type 2</t>
        </is>
      </c>
      <c r="C29" t="inlineStr">
        <is>
          <t>Repair</t>
        </is>
      </c>
      <c r="D29" t="inlineStr">
        <is>
          <t>Lyon</t>
        </is>
      </c>
      <c r="E29" t="n">
        <v>88</v>
      </c>
      <c r="F29" t="inlineStr">
        <is>
          <t>2025-09-27</t>
        </is>
      </c>
    </row>
    <row r="30">
      <c r="A30" t="inlineStr">
        <is>
          <t>OP029</t>
        </is>
      </c>
      <c r="B30" t="inlineStr">
        <is>
          <t>Assembly Type 3</t>
        </is>
      </c>
      <c r="C30" t="inlineStr">
        <is>
          <t>Assembly</t>
        </is>
      </c>
      <c r="D30" t="inlineStr">
        <is>
          <t>Lyon</t>
        </is>
      </c>
      <c r="E30" t="n">
        <v>54</v>
      </c>
      <c r="F30" t="inlineStr">
        <is>
          <t>2025-11-20</t>
        </is>
      </c>
    </row>
    <row r="31">
      <c r="A31" t="inlineStr">
        <is>
          <t>OP030</t>
        </is>
      </c>
      <c r="B31" t="inlineStr">
        <is>
          <t>Repair Type 4</t>
        </is>
      </c>
      <c r="C31" t="inlineStr">
        <is>
          <t>Repair</t>
        </is>
      </c>
      <c r="D31" t="inlineStr">
        <is>
          <t>Nantes</t>
        </is>
      </c>
      <c r="E31" t="n">
        <v>41</v>
      </c>
      <c r="F31" t="inlineStr">
        <is>
          <t>2025-09-07</t>
        </is>
      </c>
    </row>
    <row r="32">
      <c r="A32" t="inlineStr">
        <is>
          <t>OP031</t>
        </is>
      </c>
      <c r="B32" t="inlineStr">
        <is>
          <t>Assembly Type 4</t>
        </is>
      </c>
      <c r="C32" t="inlineStr">
        <is>
          <t>Assembly</t>
        </is>
      </c>
      <c r="D32" t="inlineStr">
        <is>
          <t>Lyon</t>
        </is>
      </c>
      <c r="E32" t="n">
        <v>60</v>
      </c>
      <c r="F32" t="inlineStr">
        <is>
          <t>2025-09-15</t>
        </is>
      </c>
    </row>
    <row r="33">
      <c r="A33" t="inlineStr">
        <is>
          <t>OP032</t>
        </is>
      </c>
      <c r="B33" t="inlineStr">
        <is>
          <t>Disassembly Type 2</t>
        </is>
      </c>
      <c r="C33" t="inlineStr">
        <is>
          <t>Disassembly</t>
        </is>
      </c>
      <c r="D33" t="inlineStr">
        <is>
          <t>Lyon</t>
        </is>
      </c>
      <c r="E33" t="n">
        <v>78</v>
      </c>
      <c r="F33" t="inlineStr">
        <is>
          <t>2025-11-15</t>
        </is>
      </c>
    </row>
    <row r="34">
      <c r="A34" t="inlineStr">
        <is>
          <t>OP033</t>
        </is>
      </c>
      <c r="B34" t="inlineStr">
        <is>
          <t>Disassembly Type 3</t>
        </is>
      </c>
      <c r="C34" t="inlineStr">
        <is>
          <t>Disassembly</t>
        </is>
      </c>
      <c r="D34" t="inlineStr">
        <is>
          <t>Bordeaux</t>
        </is>
      </c>
      <c r="E34" t="n">
        <v>37</v>
      </c>
      <c r="F34" t="inlineStr">
        <is>
          <t>2025-10-25</t>
        </is>
      </c>
    </row>
    <row r="35">
      <c r="A35" t="inlineStr">
        <is>
          <t>OP034</t>
        </is>
      </c>
      <c r="B35" t="inlineStr">
        <is>
          <t>Repair Type 1</t>
        </is>
      </c>
      <c r="C35" t="inlineStr">
        <is>
          <t>Repair</t>
        </is>
      </c>
      <c r="D35" t="inlineStr">
        <is>
          <t>Nantes</t>
        </is>
      </c>
      <c r="E35" t="n">
        <v>30</v>
      </c>
      <c r="F35" t="inlineStr">
        <is>
          <t>2025-11-11</t>
        </is>
      </c>
    </row>
    <row r="36">
      <c r="A36" t="inlineStr">
        <is>
          <t>OP035</t>
        </is>
      </c>
      <c r="B36" t="inlineStr">
        <is>
          <t>TestRun Type 2</t>
        </is>
      </c>
      <c r="C36" t="inlineStr">
        <is>
          <t>TestRun</t>
        </is>
      </c>
      <c r="D36" t="inlineStr">
        <is>
          <t>Nantes</t>
        </is>
      </c>
      <c r="E36" t="n">
        <v>7</v>
      </c>
      <c r="F36" t="inlineStr">
        <is>
          <t>2025-09-02</t>
        </is>
      </c>
    </row>
    <row r="37">
      <c r="A37" t="inlineStr">
        <is>
          <t>OP036</t>
        </is>
      </c>
      <c r="B37" t="inlineStr">
        <is>
          <t>Repair Type 2</t>
        </is>
      </c>
      <c r="C37" t="inlineStr">
        <is>
          <t>Repair</t>
        </is>
      </c>
      <c r="D37" t="inlineStr">
        <is>
          <t>Marseille</t>
        </is>
      </c>
      <c r="E37" t="n">
        <v>88</v>
      </c>
      <c r="F37" t="inlineStr">
        <is>
          <t>2025-10-14</t>
        </is>
      </c>
    </row>
    <row r="38">
      <c r="A38" t="inlineStr">
        <is>
          <t>OP037</t>
        </is>
      </c>
      <c r="B38" t="inlineStr">
        <is>
          <t>Assembly Type 1</t>
        </is>
      </c>
      <c r="C38" t="inlineStr">
        <is>
          <t>Assembly</t>
        </is>
      </c>
      <c r="D38" t="inlineStr">
        <is>
          <t>Nantes</t>
        </is>
      </c>
      <c r="E38" t="n">
        <v>85</v>
      </c>
      <c r="F38" t="inlineStr">
        <is>
          <t>2025-10-29</t>
        </is>
      </c>
    </row>
    <row r="39">
      <c r="A39" t="inlineStr">
        <is>
          <t>OP038</t>
        </is>
      </c>
      <c r="B39" t="inlineStr">
        <is>
          <t>Assembly Type 1</t>
        </is>
      </c>
      <c r="C39" t="inlineStr">
        <is>
          <t>Assembly</t>
        </is>
      </c>
      <c r="D39" t="inlineStr">
        <is>
          <t>Lyon</t>
        </is>
      </c>
      <c r="E39" t="n">
        <v>85</v>
      </c>
      <c r="F39" t="inlineStr">
        <is>
          <t>2025-10-26</t>
        </is>
      </c>
    </row>
    <row r="40">
      <c r="A40" t="inlineStr">
        <is>
          <t>OP039</t>
        </is>
      </c>
      <c r="B40" t="inlineStr">
        <is>
          <t>Assembly Type 1</t>
        </is>
      </c>
      <c r="C40" t="inlineStr">
        <is>
          <t>Assembly</t>
        </is>
      </c>
      <c r="D40" t="inlineStr">
        <is>
          <t>Lyon</t>
        </is>
      </c>
      <c r="E40" t="n">
        <v>85</v>
      </c>
      <c r="F40" t="inlineStr">
        <is>
          <t>2025-09-26</t>
        </is>
      </c>
    </row>
    <row r="41">
      <c r="A41" t="inlineStr">
        <is>
          <t>OP040</t>
        </is>
      </c>
      <c r="B41" t="inlineStr">
        <is>
          <t>Assembly Type 3</t>
        </is>
      </c>
      <c r="C41" t="inlineStr">
        <is>
          <t>Assembly</t>
        </is>
      </c>
      <c r="D41" t="inlineStr">
        <is>
          <t>Nantes</t>
        </is>
      </c>
      <c r="E41" t="n">
        <v>54</v>
      </c>
      <c r="F41" t="inlineStr">
        <is>
          <t>2025-10-21</t>
        </is>
      </c>
    </row>
    <row r="42">
      <c r="A42" t="inlineStr">
        <is>
          <t>OP041</t>
        </is>
      </c>
      <c r="B42" t="inlineStr">
        <is>
          <t>Repair Type 3</t>
        </is>
      </c>
      <c r="C42" t="inlineStr">
        <is>
          <t>Repair</t>
        </is>
      </c>
      <c r="D42" t="inlineStr">
        <is>
          <t>Marseille</t>
        </is>
      </c>
      <c r="E42" t="n">
        <v>83</v>
      </c>
      <c r="F42" t="inlineStr">
        <is>
          <t>2025-11-24</t>
        </is>
      </c>
    </row>
    <row r="43">
      <c r="A43" t="inlineStr">
        <is>
          <t>OP042</t>
        </is>
      </c>
      <c r="B43" t="inlineStr">
        <is>
          <t>Inspection Type 3</t>
        </is>
      </c>
      <c r="C43" t="inlineStr">
        <is>
          <t>Inspection</t>
        </is>
      </c>
      <c r="D43" t="inlineStr">
        <is>
          <t>Lyon</t>
        </is>
      </c>
      <c r="E43" t="n">
        <v>88</v>
      </c>
      <c r="F43" t="inlineStr">
        <is>
          <t>2025-10-27</t>
        </is>
      </c>
    </row>
    <row r="44">
      <c r="A44" t="inlineStr">
        <is>
          <t>OP043</t>
        </is>
      </c>
      <c r="B44" t="inlineStr">
        <is>
          <t>Disassembly Type 2</t>
        </is>
      </c>
      <c r="C44" t="inlineStr">
        <is>
          <t>Disassembly</t>
        </is>
      </c>
      <c r="D44" t="inlineStr">
        <is>
          <t>Marseille</t>
        </is>
      </c>
      <c r="E44" t="n">
        <v>78</v>
      </c>
      <c r="F44" t="inlineStr">
        <is>
          <t>2025-10-20</t>
        </is>
      </c>
    </row>
    <row r="45">
      <c r="A45" t="inlineStr">
        <is>
          <t>OP044</t>
        </is>
      </c>
      <c r="B45" t="inlineStr">
        <is>
          <t>Disassembly Type 4</t>
        </is>
      </c>
      <c r="C45" t="inlineStr">
        <is>
          <t>Disassembly</t>
        </is>
      </c>
      <c r="D45" t="inlineStr">
        <is>
          <t>Marseille</t>
        </is>
      </c>
      <c r="E45" t="n">
        <v>51</v>
      </c>
      <c r="F45" t="inlineStr">
        <is>
          <t>2025-09-13</t>
        </is>
      </c>
    </row>
    <row r="46">
      <c r="A46" t="inlineStr">
        <is>
          <t>OP045</t>
        </is>
      </c>
      <c r="B46" t="inlineStr">
        <is>
          <t>Repair Type 4</t>
        </is>
      </c>
      <c r="C46" t="inlineStr">
        <is>
          <t>Repair</t>
        </is>
      </c>
      <c r="D46" t="inlineStr">
        <is>
          <t>Marseille</t>
        </is>
      </c>
      <c r="E46" t="n">
        <v>41</v>
      </c>
      <c r="F46" t="inlineStr">
        <is>
          <t>2025-09-19</t>
        </is>
      </c>
    </row>
    <row r="47">
      <c r="A47" t="inlineStr">
        <is>
          <t>OP046</t>
        </is>
      </c>
      <c r="B47" t="inlineStr">
        <is>
          <t>Assembly Type 1</t>
        </is>
      </c>
      <c r="C47" t="inlineStr">
        <is>
          <t>Assembly</t>
        </is>
      </c>
      <c r="D47" t="inlineStr">
        <is>
          <t>Nantes</t>
        </is>
      </c>
      <c r="E47" t="n">
        <v>85</v>
      </c>
      <c r="F47" t="inlineStr">
        <is>
          <t>2025-11-21</t>
        </is>
      </c>
    </row>
    <row r="48">
      <c r="A48" t="inlineStr">
        <is>
          <t>OP047</t>
        </is>
      </c>
      <c r="B48" t="inlineStr">
        <is>
          <t>TestRun Type 3</t>
        </is>
      </c>
      <c r="C48" t="inlineStr">
        <is>
          <t>TestRun</t>
        </is>
      </c>
      <c r="D48" t="inlineStr">
        <is>
          <t>Nantes</t>
        </is>
      </c>
      <c r="E48" t="n">
        <v>89</v>
      </c>
      <c r="F48" t="inlineStr">
        <is>
          <t>2025-09-02</t>
        </is>
      </c>
    </row>
    <row r="49">
      <c r="A49" t="inlineStr">
        <is>
          <t>OP048</t>
        </is>
      </c>
      <c r="B49" t="inlineStr">
        <is>
          <t>TestRun Type 3</t>
        </is>
      </c>
      <c r="C49" t="inlineStr">
        <is>
          <t>TestRun</t>
        </is>
      </c>
      <c r="D49" t="inlineStr">
        <is>
          <t>Bordeaux</t>
        </is>
      </c>
      <c r="E49" t="n">
        <v>89</v>
      </c>
      <c r="F49" t="inlineStr">
        <is>
          <t>2025-10-22</t>
        </is>
      </c>
    </row>
    <row r="50">
      <c r="A50" t="inlineStr">
        <is>
          <t>OP049</t>
        </is>
      </c>
      <c r="B50" t="inlineStr">
        <is>
          <t>TestRun Type 4</t>
        </is>
      </c>
      <c r="C50" t="inlineStr">
        <is>
          <t>TestRun</t>
        </is>
      </c>
      <c r="D50" t="inlineStr">
        <is>
          <t>Nantes</t>
        </is>
      </c>
      <c r="E50" t="n">
        <v>44</v>
      </c>
      <c r="F50" t="inlineStr">
        <is>
          <t>2025-10-15</t>
        </is>
      </c>
    </row>
    <row r="51">
      <c r="A51" t="inlineStr">
        <is>
          <t>OP050</t>
        </is>
      </c>
      <c r="B51" t="inlineStr">
        <is>
          <t>Repair Type 3</t>
        </is>
      </c>
      <c r="C51" t="inlineStr">
        <is>
          <t>Repair</t>
        </is>
      </c>
      <c r="D51" t="inlineStr">
        <is>
          <t>Marseille</t>
        </is>
      </c>
      <c r="E51" t="n">
        <v>83</v>
      </c>
      <c r="F51" t="inlineStr">
        <is>
          <t>2025-10-19</t>
        </is>
      </c>
    </row>
    <row r="52">
      <c r="A52" t="inlineStr">
        <is>
          <t>OP051</t>
        </is>
      </c>
      <c r="B52" t="inlineStr">
        <is>
          <t>Inspection Type 1</t>
        </is>
      </c>
      <c r="C52" t="inlineStr">
        <is>
          <t>Inspection</t>
        </is>
      </c>
      <c r="D52" t="inlineStr">
        <is>
          <t>Lyon</t>
        </is>
      </c>
      <c r="E52" t="n">
        <v>71</v>
      </c>
      <c r="F52" t="inlineStr">
        <is>
          <t>2025-10-27</t>
        </is>
      </c>
    </row>
    <row r="53">
      <c r="A53" t="inlineStr">
        <is>
          <t>OP052</t>
        </is>
      </c>
      <c r="B53" t="inlineStr">
        <is>
          <t>TestRun Type 1</t>
        </is>
      </c>
      <c r="C53" t="inlineStr">
        <is>
          <t>TestRun</t>
        </is>
      </c>
      <c r="D53" t="inlineStr">
        <is>
          <t>Bordeaux</t>
        </is>
      </c>
      <c r="E53" t="n">
        <v>72</v>
      </c>
      <c r="F53" t="inlineStr">
        <is>
          <t>2025-10-20</t>
        </is>
      </c>
    </row>
    <row r="54">
      <c r="A54" t="inlineStr">
        <is>
          <t>OP053</t>
        </is>
      </c>
      <c r="B54" t="inlineStr">
        <is>
          <t>TestRun Type 1</t>
        </is>
      </c>
      <c r="C54" t="inlineStr">
        <is>
          <t>TestRun</t>
        </is>
      </c>
      <c r="D54" t="inlineStr">
        <is>
          <t>Bordeaux</t>
        </is>
      </c>
      <c r="E54" t="n">
        <v>72</v>
      </c>
      <c r="F54" t="inlineStr">
        <is>
          <t>2025-11-26</t>
        </is>
      </c>
    </row>
    <row r="55">
      <c r="A55" t="inlineStr">
        <is>
          <t>OP054</t>
        </is>
      </c>
      <c r="B55" t="inlineStr">
        <is>
          <t>Disassembly Type 1</t>
        </is>
      </c>
      <c r="C55" t="inlineStr">
        <is>
          <t>Disassembly</t>
        </is>
      </c>
      <c r="D55" t="inlineStr">
        <is>
          <t>Marseille</t>
        </is>
      </c>
      <c r="E55" t="n">
        <v>52</v>
      </c>
      <c r="F55" t="inlineStr">
        <is>
          <t>2025-09-04</t>
        </is>
      </c>
    </row>
    <row r="56">
      <c r="A56" t="inlineStr">
        <is>
          <t>OP055</t>
        </is>
      </c>
      <c r="B56" t="inlineStr">
        <is>
          <t>Inspection Type 1</t>
        </is>
      </c>
      <c r="C56" t="inlineStr">
        <is>
          <t>Inspection</t>
        </is>
      </c>
      <c r="D56" t="inlineStr">
        <is>
          <t>Toulouse</t>
        </is>
      </c>
      <c r="E56" t="n">
        <v>71</v>
      </c>
      <c r="F56" t="inlineStr">
        <is>
          <t>2025-11-07</t>
        </is>
      </c>
    </row>
    <row r="57">
      <c r="A57" t="inlineStr">
        <is>
          <t>OP056</t>
        </is>
      </c>
      <c r="B57" t="inlineStr">
        <is>
          <t>Inspection Type 4</t>
        </is>
      </c>
      <c r="C57" t="inlineStr">
        <is>
          <t>Inspection</t>
        </is>
      </c>
      <c r="D57" t="inlineStr">
        <is>
          <t>Toulouse</t>
        </is>
      </c>
      <c r="E57" t="n">
        <v>62</v>
      </c>
      <c r="F57" t="inlineStr">
        <is>
          <t>2025-09-12</t>
        </is>
      </c>
    </row>
    <row r="58">
      <c r="A58" t="inlineStr">
        <is>
          <t>OP057</t>
        </is>
      </c>
      <c r="B58" t="inlineStr">
        <is>
          <t>Assembly Type 1</t>
        </is>
      </c>
      <c r="C58" t="inlineStr">
        <is>
          <t>Assembly</t>
        </is>
      </c>
      <c r="D58" t="inlineStr">
        <is>
          <t>Lyon</t>
        </is>
      </c>
      <c r="E58" t="n">
        <v>85</v>
      </c>
      <c r="F58" t="inlineStr">
        <is>
          <t>2025-09-22</t>
        </is>
      </c>
    </row>
    <row r="59">
      <c r="A59" t="inlineStr">
        <is>
          <t>OP058</t>
        </is>
      </c>
      <c r="B59" t="inlineStr">
        <is>
          <t>Disassembly Type 2</t>
        </is>
      </c>
      <c r="C59" t="inlineStr">
        <is>
          <t>Disassembly</t>
        </is>
      </c>
      <c r="D59" t="inlineStr">
        <is>
          <t>Lyon</t>
        </is>
      </c>
      <c r="E59" t="n">
        <v>78</v>
      </c>
      <c r="F59" t="inlineStr">
        <is>
          <t>2025-11-29</t>
        </is>
      </c>
    </row>
    <row r="60">
      <c r="A60" t="inlineStr">
        <is>
          <t>OP059</t>
        </is>
      </c>
      <c r="B60" t="inlineStr">
        <is>
          <t>TestRun Type 3</t>
        </is>
      </c>
      <c r="C60" t="inlineStr">
        <is>
          <t>TestRun</t>
        </is>
      </c>
      <c r="D60" t="inlineStr">
        <is>
          <t>Nantes</t>
        </is>
      </c>
      <c r="E60" t="n">
        <v>89</v>
      </c>
      <c r="F60" t="inlineStr">
        <is>
          <t>2025-09-04</t>
        </is>
      </c>
    </row>
    <row r="61">
      <c r="A61" t="inlineStr">
        <is>
          <t>OP060</t>
        </is>
      </c>
      <c r="B61" t="inlineStr">
        <is>
          <t>Inspection Type 1</t>
        </is>
      </c>
      <c r="C61" t="inlineStr">
        <is>
          <t>Inspection</t>
        </is>
      </c>
      <c r="D61" t="inlineStr">
        <is>
          <t>Toulouse</t>
        </is>
      </c>
      <c r="E61" t="n">
        <v>71</v>
      </c>
      <c r="F61" t="inlineStr">
        <is>
          <t>2025-09-12</t>
        </is>
      </c>
    </row>
    <row r="62">
      <c r="A62" t="inlineStr">
        <is>
          <t>OP061</t>
        </is>
      </c>
      <c r="B62" t="inlineStr">
        <is>
          <t>Assembly Type 4</t>
        </is>
      </c>
      <c r="C62" t="inlineStr">
        <is>
          <t>Assembly</t>
        </is>
      </c>
      <c r="D62" t="inlineStr">
        <is>
          <t>Nantes</t>
        </is>
      </c>
      <c r="E62" t="n">
        <v>60</v>
      </c>
      <c r="F62" t="inlineStr">
        <is>
          <t>2025-09-04</t>
        </is>
      </c>
    </row>
    <row r="63">
      <c r="A63" t="inlineStr">
        <is>
          <t>OP062</t>
        </is>
      </c>
      <c r="B63" t="inlineStr">
        <is>
          <t>Assembly Type 2</t>
        </is>
      </c>
      <c r="C63" t="inlineStr">
        <is>
          <t>Assembly</t>
        </is>
      </c>
      <c r="D63" t="inlineStr">
        <is>
          <t>Nantes</t>
        </is>
      </c>
      <c r="E63" t="n">
        <v>73</v>
      </c>
      <c r="F63" t="inlineStr">
        <is>
          <t>2025-09-07</t>
        </is>
      </c>
    </row>
    <row r="64">
      <c r="A64" t="inlineStr">
        <is>
          <t>OP063</t>
        </is>
      </c>
      <c r="B64" t="inlineStr">
        <is>
          <t>Repair Type 1</t>
        </is>
      </c>
      <c r="C64" t="inlineStr">
        <is>
          <t>Repair</t>
        </is>
      </c>
      <c r="D64" t="inlineStr">
        <is>
          <t>Lyon</t>
        </is>
      </c>
      <c r="E64" t="n">
        <v>30</v>
      </c>
      <c r="F64" t="inlineStr">
        <is>
          <t>2025-09-10</t>
        </is>
      </c>
    </row>
    <row r="65">
      <c r="A65" t="inlineStr">
        <is>
          <t>OP064</t>
        </is>
      </c>
      <c r="B65" t="inlineStr">
        <is>
          <t>TestRun Type 1</t>
        </is>
      </c>
      <c r="C65" t="inlineStr">
        <is>
          <t>TestRun</t>
        </is>
      </c>
      <c r="D65" t="inlineStr">
        <is>
          <t>Nantes</t>
        </is>
      </c>
      <c r="E65" t="n">
        <v>72</v>
      </c>
      <c r="F65" t="inlineStr">
        <is>
          <t>2025-11-24</t>
        </is>
      </c>
    </row>
    <row r="66">
      <c r="A66" t="inlineStr">
        <is>
          <t>OP065</t>
        </is>
      </c>
      <c r="B66" t="inlineStr">
        <is>
          <t>Assembly Type 1</t>
        </is>
      </c>
      <c r="C66" t="inlineStr">
        <is>
          <t>Assembly</t>
        </is>
      </c>
      <c r="D66" t="inlineStr">
        <is>
          <t>Lyon</t>
        </is>
      </c>
      <c r="E66" t="n">
        <v>85</v>
      </c>
      <c r="F66" t="inlineStr">
        <is>
          <t>2025-09-15</t>
        </is>
      </c>
    </row>
    <row r="67">
      <c r="A67" t="inlineStr">
        <is>
          <t>OP066</t>
        </is>
      </c>
      <c r="B67" t="inlineStr">
        <is>
          <t>Assembly Type 3</t>
        </is>
      </c>
      <c r="C67" t="inlineStr">
        <is>
          <t>Assembly</t>
        </is>
      </c>
      <c r="D67" t="inlineStr">
        <is>
          <t>Lyon</t>
        </is>
      </c>
      <c r="E67" t="n">
        <v>54</v>
      </c>
      <c r="F67" t="inlineStr">
        <is>
          <t>2025-11-23</t>
        </is>
      </c>
    </row>
    <row r="68">
      <c r="A68" t="inlineStr">
        <is>
          <t>OP067</t>
        </is>
      </c>
      <c r="B68" t="inlineStr">
        <is>
          <t>Repair Type 4</t>
        </is>
      </c>
      <c r="C68" t="inlineStr">
        <is>
          <t>Repair</t>
        </is>
      </c>
      <c r="D68" t="inlineStr">
        <is>
          <t>Nantes</t>
        </is>
      </c>
      <c r="E68" t="n">
        <v>41</v>
      </c>
      <c r="F68" t="inlineStr">
        <is>
          <t>2025-11-10</t>
        </is>
      </c>
    </row>
    <row r="69">
      <c r="A69" t="inlineStr">
        <is>
          <t>OP068</t>
        </is>
      </c>
      <c r="B69" t="inlineStr">
        <is>
          <t>Inspection Type 2</t>
        </is>
      </c>
      <c r="C69" t="inlineStr">
        <is>
          <t>Inspection</t>
        </is>
      </c>
      <c r="D69" t="inlineStr">
        <is>
          <t>Toulouse</t>
        </is>
      </c>
      <c r="E69" t="n">
        <v>22</v>
      </c>
      <c r="F69" t="inlineStr">
        <is>
          <t>2025-09-13</t>
        </is>
      </c>
    </row>
    <row r="70">
      <c r="A70" t="inlineStr">
        <is>
          <t>OP069</t>
        </is>
      </c>
      <c r="B70" t="inlineStr">
        <is>
          <t>Assembly Type 4</t>
        </is>
      </c>
      <c r="C70" t="inlineStr">
        <is>
          <t>Assembly</t>
        </is>
      </c>
      <c r="D70" t="inlineStr">
        <is>
          <t>Nantes</t>
        </is>
      </c>
      <c r="E70" t="n">
        <v>60</v>
      </c>
      <c r="F70" t="inlineStr">
        <is>
          <t>2025-10-25</t>
        </is>
      </c>
    </row>
    <row r="71">
      <c r="A71" t="inlineStr">
        <is>
          <t>OP070</t>
        </is>
      </c>
      <c r="B71" t="inlineStr">
        <is>
          <t>Disassembly Type 1</t>
        </is>
      </c>
      <c r="C71" t="inlineStr">
        <is>
          <t>Disassembly</t>
        </is>
      </c>
      <c r="D71" t="inlineStr">
        <is>
          <t>Marseille</t>
        </is>
      </c>
      <c r="E71" t="n">
        <v>52</v>
      </c>
      <c r="F71" t="inlineStr">
        <is>
          <t>2025-09-28</t>
        </is>
      </c>
    </row>
    <row r="72">
      <c r="A72" t="inlineStr">
        <is>
          <t>OP071</t>
        </is>
      </c>
      <c r="B72" t="inlineStr">
        <is>
          <t>Inspection Type 4</t>
        </is>
      </c>
      <c r="C72" t="inlineStr">
        <is>
          <t>Inspection</t>
        </is>
      </c>
      <c r="D72" t="inlineStr">
        <is>
          <t>Lyon</t>
        </is>
      </c>
      <c r="E72" t="n">
        <v>62</v>
      </c>
      <c r="F72" t="inlineStr">
        <is>
          <t>2025-10-09</t>
        </is>
      </c>
    </row>
    <row r="73">
      <c r="A73" t="inlineStr">
        <is>
          <t>OP072</t>
        </is>
      </c>
      <c r="B73" t="inlineStr">
        <is>
          <t>Inspection Type 4</t>
        </is>
      </c>
      <c r="C73" t="inlineStr">
        <is>
          <t>Inspection</t>
        </is>
      </c>
      <c r="D73" t="inlineStr">
        <is>
          <t>Lyon</t>
        </is>
      </c>
      <c r="E73" t="n">
        <v>62</v>
      </c>
      <c r="F73" t="inlineStr">
        <is>
          <t>2025-09-18</t>
        </is>
      </c>
    </row>
    <row r="74">
      <c r="A74" t="inlineStr">
        <is>
          <t>OP073</t>
        </is>
      </c>
      <c r="B74" t="inlineStr">
        <is>
          <t>Assembly Type 2</t>
        </is>
      </c>
      <c r="C74" t="inlineStr">
        <is>
          <t>Assembly</t>
        </is>
      </c>
      <c r="D74" t="inlineStr">
        <is>
          <t>Lyon</t>
        </is>
      </c>
      <c r="E74" t="n">
        <v>73</v>
      </c>
      <c r="F74" t="inlineStr">
        <is>
          <t>2025-11-01</t>
        </is>
      </c>
    </row>
    <row r="75">
      <c r="A75" t="inlineStr">
        <is>
          <t>OP074</t>
        </is>
      </c>
      <c r="B75" t="inlineStr">
        <is>
          <t>TestRun Type 2</t>
        </is>
      </c>
      <c r="C75" t="inlineStr">
        <is>
          <t>TestRun</t>
        </is>
      </c>
      <c r="D75" t="inlineStr">
        <is>
          <t>Nantes</t>
        </is>
      </c>
      <c r="E75" t="n">
        <v>7</v>
      </c>
      <c r="F75" t="inlineStr">
        <is>
          <t>2025-11-14</t>
        </is>
      </c>
    </row>
    <row r="76">
      <c r="A76" t="inlineStr">
        <is>
          <t>OP075</t>
        </is>
      </c>
      <c r="B76" t="inlineStr">
        <is>
          <t>TestRun Type 2</t>
        </is>
      </c>
      <c r="C76" t="inlineStr">
        <is>
          <t>TestRun</t>
        </is>
      </c>
      <c r="D76" t="inlineStr">
        <is>
          <t>Nantes</t>
        </is>
      </c>
      <c r="E76" t="n">
        <v>7</v>
      </c>
      <c r="F76" t="inlineStr">
        <is>
          <t>2025-11-05</t>
        </is>
      </c>
    </row>
    <row r="77">
      <c r="A77" t="inlineStr">
        <is>
          <t>OP076</t>
        </is>
      </c>
      <c r="B77" t="inlineStr">
        <is>
          <t>Disassembly Type 4</t>
        </is>
      </c>
      <c r="C77" t="inlineStr">
        <is>
          <t>Disassembly</t>
        </is>
      </c>
      <c r="D77" t="inlineStr">
        <is>
          <t>Lyon</t>
        </is>
      </c>
      <c r="E77" t="n">
        <v>51</v>
      </c>
      <c r="F77" t="inlineStr">
        <is>
          <t>2025-10-18</t>
        </is>
      </c>
    </row>
    <row r="78">
      <c r="A78" t="inlineStr">
        <is>
          <t>OP077</t>
        </is>
      </c>
      <c r="B78" t="inlineStr">
        <is>
          <t>Assembly Type 1</t>
        </is>
      </c>
      <c r="C78" t="inlineStr">
        <is>
          <t>Assembly</t>
        </is>
      </c>
      <c r="D78" t="inlineStr">
        <is>
          <t>Lyon</t>
        </is>
      </c>
      <c r="E78" t="n">
        <v>85</v>
      </c>
      <c r="F78" t="inlineStr">
        <is>
          <t>2025-09-17</t>
        </is>
      </c>
    </row>
    <row r="79">
      <c r="A79" t="inlineStr">
        <is>
          <t>OP078</t>
        </is>
      </c>
      <c r="B79" t="inlineStr">
        <is>
          <t>TestRun Type 2</t>
        </is>
      </c>
      <c r="C79" t="inlineStr">
        <is>
          <t>TestRun</t>
        </is>
      </c>
      <c r="D79" t="inlineStr">
        <is>
          <t>Bordeaux</t>
        </is>
      </c>
      <c r="E79" t="n">
        <v>7</v>
      </c>
      <c r="F79" t="inlineStr">
        <is>
          <t>2025-09-06</t>
        </is>
      </c>
    </row>
    <row r="80">
      <c r="A80" t="inlineStr">
        <is>
          <t>OP079</t>
        </is>
      </c>
      <c r="B80" t="inlineStr">
        <is>
          <t>Disassembly Type 2</t>
        </is>
      </c>
      <c r="C80" t="inlineStr">
        <is>
          <t>Disassembly</t>
        </is>
      </c>
      <c r="D80" t="inlineStr">
        <is>
          <t>Marseille</t>
        </is>
      </c>
      <c r="E80" t="n">
        <v>78</v>
      </c>
      <c r="F80" t="inlineStr">
        <is>
          <t>2025-11-26</t>
        </is>
      </c>
    </row>
    <row r="81">
      <c r="A81" t="inlineStr">
        <is>
          <t>OP080</t>
        </is>
      </c>
      <c r="B81" t="inlineStr">
        <is>
          <t>Repair Type 2</t>
        </is>
      </c>
      <c r="C81" t="inlineStr">
        <is>
          <t>Repair</t>
        </is>
      </c>
      <c r="D81" t="inlineStr">
        <is>
          <t>Lyon</t>
        </is>
      </c>
      <c r="E81" t="n">
        <v>88</v>
      </c>
      <c r="F81" t="inlineStr">
        <is>
          <t>2025-10-17</t>
        </is>
      </c>
    </row>
    <row r="82">
      <c r="A82" t="inlineStr">
        <is>
          <t>OP081</t>
        </is>
      </c>
      <c r="B82" t="inlineStr">
        <is>
          <t>Repair Type 3</t>
        </is>
      </c>
      <c r="C82" t="inlineStr">
        <is>
          <t>Repair</t>
        </is>
      </c>
      <c r="D82" t="inlineStr">
        <is>
          <t>Bordeaux</t>
        </is>
      </c>
      <c r="E82" t="n">
        <v>83</v>
      </c>
      <c r="F82" t="inlineStr">
        <is>
          <t>2025-09-16</t>
        </is>
      </c>
    </row>
    <row r="83">
      <c r="A83" t="inlineStr">
        <is>
          <t>OP082</t>
        </is>
      </c>
      <c r="B83" t="inlineStr">
        <is>
          <t>Repair Type 1</t>
        </is>
      </c>
      <c r="C83" t="inlineStr">
        <is>
          <t>Repair</t>
        </is>
      </c>
      <c r="D83" t="inlineStr">
        <is>
          <t>Bordeaux</t>
        </is>
      </c>
      <c r="E83" t="n">
        <v>30</v>
      </c>
      <c r="F83" t="inlineStr">
        <is>
          <t>2025-10-30</t>
        </is>
      </c>
    </row>
    <row r="84">
      <c r="A84" t="inlineStr">
        <is>
          <t>OP083</t>
        </is>
      </c>
      <c r="B84" t="inlineStr">
        <is>
          <t>Assembly Type 1</t>
        </is>
      </c>
      <c r="C84" t="inlineStr">
        <is>
          <t>Assembly</t>
        </is>
      </c>
      <c r="D84" t="inlineStr">
        <is>
          <t>Nantes</t>
        </is>
      </c>
      <c r="E84" t="n">
        <v>85</v>
      </c>
      <c r="F84" t="inlineStr">
        <is>
          <t>2025-10-11</t>
        </is>
      </c>
    </row>
    <row r="85">
      <c r="A85" t="inlineStr">
        <is>
          <t>OP084</t>
        </is>
      </c>
      <c r="B85" t="inlineStr">
        <is>
          <t>TestRun Type 3</t>
        </is>
      </c>
      <c r="C85" t="inlineStr">
        <is>
          <t>TestRun</t>
        </is>
      </c>
      <c r="D85" t="inlineStr">
        <is>
          <t>Nantes</t>
        </is>
      </c>
      <c r="E85" t="n">
        <v>89</v>
      </c>
      <c r="F85" t="inlineStr">
        <is>
          <t>2025-09-26</t>
        </is>
      </c>
    </row>
    <row r="86">
      <c r="A86" t="inlineStr">
        <is>
          <t>OP085</t>
        </is>
      </c>
      <c r="B86" t="inlineStr">
        <is>
          <t>TestRun Type 1</t>
        </is>
      </c>
      <c r="C86" t="inlineStr">
        <is>
          <t>TestRun</t>
        </is>
      </c>
      <c r="D86" t="inlineStr">
        <is>
          <t>Bordeaux</t>
        </is>
      </c>
      <c r="E86" t="n">
        <v>72</v>
      </c>
      <c r="F86" t="inlineStr">
        <is>
          <t>2025-10-16</t>
        </is>
      </c>
    </row>
    <row r="87">
      <c r="A87" t="inlineStr">
        <is>
          <t>OP086</t>
        </is>
      </c>
      <c r="B87" t="inlineStr">
        <is>
          <t>Inspection Type 2</t>
        </is>
      </c>
      <c r="C87" t="inlineStr">
        <is>
          <t>Inspection</t>
        </is>
      </c>
      <c r="D87" t="inlineStr">
        <is>
          <t>Toulouse</t>
        </is>
      </c>
      <c r="E87" t="n">
        <v>22</v>
      </c>
      <c r="F87" t="inlineStr">
        <is>
          <t>2025-10-20</t>
        </is>
      </c>
    </row>
    <row r="88">
      <c r="A88" t="inlineStr">
        <is>
          <t>OP087</t>
        </is>
      </c>
      <c r="B88" t="inlineStr">
        <is>
          <t>Disassembly Type 2</t>
        </is>
      </c>
      <c r="C88" t="inlineStr">
        <is>
          <t>Disassembly</t>
        </is>
      </c>
      <c r="D88" t="inlineStr">
        <is>
          <t>Marseille</t>
        </is>
      </c>
      <c r="E88" t="n">
        <v>78</v>
      </c>
      <c r="F88" t="inlineStr">
        <is>
          <t>2025-09-01</t>
        </is>
      </c>
    </row>
    <row r="89">
      <c r="A89" t="inlineStr">
        <is>
          <t>OP088</t>
        </is>
      </c>
      <c r="B89" t="inlineStr">
        <is>
          <t>TestRun Type 2</t>
        </is>
      </c>
      <c r="C89" t="inlineStr">
        <is>
          <t>TestRun</t>
        </is>
      </c>
      <c r="D89" t="inlineStr">
        <is>
          <t>Nantes</t>
        </is>
      </c>
      <c r="E89" t="n">
        <v>7</v>
      </c>
      <c r="F89" t="inlineStr">
        <is>
          <t>2025-10-06</t>
        </is>
      </c>
    </row>
    <row r="90">
      <c r="A90" t="inlineStr">
        <is>
          <t>OP089</t>
        </is>
      </c>
      <c r="B90" t="inlineStr">
        <is>
          <t>TestRun Type 1</t>
        </is>
      </c>
      <c r="C90" t="inlineStr">
        <is>
          <t>TestRun</t>
        </is>
      </c>
      <c r="D90" t="inlineStr">
        <is>
          <t>Bordeaux</t>
        </is>
      </c>
      <c r="E90" t="n">
        <v>72</v>
      </c>
      <c r="F90" t="inlineStr">
        <is>
          <t>2025-09-30</t>
        </is>
      </c>
    </row>
    <row r="91">
      <c r="A91" t="inlineStr">
        <is>
          <t>OP090</t>
        </is>
      </c>
      <c r="B91" t="inlineStr">
        <is>
          <t>Inspection Type 1</t>
        </is>
      </c>
      <c r="C91" t="inlineStr">
        <is>
          <t>Inspection</t>
        </is>
      </c>
      <c r="D91" t="inlineStr">
        <is>
          <t>Toulouse</t>
        </is>
      </c>
      <c r="E91" t="n">
        <v>71</v>
      </c>
      <c r="F91" t="inlineStr">
        <is>
          <t>2025-09-02</t>
        </is>
      </c>
    </row>
    <row r="92">
      <c r="A92" t="inlineStr">
        <is>
          <t>OP091</t>
        </is>
      </c>
      <c r="B92" t="inlineStr">
        <is>
          <t>Assembly Type 2</t>
        </is>
      </c>
      <c r="C92" t="inlineStr">
        <is>
          <t>Assembly</t>
        </is>
      </c>
      <c r="D92" t="inlineStr">
        <is>
          <t>Nantes</t>
        </is>
      </c>
      <c r="E92" t="n">
        <v>73</v>
      </c>
      <c r="F92" t="inlineStr">
        <is>
          <t>2025-11-23</t>
        </is>
      </c>
    </row>
    <row r="93">
      <c r="A93" t="inlineStr">
        <is>
          <t>OP092</t>
        </is>
      </c>
      <c r="B93" t="inlineStr">
        <is>
          <t>Inspection Type 1</t>
        </is>
      </c>
      <c r="C93" t="inlineStr">
        <is>
          <t>Inspection</t>
        </is>
      </c>
      <c r="D93" t="inlineStr">
        <is>
          <t>Lyon</t>
        </is>
      </c>
      <c r="E93" t="n">
        <v>71</v>
      </c>
      <c r="F93" t="inlineStr">
        <is>
          <t>2025-11-08</t>
        </is>
      </c>
    </row>
    <row r="94">
      <c r="A94" t="inlineStr">
        <is>
          <t>OP093</t>
        </is>
      </c>
      <c r="B94" t="inlineStr">
        <is>
          <t>TestRun Type 2</t>
        </is>
      </c>
      <c r="C94" t="inlineStr">
        <is>
          <t>TestRun</t>
        </is>
      </c>
      <c r="D94" t="inlineStr">
        <is>
          <t>Nantes</t>
        </is>
      </c>
      <c r="E94" t="n">
        <v>7</v>
      </c>
      <c r="F94" t="inlineStr">
        <is>
          <t>2025-10-01</t>
        </is>
      </c>
    </row>
    <row r="95">
      <c r="A95" t="inlineStr">
        <is>
          <t>OP094</t>
        </is>
      </c>
      <c r="B95" t="inlineStr">
        <is>
          <t>Repair Type 4</t>
        </is>
      </c>
      <c r="C95" t="inlineStr">
        <is>
          <t>Repair</t>
        </is>
      </c>
      <c r="D95" t="inlineStr">
        <is>
          <t>Nantes</t>
        </is>
      </c>
      <c r="E95" t="n">
        <v>41</v>
      </c>
      <c r="F95" t="inlineStr">
        <is>
          <t>2025-09-08</t>
        </is>
      </c>
    </row>
    <row r="96">
      <c r="A96" t="inlineStr">
        <is>
          <t>OP095</t>
        </is>
      </c>
      <c r="B96" t="inlineStr">
        <is>
          <t>Disassembly Type 4</t>
        </is>
      </c>
      <c r="C96" t="inlineStr">
        <is>
          <t>Disassembly</t>
        </is>
      </c>
      <c r="D96" t="inlineStr">
        <is>
          <t>Bordeaux</t>
        </is>
      </c>
      <c r="E96" t="n">
        <v>51</v>
      </c>
      <c r="F96" t="inlineStr">
        <is>
          <t>2025-10-31</t>
        </is>
      </c>
    </row>
    <row r="97">
      <c r="A97" t="inlineStr">
        <is>
          <t>OP096</t>
        </is>
      </c>
      <c r="B97" t="inlineStr">
        <is>
          <t>TestRun Type 4</t>
        </is>
      </c>
      <c r="C97" t="inlineStr">
        <is>
          <t>TestRun</t>
        </is>
      </c>
      <c r="D97" t="inlineStr">
        <is>
          <t>Bordeaux</t>
        </is>
      </c>
      <c r="E97" t="n">
        <v>44</v>
      </c>
      <c r="F97" t="inlineStr">
        <is>
          <t>2025-11-05</t>
        </is>
      </c>
    </row>
    <row r="98">
      <c r="A98" t="inlineStr">
        <is>
          <t>OP097</t>
        </is>
      </c>
      <c r="B98" t="inlineStr">
        <is>
          <t>Assembly Type 2</t>
        </is>
      </c>
      <c r="C98" t="inlineStr">
        <is>
          <t>Assembly</t>
        </is>
      </c>
      <c r="D98" t="inlineStr">
        <is>
          <t>Lyon</t>
        </is>
      </c>
      <c r="E98" t="n">
        <v>73</v>
      </c>
      <c r="F98" t="inlineStr">
        <is>
          <t>2025-11-16</t>
        </is>
      </c>
    </row>
    <row r="99">
      <c r="A99" t="inlineStr">
        <is>
          <t>OP098</t>
        </is>
      </c>
      <c r="B99" t="inlineStr">
        <is>
          <t>TestRun Type 4</t>
        </is>
      </c>
      <c r="C99" t="inlineStr">
        <is>
          <t>TestRun</t>
        </is>
      </c>
      <c r="D99" t="inlineStr">
        <is>
          <t>Nantes</t>
        </is>
      </c>
      <c r="E99" t="n">
        <v>44</v>
      </c>
      <c r="F99" t="inlineStr">
        <is>
          <t>2025-11-07</t>
        </is>
      </c>
    </row>
    <row r="100">
      <c r="A100" t="inlineStr">
        <is>
          <t>OP099</t>
        </is>
      </c>
      <c r="B100" t="inlineStr">
        <is>
          <t>Inspection Type 3</t>
        </is>
      </c>
      <c r="C100" t="inlineStr">
        <is>
          <t>Inspection</t>
        </is>
      </c>
      <c r="D100" t="inlineStr">
        <is>
          <t>Lyon</t>
        </is>
      </c>
      <c r="E100" t="n">
        <v>88</v>
      </c>
      <c r="F100" t="inlineStr">
        <is>
          <t>2025-10-15</t>
        </is>
      </c>
    </row>
    <row r="101">
      <c r="A101" t="inlineStr">
        <is>
          <t>OP100</t>
        </is>
      </c>
      <c r="B101" t="inlineStr">
        <is>
          <t>Repair Type 3</t>
        </is>
      </c>
      <c r="C101" t="inlineStr">
        <is>
          <t>Repair</t>
        </is>
      </c>
      <c r="D101" t="inlineStr">
        <is>
          <t>Marseille</t>
        </is>
      </c>
      <c r="E101" t="n">
        <v>83</v>
      </c>
      <c r="F101" t="inlineStr">
        <is>
          <t>2025-10-22</t>
        </is>
      </c>
    </row>
  </sheetData>
  <conditionalFormatting sqref="B2:B101">
    <cfRule type="expression" priority="1" dxfId="0">
      <formula>$B2&lt;&gt;IFERROR(INDEX(Input_Operations!$B:$B,MATCH($A2,Input_Operations!$A:$A,0)),"")</formula>
    </cfRule>
  </conditionalFormatting>
  <conditionalFormatting sqref="C2:C101">
    <cfRule type="expression" priority="2" dxfId="0">
      <formula>$C2&lt;&gt;IFERROR(INDEX(Input_Operations!$C:$C,MATCH($A2,Input_Operations!$A:$A,0)),"")</formula>
    </cfRule>
  </conditionalFormatting>
  <conditionalFormatting sqref="D2:D101">
    <cfRule type="expression" priority="3" dxfId="0">
      <formula>$D2&lt;&gt;IFERROR(INDEX(Input_Operations!$D:$D,MATCH($A2,Input_Operations!$A:$A,0)),"")</formula>
    </cfRule>
  </conditionalFormatting>
  <conditionalFormatting sqref="E2:E101">
    <cfRule type="expression" priority="4" dxfId="0">
      <formula>$E2&lt;&gt;IFERROR(INDEX(Input_Operations!$E:$E,MATCH($A2,Input_Operations!$A:$A,0)),"")</formula>
    </cfRule>
  </conditionalFormatting>
  <conditionalFormatting sqref="F2:F101">
    <cfRule type="expression" priority="5" dxfId="0">
      <formula>$F2&lt;&gt;IFERROR(INDEX(Input_Operations!$F:$F,MATCH($A2,Input_Operations!$A:$A,0)),"")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50" customWidth="1" min="3" max="3"/>
    <col width="22" customWidth="1" min="4" max="4"/>
    <col width="50" customWidth="1" min="5" max="5"/>
    <col width="50" customWidth="1" min="6" max="6"/>
    <col width="21" customWidth="1" min="7" max="7"/>
    <col width="21" customWidth="1" min="8" max="8"/>
    <col width="10" customWidth="1" min="9" max="9"/>
  </cols>
  <sheetData>
    <row r="1">
      <c r="A1" s="1" t="inlineStr">
        <is>
          <t>Shop</t>
        </is>
      </c>
      <c r="B1" s="1" t="inlineStr">
        <is>
          <t>Catégorie</t>
        </is>
      </c>
      <c r="C1" s="1" t="inlineStr">
        <is>
          <t>SlotsPerDay</t>
        </is>
      </c>
      <c r="D1" s="1" t="inlineStr">
        <is>
          <t>Input_CapacityDays</t>
        </is>
      </c>
      <c r="E1" s="1" t="inlineStr">
        <is>
          <t>Input_PlanDays</t>
        </is>
      </c>
      <c r="F1" s="1" t="inlineStr">
        <is>
          <t>Output_PlanDays</t>
        </is>
      </c>
      <c r="G1" s="1" t="inlineStr">
        <is>
          <t>Util_Input%</t>
        </is>
      </c>
      <c r="H1" s="1" t="inlineStr">
        <is>
          <t>Util_Output%</t>
        </is>
      </c>
      <c r="I1" s="1" t="inlineStr">
        <is>
          <t>Écart%</t>
        </is>
      </c>
    </row>
    <row r="2">
      <c r="A2" t="inlineStr">
        <is>
          <t>Lyon</t>
        </is>
      </c>
      <c r="B2" t="inlineStr">
        <is>
          <t>Inspection</t>
        </is>
      </c>
      <c r="C2">
        <f>SUMIFS(Shop_Slots!$C$2:$C$15,Shop_Slots!$A$2:$A$15,$A2,Shop_Slots!$B$2:$B$15,$B2)</f>
        <v/>
      </c>
      <c r="D2">
        <f>C2*Parameters!$B$3</f>
        <v/>
      </c>
      <c r="E2">
        <f>SUMIFS(Input_Operations!$E$2:$E$101,Input_Operations!$C$2:$C$101,$B2,Input_Operations!$D$2:$D$101,$A2)</f>
        <v/>
      </c>
      <c r="F2">
        <f>SUMIFS(Output_Operations!$E$2:$E$101,Output_Operations!$C$2:$C$101,$B2,Output_Operations!$D$2:$D$101,$A2)</f>
        <v/>
      </c>
      <c r="G2" s="2">
        <f>IFERROR(E2/D2,0)</f>
        <v/>
      </c>
      <c r="H2" s="2">
        <f>IFERROR(F2/D2,0)</f>
        <v/>
      </c>
      <c r="I2" s="2">
        <f>H2-G2</f>
        <v/>
      </c>
    </row>
    <row r="3">
      <c r="A3" t="inlineStr">
        <is>
          <t>Lyon</t>
        </is>
      </c>
      <c r="B3" t="inlineStr">
        <is>
          <t>Disassembly</t>
        </is>
      </c>
      <c r="C3">
        <f>SUMIFS(Shop_Slots!$C$2:$C$15,Shop_Slots!$A$2:$A$15,$A3,Shop_Slots!$B$2:$B$15,$B3)</f>
        <v/>
      </c>
      <c r="D3">
        <f>C3*Parameters!$B$3</f>
        <v/>
      </c>
      <c r="E3">
        <f>SUMIFS(Input_Operations!$E$2:$E$101,Input_Operations!$C$2:$C$101,$B3,Input_Operations!$D$2:$D$101,$A3)</f>
        <v/>
      </c>
      <c r="F3">
        <f>SUMIFS(Output_Operations!$E$2:$E$101,Output_Operations!$C$2:$C$101,$B3,Output_Operations!$D$2:$D$101,$A3)</f>
        <v/>
      </c>
      <c r="G3" s="2">
        <f>IFERROR(E3/D3,0)</f>
        <v/>
      </c>
      <c r="H3" s="2">
        <f>IFERROR(F3/D3,0)</f>
        <v/>
      </c>
      <c r="I3" s="2">
        <f>H3-G3</f>
        <v/>
      </c>
    </row>
    <row r="4">
      <c r="A4" t="inlineStr">
        <is>
          <t>Lyon</t>
        </is>
      </c>
      <c r="B4" t="inlineStr">
        <is>
          <t>Repair</t>
        </is>
      </c>
      <c r="C4">
        <f>SUMIFS(Shop_Slots!$C$2:$C$15,Shop_Slots!$A$2:$A$15,$A4,Shop_Slots!$B$2:$B$15,$B4)</f>
        <v/>
      </c>
      <c r="D4">
        <f>C4*Parameters!$B$3</f>
        <v/>
      </c>
      <c r="E4">
        <f>SUMIFS(Input_Operations!$E$2:$E$101,Input_Operations!$C$2:$C$101,$B4,Input_Operations!$D$2:$D$101,$A4)</f>
        <v/>
      </c>
      <c r="F4">
        <f>SUMIFS(Output_Operations!$E$2:$E$101,Output_Operations!$C$2:$C$101,$B4,Output_Operations!$D$2:$D$101,$A4)</f>
        <v/>
      </c>
      <c r="G4" s="2">
        <f>IFERROR(E4/D4,0)</f>
        <v/>
      </c>
      <c r="H4" s="2">
        <f>IFERROR(F4/D4,0)</f>
        <v/>
      </c>
      <c r="I4" s="2">
        <f>H4-G4</f>
        <v/>
      </c>
    </row>
    <row r="5">
      <c r="A5" t="inlineStr">
        <is>
          <t>Lyon</t>
        </is>
      </c>
      <c r="B5" t="inlineStr">
        <is>
          <t>Assembly</t>
        </is>
      </c>
      <c r="C5">
        <f>SUMIFS(Shop_Slots!$C$2:$C$15,Shop_Slots!$A$2:$A$15,$A5,Shop_Slots!$B$2:$B$15,$B5)</f>
        <v/>
      </c>
      <c r="D5">
        <f>C5*Parameters!$B$3</f>
        <v/>
      </c>
      <c r="E5">
        <f>SUMIFS(Input_Operations!$E$2:$E$101,Input_Operations!$C$2:$C$101,$B5,Input_Operations!$D$2:$D$101,$A5)</f>
        <v/>
      </c>
      <c r="F5">
        <f>SUMIFS(Output_Operations!$E$2:$E$101,Output_Operations!$C$2:$C$101,$B5,Output_Operations!$D$2:$D$101,$A5)</f>
        <v/>
      </c>
      <c r="G5" s="2">
        <f>IFERROR(E5/D5,0)</f>
        <v/>
      </c>
      <c r="H5" s="2">
        <f>IFERROR(F5/D5,0)</f>
        <v/>
      </c>
      <c r="I5" s="2">
        <f>H5-G5</f>
        <v/>
      </c>
    </row>
    <row r="6">
      <c r="A6" t="inlineStr">
        <is>
          <t>Lyon</t>
        </is>
      </c>
      <c r="B6" t="inlineStr">
        <is>
          <t>TestRun</t>
        </is>
      </c>
      <c r="C6">
        <f>SUMIFS(Shop_Slots!$C$2:$C$15,Shop_Slots!$A$2:$A$15,$A6,Shop_Slots!$B$2:$B$15,$B6)</f>
        <v/>
      </c>
      <c r="D6">
        <f>C6*Parameters!$B$3</f>
        <v/>
      </c>
      <c r="E6">
        <f>SUMIFS(Input_Operations!$E$2:$E$101,Input_Operations!$C$2:$C$101,$B6,Input_Operations!$D$2:$D$101,$A6)</f>
        <v/>
      </c>
      <c r="F6">
        <f>SUMIFS(Output_Operations!$E$2:$E$101,Output_Operations!$C$2:$C$101,$B6,Output_Operations!$D$2:$D$101,$A6)</f>
        <v/>
      </c>
      <c r="G6" s="2">
        <f>IFERROR(E6/D6,0)</f>
        <v/>
      </c>
      <c r="H6" s="2">
        <f>IFERROR(F6/D6,0)</f>
        <v/>
      </c>
      <c r="I6" s="2">
        <f>H6-G6</f>
        <v/>
      </c>
    </row>
    <row r="7">
      <c r="A7" t="inlineStr">
        <is>
          <t>Toulouse</t>
        </is>
      </c>
      <c r="B7" t="inlineStr">
        <is>
          <t>Inspection</t>
        </is>
      </c>
      <c r="C7">
        <f>SUMIFS(Shop_Slots!$C$2:$C$15,Shop_Slots!$A$2:$A$15,$A7,Shop_Slots!$B$2:$B$15,$B7)</f>
        <v/>
      </c>
      <c r="D7">
        <f>C7*Parameters!$B$3</f>
        <v/>
      </c>
      <c r="E7">
        <f>SUMIFS(Input_Operations!$E$2:$E$101,Input_Operations!$C$2:$C$101,$B7,Input_Operations!$D$2:$D$101,$A7)</f>
        <v/>
      </c>
      <c r="F7">
        <f>SUMIFS(Output_Operations!$E$2:$E$101,Output_Operations!$C$2:$C$101,$B7,Output_Operations!$D$2:$D$101,$A7)</f>
        <v/>
      </c>
      <c r="G7" s="2">
        <f>IFERROR(E7/D7,0)</f>
        <v/>
      </c>
      <c r="H7" s="2">
        <f>IFERROR(F7/D7,0)</f>
        <v/>
      </c>
      <c r="I7" s="2">
        <f>H7-G7</f>
        <v/>
      </c>
    </row>
    <row r="8">
      <c r="A8" t="inlineStr">
        <is>
          <t>Toulouse</t>
        </is>
      </c>
      <c r="B8" t="inlineStr">
        <is>
          <t>Disassembly</t>
        </is>
      </c>
      <c r="C8">
        <f>SUMIFS(Shop_Slots!$C$2:$C$15,Shop_Slots!$A$2:$A$15,$A8,Shop_Slots!$B$2:$B$15,$B8)</f>
        <v/>
      </c>
      <c r="D8">
        <f>C8*Parameters!$B$3</f>
        <v/>
      </c>
      <c r="E8">
        <f>SUMIFS(Input_Operations!$E$2:$E$101,Input_Operations!$C$2:$C$101,$B8,Input_Operations!$D$2:$D$101,$A8)</f>
        <v/>
      </c>
      <c r="F8">
        <f>SUMIFS(Output_Operations!$E$2:$E$101,Output_Operations!$C$2:$C$101,$B8,Output_Operations!$D$2:$D$101,$A8)</f>
        <v/>
      </c>
      <c r="G8" s="2">
        <f>IFERROR(E8/D8,0)</f>
        <v/>
      </c>
      <c r="H8" s="2">
        <f>IFERROR(F8/D8,0)</f>
        <v/>
      </c>
      <c r="I8" s="2">
        <f>H8-G8</f>
        <v/>
      </c>
    </row>
    <row r="9">
      <c r="A9" t="inlineStr">
        <is>
          <t>Toulouse</t>
        </is>
      </c>
      <c r="B9" t="inlineStr">
        <is>
          <t>Repair</t>
        </is>
      </c>
      <c r="C9">
        <f>SUMIFS(Shop_Slots!$C$2:$C$15,Shop_Slots!$A$2:$A$15,$A9,Shop_Slots!$B$2:$B$15,$B9)</f>
        <v/>
      </c>
      <c r="D9">
        <f>C9*Parameters!$B$3</f>
        <v/>
      </c>
      <c r="E9">
        <f>SUMIFS(Input_Operations!$E$2:$E$101,Input_Operations!$C$2:$C$101,$B9,Input_Operations!$D$2:$D$101,$A9)</f>
        <v/>
      </c>
      <c r="F9">
        <f>SUMIFS(Output_Operations!$E$2:$E$101,Output_Operations!$C$2:$C$101,$B9,Output_Operations!$D$2:$D$101,$A9)</f>
        <v/>
      </c>
      <c r="G9" s="2">
        <f>IFERROR(E9/D9,0)</f>
        <v/>
      </c>
      <c r="H9" s="2">
        <f>IFERROR(F9/D9,0)</f>
        <v/>
      </c>
      <c r="I9" s="2">
        <f>H9-G9</f>
        <v/>
      </c>
    </row>
    <row r="10">
      <c r="A10" t="inlineStr">
        <is>
          <t>Toulouse</t>
        </is>
      </c>
      <c r="B10" t="inlineStr">
        <is>
          <t>Assembly</t>
        </is>
      </c>
      <c r="C10">
        <f>SUMIFS(Shop_Slots!$C$2:$C$15,Shop_Slots!$A$2:$A$15,$A10,Shop_Slots!$B$2:$B$15,$B10)</f>
        <v/>
      </c>
      <c r="D10">
        <f>C10*Parameters!$B$3</f>
        <v/>
      </c>
      <c r="E10">
        <f>SUMIFS(Input_Operations!$E$2:$E$101,Input_Operations!$C$2:$C$101,$B10,Input_Operations!$D$2:$D$101,$A10)</f>
        <v/>
      </c>
      <c r="F10">
        <f>SUMIFS(Output_Operations!$E$2:$E$101,Output_Operations!$C$2:$C$101,$B10,Output_Operations!$D$2:$D$101,$A10)</f>
        <v/>
      </c>
      <c r="G10" s="2">
        <f>IFERROR(E10/D10,0)</f>
        <v/>
      </c>
      <c r="H10" s="2">
        <f>IFERROR(F10/D10,0)</f>
        <v/>
      </c>
      <c r="I10" s="2">
        <f>H10-G10</f>
        <v/>
      </c>
    </row>
    <row r="11">
      <c r="A11" t="inlineStr">
        <is>
          <t>Toulouse</t>
        </is>
      </c>
      <c r="B11" t="inlineStr">
        <is>
          <t>TestRun</t>
        </is>
      </c>
      <c r="C11">
        <f>SUMIFS(Shop_Slots!$C$2:$C$15,Shop_Slots!$A$2:$A$15,$A11,Shop_Slots!$B$2:$B$15,$B11)</f>
        <v/>
      </c>
      <c r="D11">
        <f>C11*Parameters!$B$3</f>
        <v/>
      </c>
      <c r="E11">
        <f>SUMIFS(Input_Operations!$E$2:$E$101,Input_Operations!$C$2:$C$101,$B11,Input_Operations!$D$2:$D$101,$A11)</f>
        <v/>
      </c>
      <c r="F11">
        <f>SUMIFS(Output_Operations!$E$2:$E$101,Output_Operations!$C$2:$C$101,$B11,Output_Operations!$D$2:$D$101,$A11)</f>
        <v/>
      </c>
      <c r="G11" s="2">
        <f>IFERROR(E11/D11,0)</f>
        <v/>
      </c>
      <c r="H11" s="2">
        <f>IFERROR(F11/D11,0)</f>
        <v/>
      </c>
      <c r="I11" s="2">
        <f>H11-G11</f>
        <v/>
      </c>
    </row>
    <row r="12">
      <c r="A12" t="inlineStr">
        <is>
          <t>Nantes</t>
        </is>
      </c>
      <c r="B12" t="inlineStr">
        <is>
          <t>Inspection</t>
        </is>
      </c>
      <c r="C12">
        <f>SUMIFS(Shop_Slots!$C$2:$C$15,Shop_Slots!$A$2:$A$15,$A12,Shop_Slots!$B$2:$B$15,$B12)</f>
        <v/>
      </c>
      <c r="D12">
        <f>C12*Parameters!$B$3</f>
        <v/>
      </c>
      <c r="E12">
        <f>SUMIFS(Input_Operations!$E$2:$E$101,Input_Operations!$C$2:$C$101,$B12,Input_Operations!$D$2:$D$101,$A12)</f>
        <v/>
      </c>
      <c r="F12">
        <f>SUMIFS(Output_Operations!$E$2:$E$101,Output_Operations!$C$2:$C$101,$B12,Output_Operations!$D$2:$D$101,$A12)</f>
        <v/>
      </c>
      <c r="G12" s="2">
        <f>IFERROR(E12/D12,0)</f>
        <v/>
      </c>
      <c r="H12" s="2">
        <f>IFERROR(F12/D12,0)</f>
        <v/>
      </c>
      <c r="I12" s="2">
        <f>H12-G12</f>
        <v/>
      </c>
    </row>
    <row r="13">
      <c r="A13" t="inlineStr">
        <is>
          <t>Nantes</t>
        </is>
      </c>
      <c r="B13" t="inlineStr">
        <is>
          <t>Disassembly</t>
        </is>
      </c>
      <c r="C13">
        <f>SUMIFS(Shop_Slots!$C$2:$C$15,Shop_Slots!$A$2:$A$15,$A13,Shop_Slots!$B$2:$B$15,$B13)</f>
        <v/>
      </c>
      <c r="D13">
        <f>C13*Parameters!$B$3</f>
        <v/>
      </c>
      <c r="E13">
        <f>SUMIFS(Input_Operations!$E$2:$E$101,Input_Operations!$C$2:$C$101,$B13,Input_Operations!$D$2:$D$101,$A13)</f>
        <v/>
      </c>
      <c r="F13">
        <f>SUMIFS(Output_Operations!$E$2:$E$101,Output_Operations!$C$2:$C$101,$B13,Output_Operations!$D$2:$D$101,$A13)</f>
        <v/>
      </c>
      <c r="G13" s="2">
        <f>IFERROR(E13/D13,0)</f>
        <v/>
      </c>
      <c r="H13" s="2">
        <f>IFERROR(F13/D13,0)</f>
        <v/>
      </c>
      <c r="I13" s="2">
        <f>H13-G13</f>
        <v/>
      </c>
    </row>
    <row r="14">
      <c r="A14" t="inlineStr">
        <is>
          <t>Nantes</t>
        </is>
      </c>
      <c r="B14" t="inlineStr">
        <is>
          <t>Repair</t>
        </is>
      </c>
      <c r="C14">
        <f>SUMIFS(Shop_Slots!$C$2:$C$15,Shop_Slots!$A$2:$A$15,$A14,Shop_Slots!$B$2:$B$15,$B14)</f>
        <v/>
      </c>
      <c r="D14">
        <f>C14*Parameters!$B$3</f>
        <v/>
      </c>
      <c r="E14">
        <f>SUMIFS(Input_Operations!$E$2:$E$101,Input_Operations!$C$2:$C$101,$B14,Input_Operations!$D$2:$D$101,$A14)</f>
        <v/>
      </c>
      <c r="F14">
        <f>SUMIFS(Output_Operations!$E$2:$E$101,Output_Operations!$C$2:$C$101,$B14,Output_Operations!$D$2:$D$101,$A14)</f>
        <v/>
      </c>
      <c r="G14" s="2">
        <f>IFERROR(E14/D14,0)</f>
        <v/>
      </c>
      <c r="H14" s="2">
        <f>IFERROR(F14/D14,0)</f>
        <v/>
      </c>
      <c r="I14" s="2">
        <f>H14-G14</f>
        <v/>
      </c>
    </row>
    <row r="15">
      <c r="A15" t="inlineStr">
        <is>
          <t>Nantes</t>
        </is>
      </c>
      <c r="B15" t="inlineStr">
        <is>
          <t>Assembly</t>
        </is>
      </c>
      <c r="C15">
        <f>SUMIFS(Shop_Slots!$C$2:$C$15,Shop_Slots!$A$2:$A$15,$A15,Shop_Slots!$B$2:$B$15,$B15)</f>
        <v/>
      </c>
      <c r="D15">
        <f>C15*Parameters!$B$3</f>
        <v/>
      </c>
      <c r="E15">
        <f>SUMIFS(Input_Operations!$E$2:$E$101,Input_Operations!$C$2:$C$101,$B15,Input_Operations!$D$2:$D$101,$A15)</f>
        <v/>
      </c>
      <c r="F15">
        <f>SUMIFS(Output_Operations!$E$2:$E$101,Output_Operations!$C$2:$C$101,$B15,Output_Operations!$D$2:$D$101,$A15)</f>
        <v/>
      </c>
      <c r="G15" s="2">
        <f>IFERROR(E15/D15,0)</f>
        <v/>
      </c>
      <c r="H15" s="2">
        <f>IFERROR(F15/D15,0)</f>
        <v/>
      </c>
      <c r="I15" s="2">
        <f>H15-G15</f>
        <v/>
      </c>
    </row>
    <row r="16">
      <c r="A16" t="inlineStr">
        <is>
          <t>Nantes</t>
        </is>
      </c>
      <c r="B16" t="inlineStr">
        <is>
          <t>TestRun</t>
        </is>
      </c>
      <c r="C16">
        <f>SUMIFS(Shop_Slots!$C$2:$C$15,Shop_Slots!$A$2:$A$15,$A16,Shop_Slots!$B$2:$B$15,$B16)</f>
        <v/>
      </c>
      <c r="D16">
        <f>C16*Parameters!$B$3</f>
        <v/>
      </c>
      <c r="E16">
        <f>SUMIFS(Input_Operations!$E$2:$E$101,Input_Operations!$C$2:$C$101,$B16,Input_Operations!$D$2:$D$101,$A16)</f>
        <v/>
      </c>
      <c r="F16">
        <f>SUMIFS(Output_Operations!$E$2:$E$101,Output_Operations!$C$2:$C$101,$B16,Output_Operations!$D$2:$D$101,$A16)</f>
        <v/>
      </c>
      <c r="G16" s="2">
        <f>IFERROR(E16/D16,0)</f>
        <v/>
      </c>
      <c r="H16" s="2">
        <f>IFERROR(F16/D16,0)</f>
        <v/>
      </c>
      <c r="I16" s="2">
        <f>H16-G16</f>
        <v/>
      </c>
    </row>
    <row r="17">
      <c r="A17" t="inlineStr">
        <is>
          <t>Bordeaux</t>
        </is>
      </c>
      <c r="B17" t="inlineStr">
        <is>
          <t>Inspection</t>
        </is>
      </c>
      <c r="C17">
        <f>SUMIFS(Shop_Slots!$C$2:$C$15,Shop_Slots!$A$2:$A$15,$A17,Shop_Slots!$B$2:$B$15,$B17)</f>
        <v/>
      </c>
      <c r="D17">
        <f>C17*Parameters!$B$3</f>
        <v/>
      </c>
      <c r="E17">
        <f>SUMIFS(Input_Operations!$E$2:$E$101,Input_Operations!$C$2:$C$101,$B17,Input_Operations!$D$2:$D$101,$A17)</f>
        <v/>
      </c>
      <c r="F17">
        <f>SUMIFS(Output_Operations!$E$2:$E$101,Output_Operations!$C$2:$C$101,$B17,Output_Operations!$D$2:$D$101,$A17)</f>
        <v/>
      </c>
      <c r="G17" s="2">
        <f>IFERROR(E17/D17,0)</f>
        <v/>
      </c>
      <c r="H17" s="2">
        <f>IFERROR(F17/D17,0)</f>
        <v/>
      </c>
      <c r="I17" s="2">
        <f>H17-G17</f>
        <v/>
      </c>
    </row>
    <row r="18">
      <c r="A18" t="inlineStr">
        <is>
          <t>Bordeaux</t>
        </is>
      </c>
      <c r="B18" t="inlineStr">
        <is>
          <t>Disassembly</t>
        </is>
      </c>
      <c r="C18">
        <f>SUMIFS(Shop_Slots!$C$2:$C$15,Shop_Slots!$A$2:$A$15,$A18,Shop_Slots!$B$2:$B$15,$B18)</f>
        <v/>
      </c>
      <c r="D18">
        <f>C18*Parameters!$B$3</f>
        <v/>
      </c>
      <c r="E18">
        <f>SUMIFS(Input_Operations!$E$2:$E$101,Input_Operations!$C$2:$C$101,$B18,Input_Operations!$D$2:$D$101,$A18)</f>
        <v/>
      </c>
      <c r="F18">
        <f>SUMIFS(Output_Operations!$E$2:$E$101,Output_Operations!$C$2:$C$101,$B18,Output_Operations!$D$2:$D$101,$A18)</f>
        <v/>
      </c>
      <c r="G18" s="2">
        <f>IFERROR(E18/D18,0)</f>
        <v/>
      </c>
      <c r="H18" s="2">
        <f>IFERROR(F18/D18,0)</f>
        <v/>
      </c>
      <c r="I18" s="2">
        <f>H18-G18</f>
        <v/>
      </c>
    </row>
    <row r="19">
      <c r="A19" t="inlineStr">
        <is>
          <t>Bordeaux</t>
        </is>
      </c>
      <c r="B19" t="inlineStr">
        <is>
          <t>Repair</t>
        </is>
      </c>
      <c r="C19">
        <f>SUMIFS(Shop_Slots!$C$2:$C$15,Shop_Slots!$A$2:$A$15,$A19,Shop_Slots!$B$2:$B$15,$B19)</f>
        <v/>
      </c>
      <c r="D19">
        <f>C19*Parameters!$B$3</f>
        <v/>
      </c>
      <c r="E19">
        <f>SUMIFS(Input_Operations!$E$2:$E$101,Input_Operations!$C$2:$C$101,$B19,Input_Operations!$D$2:$D$101,$A19)</f>
        <v/>
      </c>
      <c r="F19">
        <f>SUMIFS(Output_Operations!$E$2:$E$101,Output_Operations!$C$2:$C$101,$B19,Output_Operations!$D$2:$D$101,$A19)</f>
        <v/>
      </c>
      <c r="G19" s="2">
        <f>IFERROR(E19/D19,0)</f>
        <v/>
      </c>
      <c r="H19" s="2">
        <f>IFERROR(F19/D19,0)</f>
        <v/>
      </c>
      <c r="I19" s="2">
        <f>H19-G19</f>
        <v/>
      </c>
    </row>
    <row r="20">
      <c r="A20" t="inlineStr">
        <is>
          <t>Bordeaux</t>
        </is>
      </c>
      <c r="B20" t="inlineStr">
        <is>
          <t>Assembly</t>
        </is>
      </c>
      <c r="C20">
        <f>SUMIFS(Shop_Slots!$C$2:$C$15,Shop_Slots!$A$2:$A$15,$A20,Shop_Slots!$B$2:$B$15,$B20)</f>
        <v/>
      </c>
      <c r="D20">
        <f>C20*Parameters!$B$3</f>
        <v/>
      </c>
      <c r="E20">
        <f>SUMIFS(Input_Operations!$E$2:$E$101,Input_Operations!$C$2:$C$101,$B20,Input_Operations!$D$2:$D$101,$A20)</f>
        <v/>
      </c>
      <c r="F20">
        <f>SUMIFS(Output_Operations!$E$2:$E$101,Output_Operations!$C$2:$C$101,$B20,Output_Operations!$D$2:$D$101,$A20)</f>
        <v/>
      </c>
      <c r="G20" s="2">
        <f>IFERROR(E20/D20,0)</f>
        <v/>
      </c>
      <c r="H20" s="2">
        <f>IFERROR(F20/D20,0)</f>
        <v/>
      </c>
      <c r="I20" s="2">
        <f>H20-G20</f>
        <v/>
      </c>
    </row>
    <row r="21">
      <c r="A21" t="inlineStr">
        <is>
          <t>Bordeaux</t>
        </is>
      </c>
      <c r="B21" t="inlineStr">
        <is>
          <t>TestRun</t>
        </is>
      </c>
      <c r="C21">
        <f>SUMIFS(Shop_Slots!$C$2:$C$15,Shop_Slots!$A$2:$A$15,$A21,Shop_Slots!$B$2:$B$15,$B21)</f>
        <v/>
      </c>
      <c r="D21">
        <f>C21*Parameters!$B$3</f>
        <v/>
      </c>
      <c r="E21">
        <f>SUMIFS(Input_Operations!$E$2:$E$101,Input_Operations!$C$2:$C$101,$B21,Input_Operations!$D$2:$D$101,$A21)</f>
        <v/>
      </c>
      <c r="F21">
        <f>SUMIFS(Output_Operations!$E$2:$E$101,Output_Operations!$C$2:$C$101,$B21,Output_Operations!$D$2:$D$101,$A21)</f>
        <v/>
      </c>
      <c r="G21" s="2">
        <f>IFERROR(E21/D21,0)</f>
        <v/>
      </c>
      <c r="H21" s="2">
        <f>IFERROR(F21/D21,0)</f>
        <v/>
      </c>
      <c r="I21" s="2">
        <f>H21-G21</f>
        <v/>
      </c>
    </row>
    <row r="22">
      <c r="A22" t="inlineStr">
        <is>
          <t>Marseille</t>
        </is>
      </c>
      <c r="B22" t="inlineStr">
        <is>
          <t>Inspection</t>
        </is>
      </c>
      <c r="C22">
        <f>SUMIFS(Shop_Slots!$C$2:$C$15,Shop_Slots!$A$2:$A$15,$A22,Shop_Slots!$B$2:$B$15,$B22)</f>
        <v/>
      </c>
      <c r="D22">
        <f>C22*Parameters!$B$3</f>
        <v/>
      </c>
      <c r="E22">
        <f>SUMIFS(Input_Operations!$E$2:$E$101,Input_Operations!$C$2:$C$101,$B22,Input_Operations!$D$2:$D$101,$A22)</f>
        <v/>
      </c>
      <c r="F22">
        <f>SUMIFS(Output_Operations!$E$2:$E$101,Output_Operations!$C$2:$C$101,$B22,Output_Operations!$D$2:$D$101,$A22)</f>
        <v/>
      </c>
      <c r="G22" s="2">
        <f>IFERROR(E22/D22,0)</f>
        <v/>
      </c>
      <c r="H22" s="2">
        <f>IFERROR(F22/D22,0)</f>
        <v/>
      </c>
      <c r="I22" s="2">
        <f>H22-G22</f>
        <v/>
      </c>
    </row>
    <row r="23">
      <c r="A23" t="inlineStr">
        <is>
          <t>Marseille</t>
        </is>
      </c>
      <c r="B23" t="inlineStr">
        <is>
          <t>Disassembly</t>
        </is>
      </c>
      <c r="C23">
        <f>SUMIFS(Shop_Slots!$C$2:$C$15,Shop_Slots!$A$2:$A$15,$A23,Shop_Slots!$B$2:$B$15,$B23)</f>
        <v/>
      </c>
      <c r="D23">
        <f>C23*Parameters!$B$3</f>
        <v/>
      </c>
      <c r="E23">
        <f>SUMIFS(Input_Operations!$E$2:$E$101,Input_Operations!$C$2:$C$101,$B23,Input_Operations!$D$2:$D$101,$A23)</f>
        <v/>
      </c>
      <c r="F23">
        <f>SUMIFS(Output_Operations!$E$2:$E$101,Output_Operations!$C$2:$C$101,$B23,Output_Operations!$D$2:$D$101,$A23)</f>
        <v/>
      </c>
      <c r="G23" s="2">
        <f>IFERROR(E23/D23,0)</f>
        <v/>
      </c>
      <c r="H23" s="2">
        <f>IFERROR(F23/D23,0)</f>
        <v/>
      </c>
      <c r="I23" s="2">
        <f>H23-G23</f>
        <v/>
      </c>
    </row>
    <row r="24">
      <c r="A24" t="inlineStr">
        <is>
          <t>Marseille</t>
        </is>
      </c>
      <c r="B24" t="inlineStr">
        <is>
          <t>Repair</t>
        </is>
      </c>
      <c r="C24">
        <f>SUMIFS(Shop_Slots!$C$2:$C$15,Shop_Slots!$A$2:$A$15,$A24,Shop_Slots!$B$2:$B$15,$B24)</f>
        <v/>
      </c>
      <c r="D24">
        <f>C24*Parameters!$B$3</f>
        <v/>
      </c>
      <c r="E24">
        <f>SUMIFS(Input_Operations!$E$2:$E$101,Input_Operations!$C$2:$C$101,$B24,Input_Operations!$D$2:$D$101,$A24)</f>
        <v/>
      </c>
      <c r="F24">
        <f>SUMIFS(Output_Operations!$E$2:$E$101,Output_Operations!$C$2:$C$101,$B24,Output_Operations!$D$2:$D$101,$A24)</f>
        <v/>
      </c>
      <c r="G24" s="2">
        <f>IFERROR(E24/D24,0)</f>
        <v/>
      </c>
      <c r="H24" s="2">
        <f>IFERROR(F24/D24,0)</f>
        <v/>
      </c>
      <c r="I24" s="2">
        <f>H24-G24</f>
        <v/>
      </c>
    </row>
    <row r="25">
      <c r="A25" t="inlineStr">
        <is>
          <t>Marseille</t>
        </is>
      </c>
      <c r="B25" t="inlineStr">
        <is>
          <t>Assembly</t>
        </is>
      </c>
      <c r="C25">
        <f>SUMIFS(Shop_Slots!$C$2:$C$15,Shop_Slots!$A$2:$A$15,$A25,Shop_Slots!$B$2:$B$15,$B25)</f>
        <v/>
      </c>
      <c r="D25">
        <f>C25*Parameters!$B$3</f>
        <v/>
      </c>
      <c r="E25">
        <f>SUMIFS(Input_Operations!$E$2:$E$101,Input_Operations!$C$2:$C$101,$B25,Input_Operations!$D$2:$D$101,$A25)</f>
        <v/>
      </c>
      <c r="F25">
        <f>SUMIFS(Output_Operations!$E$2:$E$101,Output_Operations!$C$2:$C$101,$B25,Output_Operations!$D$2:$D$101,$A25)</f>
        <v/>
      </c>
      <c r="G25" s="2">
        <f>IFERROR(E25/D25,0)</f>
        <v/>
      </c>
      <c r="H25" s="2">
        <f>IFERROR(F25/D25,0)</f>
        <v/>
      </c>
      <c r="I25" s="2">
        <f>H25-G25</f>
        <v/>
      </c>
    </row>
    <row r="26">
      <c r="A26" t="inlineStr">
        <is>
          <t>Marseille</t>
        </is>
      </c>
      <c r="B26" t="inlineStr">
        <is>
          <t>TestRun</t>
        </is>
      </c>
      <c r="C26">
        <f>SUMIFS(Shop_Slots!$C$2:$C$15,Shop_Slots!$A$2:$A$15,$A26,Shop_Slots!$B$2:$B$15,$B26)</f>
        <v/>
      </c>
      <c r="D26">
        <f>C26*Parameters!$B$3</f>
        <v/>
      </c>
      <c r="E26">
        <f>SUMIFS(Input_Operations!$E$2:$E$101,Input_Operations!$C$2:$C$101,$B26,Input_Operations!$D$2:$D$101,$A26)</f>
        <v/>
      </c>
      <c r="F26">
        <f>SUMIFS(Output_Operations!$E$2:$E$101,Output_Operations!$C$2:$C$101,$B26,Output_Operations!$D$2:$D$101,$A26)</f>
        <v/>
      </c>
      <c r="G26" s="2">
        <f>IFERROR(E26/D26,0)</f>
        <v/>
      </c>
      <c r="H26" s="2">
        <f>IFERROR(F26/D26,0)</f>
        <v/>
      </c>
      <c r="I26" s="2">
        <f>H26-G26</f>
        <v/>
      </c>
    </row>
  </sheetData>
  <conditionalFormatting sqref="I2:I26">
    <cfRule type="expression" priority="1" dxfId="1">
      <formula>ABS(I2)&lt;1E-9</formula>
    </cfRule>
    <cfRule type="expression" priority="2" dxfId="2">
      <formula>ABS(I2)&gt;=1E-9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50" customWidth="1" min="3" max="3"/>
  </cols>
  <sheetData>
    <row r="1">
      <c r="A1" s="3" t="inlineStr">
        <is>
          <t>Capacité vs Planifié – Utilisation (%)</t>
        </is>
      </c>
    </row>
    <row r="2"/>
    <row r="3">
      <c r="A3" s="1" t="inlineStr">
        <is>
          <t>Shop : Lyon</t>
        </is>
      </c>
    </row>
    <row r="4">
      <c r="A4" s="1" t="inlineStr">
        <is>
          <t>Catégorie</t>
        </is>
      </c>
      <c r="B4" s="1" t="inlineStr">
        <is>
          <t>Util_Input%</t>
        </is>
      </c>
      <c r="C4" s="1" t="inlineStr">
        <is>
          <t>Util_Output%</t>
        </is>
      </c>
    </row>
    <row r="5">
      <c r="A5" t="inlineStr">
        <is>
          <t>Inspection</t>
        </is>
      </c>
      <c r="B5" s="2">
        <f>SUMIFS(KPI_Check!$G$2:$G$26,KPI_Check!$A$2:$A$26,"Lyon",KPI_Check!$B$2:$B$26,"Inspection")</f>
        <v/>
      </c>
      <c r="C5" s="2">
        <f>SUMIFS(KPI_Check!$H$2:$H$26,KPI_Check!$A$2:$A$26,"Lyon",KPI_Check!$B$2:$B$26,"Inspection")</f>
        <v/>
      </c>
    </row>
    <row r="6">
      <c r="A6" t="inlineStr">
        <is>
          <t>Disassembly</t>
        </is>
      </c>
      <c r="B6" s="2">
        <f>SUMIFS(KPI_Check!$G$2:$G$26,KPI_Check!$A$2:$A$26,"Lyon",KPI_Check!$B$2:$B$26,"Disassembly")</f>
        <v/>
      </c>
      <c r="C6" s="2">
        <f>SUMIFS(KPI_Check!$H$2:$H$26,KPI_Check!$A$2:$A$26,"Lyon",KPI_Check!$B$2:$B$26,"Disassembly")</f>
        <v/>
      </c>
    </row>
    <row r="7">
      <c r="A7" t="inlineStr">
        <is>
          <t>Repair</t>
        </is>
      </c>
      <c r="B7" s="2">
        <f>SUMIFS(KPI_Check!$G$2:$G$26,KPI_Check!$A$2:$A$26,"Lyon",KPI_Check!$B$2:$B$26,"Repair")</f>
        <v/>
      </c>
      <c r="C7" s="2">
        <f>SUMIFS(KPI_Check!$H$2:$H$26,KPI_Check!$A$2:$A$26,"Lyon",KPI_Check!$B$2:$B$26,"Repair")</f>
        <v/>
      </c>
    </row>
    <row r="8">
      <c r="A8" t="inlineStr">
        <is>
          <t>Assembly</t>
        </is>
      </c>
      <c r="B8" s="2">
        <f>SUMIFS(KPI_Check!$G$2:$G$26,KPI_Check!$A$2:$A$26,"Lyon",KPI_Check!$B$2:$B$26,"Assembly")</f>
        <v/>
      </c>
      <c r="C8" s="2">
        <f>SUMIFS(KPI_Check!$H$2:$H$26,KPI_Check!$A$2:$A$26,"Lyon",KPI_Check!$B$2:$B$26,"Assembly")</f>
        <v/>
      </c>
    </row>
    <row r="9">
      <c r="A9" t="inlineStr">
        <is>
          <t>TestRun</t>
        </is>
      </c>
      <c r="B9" s="2">
        <f>SUMIFS(KPI_Check!$G$2:$G$26,KPI_Check!$A$2:$A$26,"Lyon",KPI_Check!$B$2:$B$26,"TestRun")</f>
        <v/>
      </c>
      <c r="C9" s="2">
        <f>SUMIFS(KPI_Check!$H$2:$H$26,KPI_Check!$A$2:$A$26,"Lyon",KPI_Check!$B$2:$B$26,"TestRun")</f>
        <v/>
      </c>
    </row>
    <row r="10"/>
    <row r="11"/>
    <row r="12"/>
    <row r="13"/>
    <row r="14"/>
    <row r="15"/>
    <row r="16"/>
    <row r="17"/>
    <row r="18"/>
    <row r="19"/>
    <row r="20">
      <c r="A20" s="1" t="inlineStr">
        <is>
          <t>Shop : Toulouse</t>
        </is>
      </c>
    </row>
    <row r="21">
      <c r="A21" s="1" t="inlineStr">
        <is>
          <t>Catégorie</t>
        </is>
      </c>
      <c r="B21" s="1" t="inlineStr">
        <is>
          <t>Util_Input%</t>
        </is>
      </c>
      <c r="C21" s="1" t="inlineStr">
        <is>
          <t>Util_Output%</t>
        </is>
      </c>
    </row>
    <row r="22">
      <c r="A22" t="inlineStr">
        <is>
          <t>Inspection</t>
        </is>
      </c>
      <c r="B22" s="2">
        <f>SUMIFS(KPI_Check!$G$2:$G$26,KPI_Check!$A$2:$A$26,"Toulouse",KPI_Check!$B$2:$B$26,"Inspection")</f>
        <v/>
      </c>
      <c r="C22" s="2">
        <f>SUMIFS(KPI_Check!$H$2:$H$26,KPI_Check!$A$2:$A$26,"Toulouse",KPI_Check!$B$2:$B$26,"Inspection")</f>
        <v/>
      </c>
    </row>
    <row r="23">
      <c r="A23" t="inlineStr">
        <is>
          <t>Disassembly</t>
        </is>
      </c>
      <c r="B23" s="2">
        <f>SUMIFS(KPI_Check!$G$2:$G$26,KPI_Check!$A$2:$A$26,"Toulouse",KPI_Check!$B$2:$B$26,"Disassembly")</f>
        <v/>
      </c>
      <c r="C23" s="2">
        <f>SUMIFS(KPI_Check!$H$2:$H$26,KPI_Check!$A$2:$A$26,"Toulouse",KPI_Check!$B$2:$B$26,"Disassembly")</f>
        <v/>
      </c>
    </row>
    <row r="24">
      <c r="A24" t="inlineStr">
        <is>
          <t>Repair</t>
        </is>
      </c>
      <c r="B24" s="2">
        <f>SUMIFS(KPI_Check!$G$2:$G$26,KPI_Check!$A$2:$A$26,"Toulouse",KPI_Check!$B$2:$B$26,"Repair")</f>
        <v/>
      </c>
      <c r="C24" s="2">
        <f>SUMIFS(KPI_Check!$H$2:$H$26,KPI_Check!$A$2:$A$26,"Toulouse",KPI_Check!$B$2:$B$26,"Repair")</f>
        <v/>
      </c>
    </row>
    <row r="25">
      <c r="A25" t="inlineStr">
        <is>
          <t>Assembly</t>
        </is>
      </c>
      <c r="B25" s="2">
        <f>SUMIFS(KPI_Check!$G$2:$G$26,KPI_Check!$A$2:$A$26,"Toulouse",KPI_Check!$B$2:$B$26,"Assembly")</f>
        <v/>
      </c>
      <c r="C25" s="2">
        <f>SUMIFS(KPI_Check!$H$2:$H$26,KPI_Check!$A$2:$A$26,"Toulouse",KPI_Check!$B$2:$B$26,"Assembly")</f>
        <v/>
      </c>
    </row>
    <row r="26">
      <c r="A26" t="inlineStr">
        <is>
          <t>TestRun</t>
        </is>
      </c>
      <c r="B26" s="2">
        <f>SUMIFS(KPI_Check!$G$2:$G$26,KPI_Check!$A$2:$A$26,"Toulouse",KPI_Check!$B$2:$B$26,"TestRun")</f>
        <v/>
      </c>
      <c r="C26" s="2">
        <f>SUMIFS(KPI_Check!$H$2:$H$26,KPI_Check!$A$2:$A$26,"Toulouse",KPI_Check!$B$2:$B$26,"TestRun")</f>
        <v/>
      </c>
    </row>
    <row r="27"/>
    <row r="28"/>
    <row r="29"/>
    <row r="30"/>
    <row r="31"/>
    <row r="32"/>
    <row r="33"/>
    <row r="34"/>
    <row r="35"/>
    <row r="36"/>
    <row r="37">
      <c r="A37" s="1" t="inlineStr">
        <is>
          <t>Shop : Nantes</t>
        </is>
      </c>
    </row>
    <row r="38">
      <c r="A38" s="1" t="inlineStr">
        <is>
          <t>Catégorie</t>
        </is>
      </c>
      <c r="B38" s="1" t="inlineStr">
        <is>
          <t>Util_Input%</t>
        </is>
      </c>
      <c r="C38" s="1" t="inlineStr">
        <is>
          <t>Util_Output%</t>
        </is>
      </c>
    </row>
    <row r="39">
      <c r="A39" t="inlineStr">
        <is>
          <t>Inspection</t>
        </is>
      </c>
      <c r="B39" s="2">
        <f>SUMIFS(KPI_Check!$G$2:$G$26,KPI_Check!$A$2:$A$26,"Nantes",KPI_Check!$B$2:$B$26,"Inspection")</f>
        <v/>
      </c>
      <c r="C39" s="2">
        <f>SUMIFS(KPI_Check!$H$2:$H$26,KPI_Check!$A$2:$A$26,"Nantes",KPI_Check!$B$2:$B$26,"Inspection")</f>
        <v/>
      </c>
    </row>
    <row r="40">
      <c r="A40" t="inlineStr">
        <is>
          <t>Disassembly</t>
        </is>
      </c>
      <c r="B40" s="2">
        <f>SUMIFS(KPI_Check!$G$2:$G$26,KPI_Check!$A$2:$A$26,"Nantes",KPI_Check!$B$2:$B$26,"Disassembly")</f>
        <v/>
      </c>
      <c r="C40" s="2">
        <f>SUMIFS(KPI_Check!$H$2:$H$26,KPI_Check!$A$2:$A$26,"Nantes",KPI_Check!$B$2:$B$26,"Disassembly")</f>
        <v/>
      </c>
    </row>
    <row r="41">
      <c r="A41" t="inlineStr">
        <is>
          <t>Repair</t>
        </is>
      </c>
      <c r="B41" s="2">
        <f>SUMIFS(KPI_Check!$G$2:$G$26,KPI_Check!$A$2:$A$26,"Nantes",KPI_Check!$B$2:$B$26,"Repair")</f>
        <v/>
      </c>
      <c r="C41" s="2">
        <f>SUMIFS(KPI_Check!$H$2:$H$26,KPI_Check!$A$2:$A$26,"Nantes",KPI_Check!$B$2:$B$26,"Repair")</f>
        <v/>
      </c>
    </row>
    <row r="42">
      <c r="A42" t="inlineStr">
        <is>
          <t>Assembly</t>
        </is>
      </c>
      <c r="B42" s="2">
        <f>SUMIFS(KPI_Check!$G$2:$G$26,KPI_Check!$A$2:$A$26,"Nantes",KPI_Check!$B$2:$B$26,"Assembly")</f>
        <v/>
      </c>
      <c r="C42" s="2">
        <f>SUMIFS(KPI_Check!$H$2:$H$26,KPI_Check!$A$2:$A$26,"Nantes",KPI_Check!$B$2:$B$26,"Assembly")</f>
        <v/>
      </c>
    </row>
    <row r="43">
      <c r="A43" t="inlineStr">
        <is>
          <t>TestRun</t>
        </is>
      </c>
      <c r="B43" s="2">
        <f>SUMIFS(KPI_Check!$G$2:$G$26,KPI_Check!$A$2:$A$26,"Nantes",KPI_Check!$B$2:$B$26,"TestRun")</f>
        <v/>
      </c>
      <c r="C43" s="2">
        <f>SUMIFS(KPI_Check!$H$2:$H$26,KPI_Check!$A$2:$A$26,"Nantes",KPI_Check!$B$2:$B$26,"TestRun")</f>
        <v/>
      </c>
    </row>
    <row r="44"/>
    <row r="45"/>
    <row r="46"/>
    <row r="47"/>
    <row r="48"/>
    <row r="49"/>
    <row r="50"/>
    <row r="51"/>
    <row r="52"/>
    <row r="53"/>
    <row r="54">
      <c r="A54" s="1" t="inlineStr">
        <is>
          <t>Shop : Bordeaux</t>
        </is>
      </c>
    </row>
    <row r="55">
      <c r="A55" s="1" t="inlineStr">
        <is>
          <t>Catégorie</t>
        </is>
      </c>
      <c r="B55" s="1" t="inlineStr">
        <is>
          <t>Util_Input%</t>
        </is>
      </c>
      <c r="C55" s="1" t="inlineStr">
        <is>
          <t>Util_Output%</t>
        </is>
      </c>
    </row>
    <row r="56">
      <c r="A56" t="inlineStr">
        <is>
          <t>Inspection</t>
        </is>
      </c>
      <c r="B56" s="2">
        <f>SUMIFS(KPI_Check!$G$2:$G$26,KPI_Check!$A$2:$A$26,"Bordeaux",KPI_Check!$B$2:$B$26,"Inspection")</f>
        <v/>
      </c>
      <c r="C56" s="2">
        <f>SUMIFS(KPI_Check!$H$2:$H$26,KPI_Check!$A$2:$A$26,"Bordeaux",KPI_Check!$B$2:$B$26,"Inspection")</f>
        <v/>
      </c>
    </row>
    <row r="57">
      <c r="A57" t="inlineStr">
        <is>
          <t>Disassembly</t>
        </is>
      </c>
      <c r="B57" s="2">
        <f>SUMIFS(KPI_Check!$G$2:$G$26,KPI_Check!$A$2:$A$26,"Bordeaux",KPI_Check!$B$2:$B$26,"Disassembly")</f>
        <v/>
      </c>
      <c r="C57" s="2">
        <f>SUMIFS(KPI_Check!$H$2:$H$26,KPI_Check!$A$2:$A$26,"Bordeaux",KPI_Check!$B$2:$B$26,"Disassembly")</f>
        <v/>
      </c>
    </row>
    <row r="58">
      <c r="A58" t="inlineStr">
        <is>
          <t>Repair</t>
        </is>
      </c>
      <c r="B58" s="2">
        <f>SUMIFS(KPI_Check!$G$2:$G$26,KPI_Check!$A$2:$A$26,"Bordeaux",KPI_Check!$B$2:$B$26,"Repair")</f>
        <v/>
      </c>
      <c r="C58" s="2">
        <f>SUMIFS(KPI_Check!$H$2:$H$26,KPI_Check!$A$2:$A$26,"Bordeaux",KPI_Check!$B$2:$B$26,"Repair")</f>
        <v/>
      </c>
    </row>
    <row r="59">
      <c r="A59" t="inlineStr">
        <is>
          <t>Assembly</t>
        </is>
      </c>
      <c r="B59" s="2">
        <f>SUMIFS(KPI_Check!$G$2:$G$26,KPI_Check!$A$2:$A$26,"Bordeaux",KPI_Check!$B$2:$B$26,"Assembly")</f>
        <v/>
      </c>
      <c r="C59" s="2">
        <f>SUMIFS(KPI_Check!$H$2:$H$26,KPI_Check!$A$2:$A$26,"Bordeaux",KPI_Check!$B$2:$B$26,"Assembly")</f>
        <v/>
      </c>
    </row>
    <row r="60">
      <c r="A60" t="inlineStr">
        <is>
          <t>TestRun</t>
        </is>
      </c>
      <c r="B60" s="2">
        <f>SUMIFS(KPI_Check!$G$2:$G$26,KPI_Check!$A$2:$A$26,"Bordeaux",KPI_Check!$B$2:$B$26,"TestRun")</f>
        <v/>
      </c>
      <c r="C60" s="2">
        <f>SUMIFS(KPI_Check!$H$2:$H$26,KPI_Check!$A$2:$A$26,"Bordeaux",KPI_Check!$B$2:$B$26,"TestRun")</f>
        <v/>
      </c>
    </row>
    <row r="61"/>
    <row r="62"/>
    <row r="63"/>
    <row r="64"/>
    <row r="65"/>
    <row r="66"/>
    <row r="67"/>
    <row r="68"/>
    <row r="69"/>
    <row r="70"/>
    <row r="71">
      <c r="A71" s="1" t="inlineStr">
        <is>
          <t>Shop : Marseille</t>
        </is>
      </c>
    </row>
    <row r="72">
      <c r="A72" s="1" t="inlineStr">
        <is>
          <t>Catégorie</t>
        </is>
      </c>
      <c r="B72" s="1" t="inlineStr">
        <is>
          <t>Util_Input%</t>
        </is>
      </c>
      <c r="C72" s="1" t="inlineStr">
        <is>
          <t>Util_Output%</t>
        </is>
      </c>
    </row>
    <row r="73">
      <c r="A73" t="inlineStr">
        <is>
          <t>Inspection</t>
        </is>
      </c>
      <c r="B73" s="2">
        <f>SUMIFS(KPI_Check!$G$2:$G$26,KPI_Check!$A$2:$A$26,"Marseille",KPI_Check!$B$2:$B$26,"Inspection")</f>
        <v/>
      </c>
      <c r="C73" s="2">
        <f>SUMIFS(KPI_Check!$H$2:$H$26,KPI_Check!$A$2:$A$26,"Marseille",KPI_Check!$B$2:$B$26,"Inspection")</f>
        <v/>
      </c>
    </row>
    <row r="74">
      <c r="A74" t="inlineStr">
        <is>
          <t>Disassembly</t>
        </is>
      </c>
      <c r="B74" s="2">
        <f>SUMIFS(KPI_Check!$G$2:$G$26,KPI_Check!$A$2:$A$26,"Marseille",KPI_Check!$B$2:$B$26,"Disassembly")</f>
        <v/>
      </c>
      <c r="C74" s="2">
        <f>SUMIFS(KPI_Check!$H$2:$H$26,KPI_Check!$A$2:$A$26,"Marseille",KPI_Check!$B$2:$B$26,"Disassembly")</f>
        <v/>
      </c>
    </row>
    <row r="75">
      <c r="A75" t="inlineStr">
        <is>
          <t>Repair</t>
        </is>
      </c>
      <c r="B75" s="2">
        <f>SUMIFS(KPI_Check!$G$2:$G$26,KPI_Check!$A$2:$A$26,"Marseille",KPI_Check!$B$2:$B$26,"Repair")</f>
        <v/>
      </c>
      <c r="C75" s="2">
        <f>SUMIFS(KPI_Check!$H$2:$H$26,KPI_Check!$A$2:$A$26,"Marseille",KPI_Check!$B$2:$B$26,"Repair")</f>
        <v/>
      </c>
    </row>
    <row r="76">
      <c r="A76" t="inlineStr">
        <is>
          <t>Assembly</t>
        </is>
      </c>
      <c r="B76" s="2">
        <f>SUMIFS(KPI_Check!$G$2:$G$26,KPI_Check!$A$2:$A$26,"Marseille",KPI_Check!$B$2:$B$26,"Assembly")</f>
        <v/>
      </c>
      <c r="C76" s="2">
        <f>SUMIFS(KPI_Check!$H$2:$H$26,KPI_Check!$A$2:$A$26,"Marseille",KPI_Check!$B$2:$B$26,"Assembly")</f>
        <v/>
      </c>
    </row>
    <row r="77">
      <c r="A77" t="inlineStr">
        <is>
          <t>TestRun</t>
        </is>
      </c>
      <c r="B77" s="2">
        <f>SUMIFS(KPI_Check!$G$2:$G$26,KPI_Check!$A$2:$A$26,"Marseille",KPI_Check!$B$2:$B$26,"TestRun")</f>
        <v/>
      </c>
      <c r="C77" s="2">
        <f>SUMIFS(KPI_Check!$H$2:$H$26,KPI_Check!$A$2:$A$26,"Marseille",KPI_Check!$B$2:$B$26,"TestRun")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2025-08-16T12:16:17Z</dcterms:created>
  <dcterms:modified xmlns:dcterms="http://purl.org/dc/terms/" xmlns:xsi="http://www.w3.org/2001/XMLSchema-instance" xsi:type="dcterms:W3CDTF">2025-08-16T12:16:17Z</dcterms:modified>
</cp:coreProperties>
</file>